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905" firstSheet="1" activeTab="1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'!$A$1:$G$32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7" i="54"/>
  <c r="D24"/>
  <c r="D26" s="1"/>
  <c r="D25" l="1"/>
  <c r="D9" l="1"/>
  <c r="D11" l="1"/>
  <c r="D10"/>
  <c r="D13"/>
  <c r="D19" s="1"/>
  <c r="D15"/>
  <c r="D28" l="1"/>
</calcChain>
</file>

<file path=xl/sharedStrings.xml><?xml version="1.0" encoding="utf-8"?>
<sst xmlns="http://schemas.openxmlformats.org/spreadsheetml/2006/main" count="187" uniqueCount="173">
  <si>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</si>
  <si>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</si>
  <si>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</si>
  <si>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</si>
  <si>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</si>
  <si>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</si>
  <si>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</si>
  <si>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</si>
  <si>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</si>
  <si>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</si>
  <si>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</si>
  <si>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</si>
  <si>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</si>
  <si>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</si>
  <si>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</si>
  <si>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</si>
  <si>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</si>
  <si>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</si>
  <si>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</si>
  <si>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</si>
  <si>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</si>
  <si>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</si>
  <si>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</si>
  <si>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</si>
  <si>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</si>
  <si>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</si>
  <si>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</si>
  <si>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</si>
  <si>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</si>
  <si>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</si>
  <si>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</si>
  <si>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</si>
  <si>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</si>
  <si>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</si>
  <si>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</si>
  <si>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</si>
  <si>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</si>
  <si>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</si>
  <si>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</si>
  <si>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</si>
  <si>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</si>
  <si>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</si>
  <si>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</si>
  <si>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</si>
  <si>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</si>
  <si>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</si>
  <si>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</si>
  <si>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</si>
  <si>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</si>
  <si>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</si>
  <si>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</si>
  <si>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</si>
  <si>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</si>
  <si>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</si>
  <si>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</si>
  <si>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</si>
  <si>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</si>
  <si>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</si>
  <si>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</si>
  <si>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</si>
  <si>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</si>
  <si>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</si>
  <si>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</si>
  <si>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</si>
  <si>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</si>
  <si>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</si>
  <si>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</si>
  <si>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</si>
  <si>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</si>
  <si>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</si>
  <si>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</si>
  <si>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</si>
  <si>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</si>
  <si>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</si>
  <si>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</si>
  <si>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</si>
  <si>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</si>
  <si>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</si>
  <si>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</si>
  <si>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</si>
  <si>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</si>
  <si>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</si>
  <si>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</si>
  <si>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</si>
  <si>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</si>
  <si>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</si>
  <si>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</si>
  <si>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</si>
  <si>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</si>
  <si>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</si>
  <si>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</si>
  <si>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</si>
  <si>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</si>
  <si>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</si>
  <si>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</si>
  <si>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</si>
  <si>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</si>
  <si>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</si>
  <si>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</si>
  <si>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</si>
  <si>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</si>
  <si>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</si>
  <si>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</si>
  <si>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</si>
  <si>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</si>
  <si>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</si>
  <si>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</si>
  <si>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</si>
  <si>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</si>
  <si>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</si>
  <si>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</si>
  <si>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</si>
  <si>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</si>
  <si>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</si>
  <si>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</si>
  <si>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</si>
  <si>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</si>
  <si>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</si>
  <si>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</si>
  <si>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</si>
  <si>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</si>
  <si>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</si>
  <si>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</si>
  <si>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</si>
  <si>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</si>
  <si>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</si>
  <si>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</si>
  <si>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</si>
  <si>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</si>
  <si>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</si>
  <si>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</si>
  <si>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</si>
  <si>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</si>
  <si>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</si>
  <si>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</si>
  <si>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</si>
  <si>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</si>
  <si>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</si>
  <si>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</si>
  <si>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</si>
  <si>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</si>
  <si>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</si>
  <si>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</si>
  <si>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</si>
  <si>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</si>
  <si>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</si>
  <si>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</si>
  <si>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</si>
  <si>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</si>
  <si>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</si>
  <si>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</si>
  <si>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</si>
  <si>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</si>
  <si>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</si>
  <si>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</si>
  <si>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</si>
  <si>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</si>
  <si>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</si>
  <si>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</si>
  <si>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</si>
  <si>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</si>
  <si>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</si>
  <si>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</si>
  <si>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</si>
  <si>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</si>
  <si>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</si>
  <si>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</si>
  <si>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</si>
  <si>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</si>
  <si>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Комплекс работ по техническому перевооружению установок каталитического производства (ЛОТ 1)</t>
  </si>
  <si>
    <t>для данной методики принимается средний процент НР по разделам ТМ,АТХ = 68%, СП по разделам ТМ,АТХ  = 48 %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</si>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</sst>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1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165" fontId="31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  <xf numFmtId="0" fontId="25" fillId="0" borderId="0" xfId="33" applyFont="1"/>
    <xf numFmtId="0" fontId="25" fillId="0" borderId="0" xfId="33" applyFont="1" applyFill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B38" sqref="B38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>
      <c r="F1" s="17" t="s">
        <v>146</v>
      </c>
    </row>
    <row r="2" spans="1:6" ht="36.75" customHeight="1">
      <c r="A2" s="107" t="s">
        <v>136</v>
      </c>
      <c r="B2" s="108"/>
      <c r="C2" s="108"/>
      <c r="D2" s="108"/>
      <c r="E2" s="108"/>
      <c r="F2" s="108"/>
    </row>
    <row r="3" spans="1:6" ht="26.25" customHeight="1" thickBot="1">
      <c r="A3" s="18"/>
      <c r="B3" s="116" t="s">
        <v>169</v>
      </c>
      <c r="C3" s="116"/>
      <c r="D3" s="116"/>
      <c r="E3" s="116"/>
      <c r="F3" s="116"/>
    </row>
    <row r="4" spans="1:6" ht="21.75" customHeight="1">
      <c r="A4" s="109" t="s">
        <v>118</v>
      </c>
      <c r="B4" s="111" t="s">
        <v>67</v>
      </c>
      <c r="C4" s="109" t="s">
        <v>68</v>
      </c>
      <c r="D4" s="113"/>
      <c r="E4" s="114" t="s">
        <v>107</v>
      </c>
      <c r="F4" s="115"/>
    </row>
    <row r="5" spans="1:6" ht="50.25" customHeight="1" thickBot="1">
      <c r="A5" s="110"/>
      <c r="B5" s="112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>
      <c r="A7" s="29"/>
      <c r="B7" s="30" t="s">
        <v>89</v>
      </c>
      <c r="C7" s="31"/>
      <c r="D7" s="32"/>
      <c r="E7" s="33"/>
      <c r="F7" s="34"/>
    </row>
    <row r="8" spans="1:6" ht="30">
      <c r="A8" s="80" t="s">
        <v>60</v>
      </c>
      <c r="B8" s="81" t="s">
        <v>123</v>
      </c>
      <c r="C8" s="71"/>
      <c r="D8" s="75">
        <v>0.115</v>
      </c>
      <c r="E8" s="37" t="s">
        <v>116</v>
      </c>
      <c r="F8" s="38" t="s">
        <v>134</v>
      </c>
    </row>
    <row r="9" spans="1:6" ht="18" customHeight="1">
      <c r="A9" s="67" t="s">
        <v>61</v>
      </c>
      <c r="B9" s="66" t="s">
        <v>69</v>
      </c>
      <c r="C9" s="70"/>
      <c r="D9" s="75">
        <f>D8*0.15</f>
        <v>1.7250000000000001E-2</v>
      </c>
      <c r="E9" s="41" t="s">
        <v>97</v>
      </c>
      <c r="F9" s="42" t="s">
        <v>108</v>
      </c>
    </row>
    <row r="10" spans="1:6" s="68" customFormat="1" ht="15.75" customHeight="1">
      <c r="A10" s="67" t="s">
        <v>62</v>
      </c>
      <c r="B10" s="66" t="s">
        <v>143</v>
      </c>
      <c r="C10" s="70"/>
      <c r="D10" s="76">
        <f>(D8+D9)*(0.68)</f>
        <v>8.993000000000001E-2</v>
      </c>
      <c r="E10" s="43" t="s">
        <v>98</v>
      </c>
      <c r="F10" s="42" t="s">
        <v>117</v>
      </c>
    </row>
    <row r="11" spans="1:6" s="68" customFormat="1" ht="15.75" customHeight="1">
      <c r="A11" s="67" t="s">
        <v>63</v>
      </c>
      <c r="B11" s="66" t="s">
        <v>144</v>
      </c>
      <c r="C11" s="70"/>
      <c r="D11" s="76">
        <f>(D8+D9)*(0.48)</f>
        <v>6.3479999999999995E-2</v>
      </c>
      <c r="E11" s="43" t="s">
        <v>99</v>
      </c>
      <c r="F11" s="42" t="s">
        <v>119</v>
      </c>
    </row>
    <row r="12" spans="1:6" s="68" customFormat="1" ht="19.5" customHeight="1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>
      <c r="A16" s="67" t="s">
        <v>73</v>
      </c>
      <c r="B16" s="66" t="s">
        <v>111</v>
      </c>
      <c r="C16" s="70"/>
      <c r="D16" s="76">
        <v>0.05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1.5E-3</v>
      </c>
      <c r="E17" s="44" t="s">
        <v>93</v>
      </c>
      <c r="F17" s="45" t="s">
        <v>113</v>
      </c>
    </row>
    <row r="18" spans="1:6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2.25379E-2</v>
      </c>
      <c r="E19" s="41" t="s">
        <v>92</v>
      </c>
      <c r="F19" s="42" t="s">
        <v>141</v>
      </c>
    </row>
    <row r="20" spans="1:6" ht="15.75" thickBot="1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79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0.02</v>
      </c>
      <c r="E23" s="37" t="s">
        <v>124</v>
      </c>
      <c r="F23" s="38" t="s">
        <v>135</v>
      </c>
    </row>
    <row r="24" spans="1:6">
      <c r="A24" s="39" t="s">
        <v>87</v>
      </c>
      <c r="B24" s="40" t="s">
        <v>125</v>
      </c>
      <c r="C24" s="69"/>
      <c r="D24" s="76">
        <f>D23*0.15</f>
        <v>3.0000000000000001E-3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127</v>
      </c>
      <c r="C25" s="70"/>
      <c r="D25" s="76">
        <f>(D23+D24)*0.5525</f>
        <v>1.27075E-2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128</v>
      </c>
      <c r="C26" s="70"/>
      <c r="D26" s="77">
        <f>(D23+D24)*0.32</f>
        <v>7.3600000000000002E-3</v>
      </c>
      <c r="E26" s="43" t="s">
        <v>105</v>
      </c>
      <c r="F26" s="42" t="s">
        <v>129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>
      <c r="A28" s="54">
        <v>21</v>
      </c>
      <c r="B28" s="55" t="s">
        <v>142</v>
      </c>
      <c r="C28" s="56" t="s">
        <v>110</v>
      </c>
      <c r="D28" s="74">
        <f>SUM(D8:D26)</f>
        <v>1.0017654</v>
      </c>
      <c r="E28" s="27"/>
      <c r="F28" s="58" t="s">
        <v>131</v>
      </c>
    </row>
    <row r="29" spans="1:6" ht="33.75" customHeight="1" thickBot="1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/>
    <row r="31" spans="1:6" ht="18" customHeight="1">
      <c r="B31" s="17" t="s">
        <v>145</v>
      </c>
    </row>
    <row r="32" spans="1:6" s="68" customFormat="1">
      <c r="B32" s="68" t="s">
        <v>170</v>
      </c>
    </row>
    <row r="33" spans="2:7" ht="5.25" customHeight="1"/>
    <row r="34" spans="2:7">
      <c r="B34" s="119" t="s">
        <v>171</v>
      </c>
    </row>
    <row r="35" spans="2:7">
      <c r="B35" s="120" t="s">
        <v>172</v>
      </c>
    </row>
    <row r="36" spans="2:7" s="65" customFormat="1">
      <c r="B36" s="107"/>
      <c r="C36" s="108"/>
      <c r="D36" s="108"/>
      <c r="E36" s="108"/>
      <c r="F36" s="108"/>
      <c r="G36" s="108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K7" sqref="K7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147</v>
      </c>
    </row>
    <row r="2" spans="1:9">
      <c r="E2" s="17"/>
      <c r="F2" s="17"/>
    </row>
    <row r="3" spans="1:9" ht="15" customHeight="1">
      <c r="A3" s="117" t="s">
        <v>148</v>
      </c>
      <c r="B3" s="117"/>
      <c r="C3" s="117"/>
      <c r="D3" s="117"/>
      <c r="E3" s="117"/>
      <c r="F3" s="117"/>
      <c r="G3" s="117"/>
      <c r="H3" s="117"/>
    </row>
    <row r="4" spans="1:9" ht="15" customHeight="1">
      <c r="A4" s="85"/>
      <c r="B4" s="118" t="s">
        <v>169</v>
      </c>
      <c r="C4" s="118"/>
      <c r="D4" s="118"/>
      <c r="E4" s="118"/>
      <c r="F4" s="118"/>
      <c r="G4" s="118"/>
      <c r="H4" s="85"/>
    </row>
    <row r="5" spans="1:9" ht="15" customHeight="1" thickBot="1">
      <c r="A5" s="85"/>
      <c r="B5" s="85"/>
      <c r="C5" s="85"/>
      <c r="D5" s="85"/>
      <c r="E5" s="85"/>
      <c r="F5" s="85"/>
      <c r="G5" s="85"/>
      <c r="H5" s="85"/>
    </row>
    <row r="6" spans="1:9" ht="15.75" thickBot="1">
      <c r="A6" s="86" t="s">
        <v>149</v>
      </c>
      <c r="B6" s="86"/>
      <c r="C6" s="86"/>
      <c r="D6" s="87"/>
      <c r="E6" s="88"/>
      <c r="F6" s="86"/>
      <c r="G6" s="86"/>
      <c r="H6" s="86"/>
    </row>
    <row r="7" spans="1:9">
      <c r="A7" s="86" t="s">
        <v>150</v>
      </c>
      <c r="B7" s="86"/>
      <c r="C7" s="86"/>
      <c r="D7" s="87"/>
      <c r="E7" s="89">
        <v>90</v>
      </c>
      <c r="F7" s="86"/>
      <c r="G7" s="86"/>
      <c r="H7" s="86"/>
    </row>
    <row r="8" spans="1:9">
      <c r="A8" s="86" t="s">
        <v>151</v>
      </c>
      <c r="B8" s="86"/>
      <c r="C8" s="86"/>
      <c r="D8" s="87"/>
      <c r="E8" s="90">
        <v>11</v>
      </c>
      <c r="F8" s="86"/>
      <c r="G8" s="86"/>
      <c r="H8" s="86"/>
    </row>
    <row r="9" spans="1:9">
      <c r="A9" s="91"/>
      <c r="B9" s="91"/>
      <c r="C9" s="91"/>
      <c r="D9" s="91"/>
      <c r="E9" s="91"/>
      <c r="F9" s="91"/>
      <c r="G9" s="91"/>
      <c r="H9" s="91"/>
    </row>
    <row r="10" spans="1:9" ht="48.75" customHeight="1">
      <c r="A10" s="92" t="s">
        <v>152</v>
      </c>
      <c r="B10" s="92" t="s">
        <v>153</v>
      </c>
      <c r="C10" s="92" t="s">
        <v>154</v>
      </c>
      <c r="D10" s="92" t="s">
        <v>155</v>
      </c>
      <c r="E10" s="92" t="s">
        <v>156</v>
      </c>
      <c r="F10" s="92" t="s">
        <v>157</v>
      </c>
      <c r="G10" s="92" t="s">
        <v>158</v>
      </c>
      <c r="H10" s="92" t="s">
        <v>159</v>
      </c>
      <c r="I10" s="92" t="s">
        <v>160</v>
      </c>
    </row>
    <row r="11" spans="1:9" ht="18" customHeight="1">
      <c r="A11" s="93">
        <v>1</v>
      </c>
      <c r="B11" s="93">
        <v>2</v>
      </c>
      <c r="C11" s="93">
        <v>3</v>
      </c>
      <c r="D11" s="93" t="s">
        <v>161</v>
      </c>
      <c r="E11" s="93" t="s">
        <v>162</v>
      </c>
      <c r="F11" s="93" t="s">
        <v>163</v>
      </c>
      <c r="G11" s="93" t="s">
        <v>164</v>
      </c>
      <c r="H11" s="93" t="s">
        <v>165</v>
      </c>
      <c r="I11" s="93" t="s">
        <v>166</v>
      </c>
    </row>
    <row r="12" spans="1:9">
      <c r="A12" s="94"/>
      <c r="B12" s="95"/>
      <c r="C12" s="96"/>
      <c r="D12" s="97"/>
      <c r="E12" s="98"/>
      <c r="F12" s="96"/>
      <c r="G12" s="99"/>
      <c r="H12" s="100"/>
      <c r="I12" s="100"/>
    </row>
    <row r="13" spans="1:9">
      <c r="A13" s="94"/>
      <c r="B13" s="95"/>
      <c r="C13" s="96"/>
      <c r="D13" s="97"/>
      <c r="E13" s="98"/>
      <c r="F13" s="96"/>
      <c r="G13" s="99"/>
      <c r="H13" s="100"/>
      <c r="I13" s="100"/>
    </row>
    <row r="14" spans="1:9">
      <c r="A14" s="94"/>
      <c r="B14" s="95"/>
      <c r="C14" s="96"/>
      <c r="D14" s="97"/>
      <c r="E14" s="98"/>
      <c r="F14" s="96"/>
      <c r="G14" s="99"/>
      <c r="H14" s="100"/>
      <c r="I14" s="100"/>
    </row>
    <row r="15" spans="1:9">
      <c r="A15" s="101" t="s">
        <v>167</v>
      </c>
      <c r="B15" s="102"/>
      <c r="C15" s="103"/>
      <c r="D15" s="104"/>
      <c r="E15" s="101"/>
      <c r="F15" s="101"/>
      <c r="G15" s="101"/>
      <c r="H15" s="104"/>
      <c r="I15" s="104"/>
    </row>
    <row r="16" spans="1:9">
      <c r="A16" s="17"/>
      <c r="B16" s="17"/>
      <c r="C16" s="17"/>
      <c r="D16" s="105"/>
      <c r="E16" s="105"/>
      <c r="F16" s="105"/>
      <c r="G16" s="105"/>
      <c r="H16" s="105"/>
      <c r="I16" s="106"/>
    </row>
    <row r="17" spans="1:8">
      <c r="A17" s="16" t="s">
        <v>168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2015-12-31T11:01:37Z</cp:lastPrinted>
  <dcterms:created xsi:type="dcterms:W3CDTF">2010-09-28T10:04:17Z</dcterms:created>
  <dcterms:modified xsi:type="dcterms:W3CDTF">2016-01-13T06:12:16Z</dcterms:modified>
</cp:coreProperties>
</file>