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0" windowWidth="19416" windowHeight="6456" tabRatio="745" firstSheet="1" activeTab="1"/>
  </bookViews>
  <sheets>
    <sheet name="расчет" sheetId="5" state="hidden" r:id="rId1"/>
    <sheet name="по месторождениям" sheetId="13" r:id="rId2"/>
    <sheet name="ЗБС" sheetId="7" state="hidden" r:id="rId3"/>
    <sheet name="ГРР" sheetId="10" state="hidden" r:id="rId4"/>
    <sheet name="освоение" sheetId="12" state="hidden" r:id="rId5"/>
  </sheets>
  <definedNames>
    <definedName name="_xlnm.Print_Area" localSheetId="3">ГРР!$A$1:$AJ$51</definedName>
    <definedName name="_xlnm.Print_Area" localSheetId="2">ЗБС!$A$1:$AJ$51</definedName>
    <definedName name="_xlnm.Print_Area" localSheetId="1">'по месторождениям'!$A$1:$P$54</definedName>
    <definedName name="_xlnm.Print_Area" localSheetId="0">расчет!$B$569:$AB$582</definedName>
  </definedNames>
  <calcPr calcId="145621"/>
</workbook>
</file>

<file path=xl/calcChain.xml><?xml version="1.0" encoding="utf-8"?>
<calcChain xmlns="http://schemas.openxmlformats.org/spreadsheetml/2006/main">
  <c r="D38" i="10" l="1"/>
  <c r="V11" i="10"/>
  <c r="X11" i="10"/>
  <c r="Z11" i="10"/>
  <c r="V12" i="10"/>
  <c r="X12" i="10"/>
  <c r="AJ12" i="10" s="1"/>
  <c r="Z12" i="10"/>
  <c r="V13" i="10"/>
  <c r="X13" i="10"/>
  <c r="Z13" i="10"/>
  <c r="AJ13" i="10" s="1"/>
  <c r="V14" i="10"/>
  <c r="X14" i="10"/>
  <c r="Z14" i="10"/>
  <c r="V15" i="10"/>
  <c r="AJ15" i="10" s="1"/>
  <c r="X15" i="10"/>
  <c r="Z15" i="10"/>
  <c r="V16" i="10"/>
  <c r="X16" i="10"/>
  <c r="Z16" i="10"/>
  <c r="V17" i="10"/>
  <c r="X17" i="10"/>
  <c r="AJ17" i="10" s="1"/>
  <c r="Z17" i="10"/>
  <c r="V18" i="10"/>
  <c r="X18" i="10"/>
  <c r="Z18" i="10"/>
  <c r="V19" i="10"/>
  <c r="X19" i="10"/>
  <c r="Z19" i="10"/>
  <c r="AJ19" i="10" s="1"/>
  <c r="V20" i="10"/>
  <c r="X20" i="10"/>
  <c r="Z20" i="10"/>
  <c r="V21" i="10"/>
  <c r="AJ21" i="10" s="1"/>
  <c r="X21" i="10"/>
  <c r="Z21" i="10"/>
  <c r="V22" i="10"/>
  <c r="X22" i="10"/>
  <c r="Z22" i="10"/>
  <c r="V23" i="10"/>
  <c r="X23" i="10"/>
  <c r="AJ23" i="10" s="1"/>
  <c r="Z23" i="10"/>
  <c r="V24" i="10"/>
  <c r="X24" i="10"/>
  <c r="Z24" i="10"/>
  <c r="V25" i="10"/>
  <c r="X25" i="10"/>
  <c r="Z25" i="10"/>
  <c r="V26" i="10"/>
  <c r="X26" i="10"/>
  <c r="Z26" i="10"/>
  <c r="V31" i="10"/>
  <c r="X31" i="10"/>
  <c r="Z31" i="10"/>
  <c r="V32" i="10"/>
  <c r="X32" i="10"/>
  <c r="Z32" i="10"/>
  <c r="V33" i="10"/>
  <c r="X33" i="10"/>
  <c r="Z33" i="10"/>
  <c r="V34" i="10"/>
  <c r="X34" i="10"/>
  <c r="Z34" i="10"/>
  <c r="V35" i="10"/>
  <c r="X35" i="10"/>
  <c r="Z35" i="10"/>
  <c r="V36" i="10"/>
  <c r="AJ36" i="10" s="1"/>
  <c r="X36" i="10"/>
  <c r="Z36" i="10"/>
  <c r="V37" i="10"/>
  <c r="X37" i="10"/>
  <c r="Z37" i="10"/>
  <c r="V38" i="10"/>
  <c r="X38" i="10"/>
  <c r="AJ38" i="10" s="1"/>
  <c r="Z38" i="10"/>
  <c r="V39" i="10"/>
  <c r="X39" i="10"/>
  <c r="Z39" i="10"/>
  <c r="AB39" i="10" s="1"/>
  <c r="V40" i="10"/>
  <c r="X40" i="10"/>
  <c r="Z40" i="10"/>
  <c r="AJ40" i="10" s="1"/>
  <c r="V41" i="10"/>
  <c r="X41" i="10"/>
  <c r="Z41" i="10"/>
  <c r="V42" i="10"/>
  <c r="AJ42" i="10" s="1"/>
  <c r="X42" i="10"/>
  <c r="Z42" i="10"/>
  <c r="AI11" i="10"/>
  <c r="AI12" i="10"/>
  <c r="AI13" i="10"/>
  <c r="AI14" i="10"/>
  <c r="AI15" i="10"/>
  <c r="AI16" i="10"/>
  <c r="AI17" i="10"/>
  <c r="AI18" i="10"/>
  <c r="AI19" i="10"/>
  <c r="AI20" i="10"/>
  <c r="AI21" i="10"/>
  <c r="AI22" i="10"/>
  <c r="AI23" i="10"/>
  <c r="AI24" i="10"/>
  <c r="AI25" i="10"/>
  <c r="AI26" i="10"/>
  <c r="AI31" i="10"/>
  <c r="AI32" i="10"/>
  <c r="AI33" i="10"/>
  <c r="AI34" i="10"/>
  <c r="AI35" i="10"/>
  <c r="AI36" i="10"/>
  <c r="AI37" i="10"/>
  <c r="AI38" i="10"/>
  <c r="AI39" i="10"/>
  <c r="AI40" i="10"/>
  <c r="AI41" i="10"/>
  <c r="AI42" i="10"/>
  <c r="P11" i="10"/>
  <c r="R11" i="10"/>
  <c r="T11" i="10"/>
  <c r="P12" i="10"/>
  <c r="R12" i="10"/>
  <c r="AH12" i="10" s="1"/>
  <c r="T12" i="10"/>
  <c r="P13" i="10"/>
  <c r="R13" i="10"/>
  <c r="T13" i="10"/>
  <c r="P14" i="10"/>
  <c r="R14" i="10"/>
  <c r="T14" i="10"/>
  <c r="AH14" i="10" s="1"/>
  <c r="P15" i="10"/>
  <c r="R15" i="10"/>
  <c r="T15" i="10"/>
  <c r="P16" i="10"/>
  <c r="AH16" i="10" s="1"/>
  <c r="R16" i="10"/>
  <c r="T16" i="10"/>
  <c r="P17" i="10"/>
  <c r="P27" i="10" s="1"/>
  <c r="R17" i="10"/>
  <c r="T17" i="10"/>
  <c r="P18" i="10"/>
  <c r="R18" i="10"/>
  <c r="AH18" i="10" s="1"/>
  <c r="T18" i="10"/>
  <c r="P19" i="10"/>
  <c r="R19" i="10"/>
  <c r="T19" i="10"/>
  <c r="P20" i="10"/>
  <c r="R20" i="10"/>
  <c r="T20" i="10"/>
  <c r="P21" i="10"/>
  <c r="R21" i="10"/>
  <c r="T21" i="10"/>
  <c r="P22" i="10"/>
  <c r="R22" i="10"/>
  <c r="T22" i="10"/>
  <c r="AH22" i="10"/>
  <c r="P23" i="10"/>
  <c r="R23" i="10"/>
  <c r="T23" i="10"/>
  <c r="P24" i="10"/>
  <c r="R24" i="10"/>
  <c r="T24" i="10"/>
  <c r="P25" i="10"/>
  <c r="R25" i="10"/>
  <c r="AH25" i="10" s="1"/>
  <c r="T25" i="10"/>
  <c r="P26" i="10"/>
  <c r="R26" i="10"/>
  <c r="T26" i="10"/>
  <c r="AH26" i="10" s="1"/>
  <c r="P31" i="10"/>
  <c r="R31" i="10"/>
  <c r="T31" i="10"/>
  <c r="AH31" i="10"/>
  <c r="P32" i="10"/>
  <c r="R32" i="10"/>
  <c r="T32" i="10"/>
  <c r="AH32" i="10" s="1"/>
  <c r="P33" i="10"/>
  <c r="R33" i="10"/>
  <c r="T33" i="10"/>
  <c r="P34" i="10"/>
  <c r="R34" i="10"/>
  <c r="T34" i="10"/>
  <c r="P35" i="10"/>
  <c r="AB35" i="10" s="1"/>
  <c r="R35" i="10"/>
  <c r="T35" i="10"/>
  <c r="P36" i="10"/>
  <c r="R36" i="10"/>
  <c r="AH36" i="10" s="1"/>
  <c r="T36" i="10"/>
  <c r="P37" i="10"/>
  <c r="R37" i="10"/>
  <c r="T37" i="10"/>
  <c r="AH37" i="10" s="1"/>
  <c r="P38" i="10"/>
  <c r="R38" i="10"/>
  <c r="T38" i="10"/>
  <c r="AH38" i="10" s="1"/>
  <c r="P39" i="10"/>
  <c r="R39" i="10"/>
  <c r="T39" i="10"/>
  <c r="P40" i="10"/>
  <c r="AH40" i="10" s="1"/>
  <c r="R40" i="10"/>
  <c r="T40" i="10"/>
  <c r="P41" i="10"/>
  <c r="R41" i="10"/>
  <c r="T41" i="10"/>
  <c r="P42" i="10"/>
  <c r="R42" i="10"/>
  <c r="T42" i="10"/>
  <c r="AG31" i="10"/>
  <c r="AG32" i="10"/>
  <c r="AG33" i="10"/>
  <c r="AG34" i="10"/>
  <c r="AG35" i="10"/>
  <c r="AG36" i="10"/>
  <c r="AG37" i="10"/>
  <c r="AG38" i="10"/>
  <c r="AG39" i="10"/>
  <c r="AG40" i="10"/>
  <c r="AG41" i="10"/>
  <c r="AG42" i="10"/>
  <c r="AG11" i="10"/>
  <c r="AG12" i="10"/>
  <c r="AG13" i="10"/>
  <c r="AG14" i="10"/>
  <c r="AG15" i="10"/>
  <c r="AG16" i="10"/>
  <c r="AG17" i="10"/>
  <c r="AG18" i="10"/>
  <c r="AG19" i="10"/>
  <c r="AG20" i="10"/>
  <c r="AG21" i="10"/>
  <c r="AG22" i="10"/>
  <c r="AG23" i="10"/>
  <c r="AG24" i="10"/>
  <c r="AG25" i="10"/>
  <c r="AG26" i="10"/>
  <c r="J31" i="10"/>
  <c r="L31" i="10"/>
  <c r="N31" i="10"/>
  <c r="AF31" i="10"/>
  <c r="J32" i="10"/>
  <c r="L32" i="10"/>
  <c r="N32" i="10"/>
  <c r="AF32" i="10" s="1"/>
  <c r="J33" i="10"/>
  <c r="J43" i="10" s="1"/>
  <c r="L33" i="10"/>
  <c r="N33" i="10"/>
  <c r="J34" i="10"/>
  <c r="L34" i="10"/>
  <c r="N34" i="10"/>
  <c r="J35" i="10"/>
  <c r="L35" i="10"/>
  <c r="N35" i="10"/>
  <c r="J36" i="10"/>
  <c r="L36" i="10"/>
  <c r="AF36" i="10" s="1"/>
  <c r="N36" i="10"/>
  <c r="J37" i="10"/>
  <c r="L37" i="10"/>
  <c r="N37" i="10"/>
  <c r="J38" i="10"/>
  <c r="L38" i="10"/>
  <c r="N38" i="10"/>
  <c r="AF38" i="10" s="1"/>
  <c r="J39" i="10"/>
  <c r="L39" i="10"/>
  <c r="N39" i="10"/>
  <c r="J40" i="10"/>
  <c r="AF40" i="10" s="1"/>
  <c r="L40" i="10"/>
  <c r="N40" i="10"/>
  <c r="J41" i="10"/>
  <c r="L41" i="10"/>
  <c r="N41" i="10"/>
  <c r="J42" i="10"/>
  <c r="L42" i="10"/>
  <c r="AF42" i="10" s="1"/>
  <c r="N42" i="10"/>
  <c r="J11" i="10"/>
  <c r="L11" i="10"/>
  <c r="N11" i="10"/>
  <c r="AF11" i="10" s="1"/>
  <c r="J12" i="10"/>
  <c r="L12" i="10"/>
  <c r="N12" i="10"/>
  <c r="J13" i="10"/>
  <c r="AF13" i="10" s="1"/>
  <c r="L13" i="10"/>
  <c r="N13" i="10"/>
  <c r="J14" i="10"/>
  <c r="L14" i="10"/>
  <c r="N14" i="10"/>
  <c r="J15" i="10"/>
  <c r="L15" i="10"/>
  <c r="N15" i="10"/>
  <c r="J16" i="10"/>
  <c r="L16" i="10"/>
  <c r="N16" i="10"/>
  <c r="AF16" i="10"/>
  <c r="J17" i="10"/>
  <c r="L17" i="10"/>
  <c r="N17" i="10"/>
  <c r="AF17" i="10" s="1"/>
  <c r="J18" i="10"/>
  <c r="L18" i="10"/>
  <c r="N18" i="10"/>
  <c r="J19" i="10"/>
  <c r="L19" i="10"/>
  <c r="N19" i="10"/>
  <c r="J20" i="10"/>
  <c r="L20" i="10"/>
  <c r="N20" i="10"/>
  <c r="J21" i="10"/>
  <c r="L21" i="10"/>
  <c r="N21" i="10"/>
  <c r="J22" i="10"/>
  <c r="L22" i="10"/>
  <c r="N22" i="10"/>
  <c r="AF22" i="10"/>
  <c r="J23" i="10"/>
  <c r="L23" i="10"/>
  <c r="N23" i="10"/>
  <c r="AF23" i="10" s="1"/>
  <c r="J24" i="10"/>
  <c r="L24" i="10"/>
  <c r="N24" i="10"/>
  <c r="J25" i="10"/>
  <c r="L25" i="10"/>
  <c r="N25" i="10"/>
  <c r="J26" i="10"/>
  <c r="L26" i="10"/>
  <c r="N26" i="10"/>
  <c r="AE11" i="10"/>
  <c r="AE12" i="10"/>
  <c r="AE13" i="10"/>
  <c r="AE14" i="10"/>
  <c r="AE15" i="10"/>
  <c r="AE16" i="10"/>
  <c r="AE17" i="10"/>
  <c r="AE18" i="10"/>
  <c r="AE19" i="10"/>
  <c r="AE20" i="10"/>
  <c r="AE21" i="10"/>
  <c r="AE22" i="10"/>
  <c r="AE23" i="10"/>
  <c r="AE24" i="10"/>
  <c r="AE25" i="10"/>
  <c r="AE26" i="10"/>
  <c r="AE31" i="10"/>
  <c r="AE32" i="10"/>
  <c r="AE33" i="10"/>
  <c r="AE34" i="10"/>
  <c r="AE35" i="10"/>
  <c r="AE36" i="10"/>
  <c r="AE37" i="10"/>
  <c r="AE38" i="10"/>
  <c r="AE39" i="10"/>
  <c r="AE40" i="10"/>
  <c r="AE41" i="10"/>
  <c r="AE42" i="10"/>
  <c r="D11" i="10"/>
  <c r="F11" i="10"/>
  <c r="H11" i="10"/>
  <c r="D12" i="10"/>
  <c r="F12" i="10"/>
  <c r="AD12" i="10" s="1"/>
  <c r="H12" i="10"/>
  <c r="D13" i="10"/>
  <c r="F13" i="10"/>
  <c r="H13" i="10"/>
  <c r="AD13" i="10" s="1"/>
  <c r="D14" i="10"/>
  <c r="F14" i="10"/>
  <c r="H14" i="10"/>
  <c r="D15" i="10"/>
  <c r="F15" i="10"/>
  <c r="H15" i="10"/>
  <c r="D16" i="10"/>
  <c r="F16" i="10"/>
  <c r="H16" i="10"/>
  <c r="D17" i="10"/>
  <c r="F17" i="10"/>
  <c r="AD17" i="10" s="1"/>
  <c r="H17" i="10"/>
  <c r="D18" i="10"/>
  <c r="F18" i="10"/>
  <c r="H18" i="10"/>
  <c r="D19" i="10"/>
  <c r="F19" i="10"/>
  <c r="H19" i="10"/>
  <c r="AD19" i="10" s="1"/>
  <c r="D20" i="10"/>
  <c r="F20" i="10"/>
  <c r="H20" i="10"/>
  <c r="D21" i="10"/>
  <c r="F21" i="10"/>
  <c r="H21" i="10"/>
  <c r="D22" i="10"/>
  <c r="AB22" i="10" s="1"/>
  <c r="F22" i="10"/>
  <c r="H22" i="10"/>
  <c r="D23" i="10"/>
  <c r="F23" i="10"/>
  <c r="AD23" i="10" s="1"/>
  <c r="H23" i="10"/>
  <c r="D24" i="10"/>
  <c r="F24" i="10"/>
  <c r="H24" i="10"/>
  <c r="AB24" i="10" s="1"/>
  <c r="D25" i="10"/>
  <c r="F25" i="10"/>
  <c r="H25" i="10"/>
  <c r="D26" i="10"/>
  <c r="F26" i="10"/>
  <c r="H26" i="10"/>
  <c r="AB26" i="10" s="1"/>
  <c r="D31" i="10"/>
  <c r="F31" i="10"/>
  <c r="H31" i="10"/>
  <c r="D32" i="10"/>
  <c r="F32" i="10"/>
  <c r="H32" i="10"/>
  <c r="H43" i="10" s="1"/>
  <c r="D33" i="10"/>
  <c r="F33" i="10"/>
  <c r="H33" i="10"/>
  <c r="D34" i="10"/>
  <c r="F34" i="10"/>
  <c r="H34" i="10"/>
  <c r="AD34" i="10" s="1"/>
  <c r="D35" i="10"/>
  <c r="F35" i="10"/>
  <c r="H35" i="10"/>
  <c r="D36" i="10"/>
  <c r="F36" i="10"/>
  <c r="H36" i="10"/>
  <c r="D37" i="10"/>
  <c r="F37" i="10"/>
  <c r="H37" i="10"/>
  <c r="F38" i="10"/>
  <c r="H38" i="10"/>
  <c r="AD38" i="10" s="1"/>
  <c r="D39" i="10"/>
  <c r="F39" i="10"/>
  <c r="H39" i="10"/>
  <c r="D40" i="10"/>
  <c r="AB40" i="10" s="1"/>
  <c r="F40" i="10"/>
  <c r="H40" i="10"/>
  <c r="D41" i="10"/>
  <c r="F41" i="10"/>
  <c r="H41" i="10"/>
  <c r="D42" i="10"/>
  <c r="F42" i="10"/>
  <c r="AD42" i="10" s="1"/>
  <c r="H42" i="10"/>
  <c r="AC11" i="10"/>
  <c r="AC12" i="10"/>
  <c r="AC13" i="10"/>
  <c r="AC14" i="10"/>
  <c r="AC15" i="10"/>
  <c r="AC16" i="10"/>
  <c r="AC17" i="10"/>
  <c r="AC18" i="10"/>
  <c r="AC19" i="10"/>
  <c r="AC20" i="10"/>
  <c r="AC21" i="10"/>
  <c r="AC22" i="10"/>
  <c r="AC23" i="10"/>
  <c r="AC24" i="10"/>
  <c r="AC25" i="10"/>
  <c r="AC26" i="10"/>
  <c r="AC31" i="10"/>
  <c r="AC32" i="10"/>
  <c r="AC33" i="10"/>
  <c r="AC34" i="10"/>
  <c r="AC35" i="10"/>
  <c r="AC36" i="10"/>
  <c r="AC37" i="10"/>
  <c r="AC38" i="10"/>
  <c r="AC39" i="10"/>
  <c r="AC40" i="10"/>
  <c r="AC41" i="10"/>
  <c r="AC42" i="10"/>
  <c r="AB14" i="10"/>
  <c r="AB20" i="10"/>
  <c r="AB23" i="10"/>
  <c r="AB41" i="10"/>
  <c r="AA11" i="10"/>
  <c r="AA12" i="10"/>
  <c r="AA13" i="10"/>
  <c r="AA14" i="10"/>
  <c r="AA15" i="10"/>
  <c r="AA16" i="10"/>
  <c r="AA17" i="10"/>
  <c r="AA18" i="10"/>
  <c r="AA19" i="10"/>
  <c r="AA20" i="10"/>
  <c r="AA21" i="10"/>
  <c r="AA22" i="10"/>
  <c r="AA23" i="10"/>
  <c r="AA24" i="10"/>
  <c r="AA25" i="10"/>
  <c r="AA26" i="10"/>
  <c r="AA31" i="10"/>
  <c r="AA32" i="10"/>
  <c r="AA33" i="10"/>
  <c r="AA34" i="10"/>
  <c r="AA35" i="10"/>
  <c r="AA36" i="10"/>
  <c r="AA37" i="10"/>
  <c r="AA38" i="10"/>
  <c r="AA39" i="10"/>
  <c r="AA40" i="10"/>
  <c r="AA41" i="10"/>
  <c r="AA42" i="10"/>
  <c r="Y27" i="10"/>
  <c r="Y43" i="10"/>
  <c r="W27" i="10"/>
  <c r="W43" i="10"/>
  <c r="U27" i="10"/>
  <c r="U43" i="10"/>
  <c r="S27" i="10"/>
  <c r="S43" i="10"/>
  <c r="S45" i="10" s="1"/>
  <c r="Q27" i="10"/>
  <c r="Q43" i="10"/>
  <c r="O27" i="10"/>
  <c r="O43" i="10"/>
  <c r="M27" i="10"/>
  <c r="M43" i="10"/>
  <c r="M45" i="10" s="1"/>
  <c r="L43" i="10"/>
  <c r="K27" i="10"/>
  <c r="K43" i="10"/>
  <c r="I27" i="10"/>
  <c r="I43" i="10"/>
  <c r="G27" i="10"/>
  <c r="G43" i="10"/>
  <c r="F43" i="10"/>
  <c r="E27" i="10"/>
  <c r="E43" i="10"/>
  <c r="E45" i="10" s="1"/>
  <c r="C27" i="10"/>
  <c r="C43" i="10"/>
  <c r="V11" i="7"/>
  <c r="X11" i="7"/>
  <c r="Z11" i="7"/>
  <c r="V12" i="7"/>
  <c r="X12" i="7"/>
  <c r="Z12" i="7"/>
  <c r="AJ12" i="7"/>
  <c r="V13" i="7"/>
  <c r="X13" i="7"/>
  <c r="Z13" i="7"/>
  <c r="V14" i="7"/>
  <c r="X14" i="7"/>
  <c r="Z14" i="7"/>
  <c r="V15" i="7"/>
  <c r="X15" i="7"/>
  <c r="AJ15" i="7" s="1"/>
  <c r="Z15" i="7"/>
  <c r="V16" i="7"/>
  <c r="X16" i="7"/>
  <c r="Z16" i="7"/>
  <c r="V17" i="7"/>
  <c r="X17" i="7"/>
  <c r="Z17" i="7"/>
  <c r="V18" i="7"/>
  <c r="X18" i="7"/>
  <c r="Z18" i="7"/>
  <c r="AJ18" i="7"/>
  <c r="V19" i="7"/>
  <c r="X19" i="7"/>
  <c r="Z19" i="7"/>
  <c r="V20" i="7"/>
  <c r="X20" i="7"/>
  <c r="Z20" i="7"/>
  <c r="V21" i="7"/>
  <c r="X21" i="7"/>
  <c r="AJ21" i="7" s="1"/>
  <c r="Z21" i="7"/>
  <c r="V22" i="7"/>
  <c r="X22" i="7"/>
  <c r="Z22" i="7"/>
  <c r="V23" i="7"/>
  <c r="X23" i="7"/>
  <c r="Z23" i="7"/>
  <c r="V24" i="7"/>
  <c r="X24" i="7"/>
  <c r="Z24" i="7"/>
  <c r="AJ24" i="7"/>
  <c r="V25" i="7"/>
  <c r="X25" i="7"/>
  <c r="Z25" i="7"/>
  <c r="V26" i="7"/>
  <c r="X26" i="7"/>
  <c r="Z26" i="7"/>
  <c r="V31" i="7"/>
  <c r="X31" i="7"/>
  <c r="Z31" i="7"/>
  <c r="V32" i="7"/>
  <c r="V43" i="7" s="1"/>
  <c r="X32" i="7"/>
  <c r="Z32" i="7"/>
  <c r="V33" i="7"/>
  <c r="X33" i="7"/>
  <c r="Z33" i="7"/>
  <c r="AJ33" i="7"/>
  <c r="V34" i="7"/>
  <c r="X34" i="7"/>
  <c r="Z34" i="7"/>
  <c r="V35" i="7"/>
  <c r="X35" i="7"/>
  <c r="Z35" i="7"/>
  <c r="V36" i="7"/>
  <c r="X36" i="7"/>
  <c r="AJ36" i="7" s="1"/>
  <c r="Z36" i="7"/>
  <c r="V37" i="7"/>
  <c r="X37" i="7"/>
  <c r="Z37" i="7"/>
  <c r="V38" i="7"/>
  <c r="X38" i="7"/>
  <c r="Z38" i="7"/>
  <c r="V39" i="7"/>
  <c r="X39" i="7"/>
  <c r="Z39" i="7"/>
  <c r="AJ39" i="7"/>
  <c r="V40" i="7"/>
  <c r="X40" i="7"/>
  <c r="Z40" i="7"/>
  <c r="V41" i="7"/>
  <c r="X41" i="7"/>
  <c r="Z41" i="7"/>
  <c r="V42" i="7"/>
  <c r="X42" i="7"/>
  <c r="AJ42" i="7" s="1"/>
  <c r="Z42" i="7"/>
  <c r="AI11" i="7"/>
  <c r="AI12" i="7"/>
  <c r="AI13" i="7"/>
  <c r="AI14" i="7"/>
  <c r="AI15" i="7"/>
  <c r="AI16" i="7"/>
  <c r="AI17" i="7"/>
  <c r="AI18" i="7"/>
  <c r="AI19" i="7"/>
  <c r="AI20" i="7"/>
  <c r="AI21" i="7"/>
  <c r="AI22" i="7"/>
  <c r="AI23" i="7"/>
  <c r="AI24" i="7"/>
  <c r="AI25" i="7"/>
  <c r="AI26" i="7"/>
  <c r="AI31" i="7"/>
  <c r="AI32" i="7"/>
  <c r="AI33" i="7"/>
  <c r="AI34" i="7"/>
  <c r="AI35" i="7"/>
  <c r="AI36" i="7"/>
  <c r="AI37" i="7"/>
  <c r="AI38" i="7"/>
  <c r="AI39" i="7"/>
  <c r="AI40" i="7"/>
  <c r="AI41" i="7"/>
  <c r="AI42" i="7"/>
  <c r="P11" i="7"/>
  <c r="R11" i="7"/>
  <c r="T11" i="7"/>
  <c r="P12" i="7"/>
  <c r="R12" i="7"/>
  <c r="T12" i="7"/>
  <c r="P13" i="7"/>
  <c r="R13" i="7"/>
  <c r="T13" i="7"/>
  <c r="AH13" i="7"/>
  <c r="P14" i="7"/>
  <c r="R14" i="7"/>
  <c r="T14" i="7"/>
  <c r="P15" i="7"/>
  <c r="R15" i="7"/>
  <c r="T15" i="7"/>
  <c r="P16" i="7"/>
  <c r="R16" i="7"/>
  <c r="AH16" i="7" s="1"/>
  <c r="T16" i="7"/>
  <c r="P17" i="7"/>
  <c r="R17" i="7"/>
  <c r="T17" i="7"/>
  <c r="P18" i="7"/>
  <c r="R18" i="7"/>
  <c r="T18" i="7"/>
  <c r="P19" i="7"/>
  <c r="R19" i="7"/>
  <c r="T19" i="7"/>
  <c r="AH19" i="7"/>
  <c r="P20" i="7"/>
  <c r="R20" i="7"/>
  <c r="T20" i="7"/>
  <c r="P21" i="7"/>
  <c r="R21" i="7"/>
  <c r="T21" i="7"/>
  <c r="P22" i="7"/>
  <c r="R22" i="7"/>
  <c r="AH22" i="7" s="1"/>
  <c r="T22" i="7"/>
  <c r="P23" i="7"/>
  <c r="R23" i="7"/>
  <c r="T23" i="7"/>
  <c r="P24" i="7"/>
  <c r="R24" i="7"/>
  <c r="T24" i="7"/>
  <c r="P25" i="7"/>
  <c r="R25" i="7"/>
  <c r="T25" i="7"/>
  <c r="AH25" i="7"/>
  <c r="P26" i="7"/>
  <c r="R26" i="7"/>
  <c r="T26" i="7"/>
  <c r="P31" i="7"/>
  <c r="AH31" i="7" s="1"/>
  <c r="R31" i="7"/>
  <c r="T31" i="7"/>
  <c r="P32" i="7"/>
  <c r="R32" i="7"/>
  <c r="T32" i="7"/>
  <c r="P33" i="7"/>
  <c r="R33" i="7"/>
  <c r="T33" i="7"/>
  <c r="P34" i="7"/>
  <c r="R34" i="7"/>
  <c r="T34" i="7"/>
  <c r="P35" i="7"/>
  <c r="R35" i="7"/>
  <c r="T35" i="7"/>
  <c r="P36" i="7"/>
  <c r="R36" i="7"/>
  <c r="T36" i="7"/>
  <c r="P37" i="7"/>
  <c r="R37" i="7"/>
  <c r="T37" i="7"/>
  <c r="AH37" i="7"/>
  <c r="P38" i="7"/>
  <c r="R38" i="7"/>
  <c r="T38" i="7"/>
  <c r="P39" i="7"/>
  <c r="R39" i="7"/>
  <c r="T39" i="7"/>
  <c r="P40" i="7"/>
  <c r="R40" i="7"/>
  <c r="T40" i="7"/>
  <c r="P41" i="7"/>
  <c r="R41" i="7"/>
  <c r="T41" i="7"/>
  <c r="P42" i="7"/>
  <c r="R42" i="7"/>
  <c r="AH42" i="7" s="1"/>
  <c r="T42" i="7"/>
  <c r="AG31" i="7"/>
  <c r="AG32" i="7"/>
  <c r="AG33" i="7"/>
  <c r="AG34" i="7"/>
  <c r="AG35" i="7"/>
  <c r="AG36" i="7"/>
  <c r="AG37" i="7"/>
  <c r="AG38" i="7"/>
  <c r="AG39" i="7"/>
  <c r="AG40" i="7"/>
  <c r="AG41" i="7"/>
  <c r="AG42" i="7"/>
  <c r="AG11" i="7"/>
  <c r="AG12" i="7"/>
  <c r="AG13" i="7"/>
  <c r="AG14" i="7"/>
  <c r="AG15" i="7"/>
  <c r="AG16" i="7"/>
  <c r="AG17" i="7"/>
  <c r="AG18" i="7"/>
  <c r="AG19" i="7"/>
  <c r="AG20" i="7"/>
  <c r="AG21" i="7"/>
  <c r="AG22" i="7"/>
  <c r="AG23" i="7"/>
  <c r="AG24" i="7"/>
  <c r="AG25" i="7"/>
  <c r="AG26" i="7"/>
  <c r="J31" i="7"/>
  <c r="L31" i="7"/>
  <c r="N31" i="7"/>
  <c r="J32" i="7"/>
  <c r="L32" i="7"/>
  <c r="N32" i="7"/>
  <c r="AF32" i="7" s="1"/>
  <c r="J33" i="7"/>
  <c r="L33" i="7"/>
  <c r="AF33" i="7" s="1"/>
  <c r="N33" i="7"/>
  <c r="J34" i="7"/>
  <c r="AF34" i="7" s="1"/>
  <c r="L34" i="7"/>
  <c r="N34" i="7"/>
  <c r="J35" i="7"/>
  <c r="L35" i="7"/>
  <c r="N35" i="7"/>
  <c r="J36" i="7"/>
  <c r="L36" i="7"/>
  <c r="AF36" i="7" s="1"/>
  <c r="N36" i="7"/>
  <c r="J37" i="7"/>
  <c r="L37" i="7"/>
  <c r="N37" i="7"/>
  <c r="AF37" i="7" s="1"/>
  <c r="J38" i="7"/>
  <c r="L38" i="7"/>
  <c r="N38" i="7"/>
  <c r="AF38" i="7" s="1"/>
  <c r="J39" i="7"/>
  <c r="L39" i="7"/>
  <c r="N39" i="7"/>
  <c r="J40" i="7"/>
  <c r="AF40" i="7" s="1"/>
  <c r="L40" i="7"/>
  <c r="N40" i="7"/>
  <c r="J41" i="7"/>
  <c r="L41" i="7"/>
  <c r="N41" i="7"/>
  <c r="J42" i="7"/>
  <c r="L42" i="7"/>
  <c r="N42" i="7"/>
  <c r="J11" i="7"/>
  <c r="L11" i="7"/>
  <c r="N11" i="7"/>
  <c r="J12" i="7"/>
  <c r="L12" i="7"/>
  <c r="N12" i="7"/>
  <c r="J13" i="7"/>
  <c r="L13" i="7"/>
  <c r="N13" i="7"/>
  <c r="J14" i="7"/>
  <c r="L14" i="7"/>
  <c r="N14" i="7"/>
  <c r="AF14" i="7" s="1"/>
  <c r="J15" i="7"/>
  <c r="L15" i="7"/>
  <c r="N15" i="7"/>
  <c r="J16" i="7"/>
  <c r="AF16" i="7" s="1"/>
  <c r="L16" i="7"/>
  <c r="N16" i="7"/>
  <c r="J17" i="7"/>
  <c r="L17" i="7"/>
  <c r="N17" i="7"/>
  <c r="J18" i="7"/>
  <c r="L18" i="7"/>
  <c r="AF18" i="7" s="1"/>
  <c r="N18" i="7"/>
  <c r="J19" i="7"/>
  <c r="L19" i="7"/>
  <c r="N19" i="7"/>
  <c r="J20" i="7"/>
  <c r="L20" i="7"/>
  <c r="N20" i="7"/>
  <c r="J21" i="7"/>
  <c r="L21" i="7"/>
  <c r="AF21" i="7" s="1"/>
  <c r="N21" i="7"/>
  <c r="J22" i="7"/>
  <c r="L22" i="7"/>
  <c r="N22" i="7"/>
  <c r="J23" i="7"/>
  <c r="L23" i="7"/>
  <c r="N23" i="7"/>
  <c r="AF23" i="7" s="1"/>
  <c r="J24" i="7"/>
  <c r="L24" i="7"/>
  <c r="AF24" i="7" s="1"/>
  <c r="N24" i="7"/>
  <c r="J25" i="7"/>
  <c r="L25" i="7"/>
  <c r="N25" i="7"/>
  <c r="J26" i="7"/>
  <c r="L26" i="7"/>
  <c r="N26" i="7"/>
  <c r="AE11" i="7"/>
  <c r="AE12" i="7"/>
  <c r="AE13" i="7"/>
  <c r="AE14" i="7"/>
  <c r="AE15" i="7"/>
  <c r="AE16" i="7"/>
  <c r="AE17" i="7"/>
  <c r="AE18" i="7"/>
  <c r="AE19" i="7"/>
  <c r="AE20" i="7"/>
  <c r="AE21" i="7"/>
  <c r="AE22" i="7"/>
  <c r="AE23" i="7"/>
  <c r="AE24" i="7"/>
  <c r="AE25" i="7"/>
  <c r="AE26" i="7"/>
  <c r="AE31" i="7"/>
  <c r="AE32" i="7"/>
  <c r="AE33" i="7"/>
  <c r="AE34" i="7"/>
  <c r="AE35" i="7"/>
  <c r="AE36" i="7"/>
  <c r="AE37" i="7"/>
  <c r="AE38" i="7"/>
  <c r="AE39" i="7"/>
  <c r="AE40" i="7"/>
  <c r="AE41" i="7"/>
  <c r="AE42" i="7"/>
  <c r="D11" i="7"/>
  <c r="F11" i="7"/>
  <c r="H11" i="7"/>
  <c r="D12" i="7"/>
  <c r="F12" i="7"/>
  <c r="H12" i="7"/>
  <c r="AD12" i="7"/>
  <c r="D13" i="7"/>
  <c r="F13" i="7"/>
  <c r="H13" i="7"/>
  <c r="D14" i="7"/>
  <c r="F14" i="7"/>
  <c r="H14" i="7"/>
  <c r="D15" i="7"/>
  <c r="F15" i="7"/>
  <c r="AD15" i="7" s="1"/>
  <c r="H15" i="7"/>
  <c r="D16" i="7"/>
  <c r="F16" i="7"/>
  <c r="AB16" i="7" s="1"/>
  <c r="H16" i="7"/>
  <c r="D17" i="7"/>
  <c r="F17" i="7"/>
  <c r="H17" i="7"/>
  <c r="D18" i="7"/>
  <c r="F18" i="7"/>
  <c r="H18" i="7"/>
  <c r="AD18" i="7"/>
  <c r="D19" i="7"/>
  <c r="F19" i="7"/>
  <c r="H19" i="7"/>
  <c r="D20" i="7"/>
  <c r="F20" i="7"/>
  <c r="H20" i="7"/>
  <c r="D21" i="7"/>
  <c r="F21" i="7"/>
  <c r="AD21" i="7" s="1"/>
  <c r="H21" i="7"/>
  <c r="D22" i="7"/>
  <c r="F22" i="7"/>
  <c r="AB22" i="7" s="1"/>
  <c r="H22" i="7"/>
  <c r="D23" i="7"/>
  <c r="F23" i="7"/>
  <c r="H23" i="7"/>
  <c r="D24" i="7"/>
  <c r="F24" i="7"/>
  <c r="H24" i="7"/>
  <c r="AD24" i="7"/>
  <c r="D25" i="7"/>
  <c r="F25" i="7"/>
  <c r="H25" i="7"/>
  <c r="D26" i="7"/>
  <c r="F26" i="7"/>
  <c r="H26" i="7"/>
  <c r="D31" i="7"/>
  <c r="F31" i="7"/>
  <c r="AB31" i="7" s="1"/>
  <c r="H31" i="7"/>
  <c r="D32" i="7"/>
  <c r="F32" i="7"/>
  <c r="H32" i="7"/>
  <c r="H43" i="7" s="1"/>
  <c r="D33" i="7"/>
  <c r="F33" i="7"/>
  <c r="H33" i="7"/>
  <c r="AD33" i="7"/>
  <c r="D34" i="7"/>
  <c r="F34" i="7"/>
  <c r="H34" i="7"/>
  <c r="D35" i="7"/>
  <c r="D43" i="7" s="1"/>
  <c r="F35" i="7"/>
  <c r="H35" i="7"/>
  <c r="D36" i="7"/>
  <c r="F36" i="7"/>
  <c r="AD36" i="7" s="1"/>
  <c r="H36" i="7"/>
  <c r="D37" i="7"/>
  <c r="F37" i="7"/>
  <c r="AB37" i="7" s="1"/>
  <c r="H37" i="7"/>
  <c r="D38" i="7"/>
  <c r="F38" i="7"/>
  <c r="H38" i="7"/>
  <c r="D39" i="7"/>
  <c r="F39" i="7"/>
  <c r="H39" i="7"/>
  <c r="AD39" i="7"/>
  <c r="D40" i="7"/>
  <c r="F40" i="7"/>
  <c r="H40" i="7"/>
  <c r="D41" i="7"/>
  <c r="F41" i="7"/>
  <c r="H41" i="7"/>
  <c r="D42" i="7"/>
  <c r="F42" i="7"/>
  <c r="AD42" i="7" s="1"/>
  <c r="H42" i="7"/>
  <c r="AC11" i="7"/>
  <c r="AC12" i="7"/>
  <c r="AC13" i="7"/>
  <c r="AC14" i="7"/>
  <c r="AC15" i="7"/>
  <c r="AC16" i="7"/>
  <c r="AC17" i="7"/>
  <c r="AC18" i="7"/>
  <c r="AC19" i="7"/>
  <c r="AC20" i="7"/>
  <c r="AC21" i="7"/>
  <c r="AC22" i="7"/>
  <c r="AC23" i="7"/>
  <c r="AC24" i="7"/>
  <c r="AC25" i="7"/>
  <c r="AC26" i="7"/>
  <c r="AC31" i="7"/>
  <c r="AC32" i="7"/>
  <c r="AC33" i="7"/>
  <c r="AC34" i="7"/>
  <c r="AC35" i="7"/>
  <c r="AC36" i="7"/>
  <c r="AC37" i="7"/>
  <c r="AC38" i="7"/>
  <c r="AC39" i="7"/>
  <c r="AC40" i="7"/>
  <c r="AC41" i="7"/>
  <c r="AC42" i="7"/>
  <c r="AB40" i="7"/>
  <c r="AA11" i="7"/>
  <c r="AA12" i="7"/>
  <c r="AA13" i="7"/>
  <c r="AA14" i="7"/>
  <c r="AA15" i="7"/>
  <c r="AA16" i="7"/>
  <c r="AA17" i="7"/>
  <c r="AA18" i="7"/>
  <c r="AA19" i="7"/>
  <c r="AA20" i="7"/>
  <c r="AA21" i="7"/>
  <c r="AA22" i="7"/>
  <c r="AA23" i="7"/>
  <c r="AA24" i="7"/>
  <c r="AA25" i="7"/>
  <c r="AA26" i="7"/>
  <c r="AA27" i="7"/>
  <c r="AA31" i="7"/>
  <c r="AA32" i="7"/>
  <c r="AA33" i="7"/>
  <c r="AA34" i="7"/>
  <c r="AA35" i="7"/>
  <c r="AA36" i="7"/>
  <c r="AA37" i="7"/>
  <c r="AA38" i="7"/>
  <c r="AA39" i="7"/>
  <c r="AA40" i="7"/>
  <c r="AA41" i="7"/>
  <c r="AA42" i="7"/>
  <c r="Y27" i="7"/>
  <c r="Y45" i="7" s="1"/>
  <c r="Y43" i="7"/>
  <c r="X43" i="7"/>
  <c r="W27" i="7"/>
  <c r="W43" i="7"/>
  <c r="U27" i="7"/>
  <c r="U45" i="7" s="1"/>
  <c r="U43" i="7"/>
  <c r="T43" i="7"/>
  <c r="S27" i="7"/>
  <c r="S43" i="7"/>
  <c r="Q27" i="7"/>
  <c r="Q45" i="7" s="1"/>
  <c r="Q43" i="7"/>
  <c r="O27" i="7"/>
  <c r="O43" i="7"/>
  <c r="N43" i="7"/>
  <c r="M27" i="7"/>
  <c r="M45" i="7" s="1"/>
  <c r="M43" i="7"/>
  <c r="L43" i="7"/>
  <c r="K27" i="7"/>
  <c r="K45" i="7" s="1"/>
  <c r="K43" i="7"/>
  <c r="I27" i="7"/>
  <c r="I43" i="7"/>
  <c r="G27" i="7"/>
  <c r="G43" i="7"/>
  <c r="F43" i="7"/>
  <c r="E27" i="7"/>
  <c r="E45" i="7" s="1"/>
  <c r="E43" i="7"/>
  <c r="C27" i="7"/>
  <c r="C45" i="7" s="1"/>
  <c r="C43" i="7"/>
  <c r="K17" i="12"/>
  <c r="H17" i="12"/>
  <c r="N17" i="12" s="1"/>
  <c r="E17" i="12"/>
  <c r="K23" i="12"/>
  <c r="H23" i="12"/>
  <c r="E23" i="12"/>
  <c r="N23" i="12" s="1"/>
  <c r="K29" i="12"/>
  <c r="H29" i="12"/>
  <c r="E29" i="12"/>
  <c r="K35" i="12"/>
  <c r="N35" i="12" s="1"/>
  <c r="H35" i="12"/>
  <c r="E35" i="12"/>
  <c r="K41" i="12"/>
  <c r="H41" i="12"/>
  <c r="E41" i="12"/>
  <c r="K47" i="12"/>
  <c r="H47" i="12"/>
  <c r="N47" i="12" s="1"/>
  <c r="E47" i="12"/>
  <c r="K59" i="12"/>
  <c r="H59" i="12"/>
  <c r="N59" i="12" s="1"/>
  <c r="E59" i="12"/>
  <c r="K65" i="12"/>
  <c r="H65" i="12"/>
  <c r="E65" i="12"/>
  <c r="K71" i="12"/>
  <c r="H71" i="12"/>
  <c r="E71" i="12"/>
  <c r="K77" i="12"/>
  <c r="N77" i="12" s="1"/>
  <c r="H77" i="12"/>
  <c r="E77" i="12"/>
  <c r="K83" i="12"/>
  <c r="H83" i="12"/>
  <c r="E83" i="12"/>
  <c r="K89" i="12"/>
  <c r="H89" i="12"/>
  <c r="N89" i="12" s="1"/>
  <c r="E89" i="12"/>
  <c r="K95" i="12"/>
  <c r="H95" i="12"/>
  <c r="N95" i="12" s="1"/>
  <c r="E95" i="12"/>
  <c r="W17" i="12"/>
  <c r="T17" i="12"/>
  <c r="Q17" i="12"/>
  <c r="W23" i="12"/>
  <c r="T23" i="12"/>
  <c r="Q23" i="12"/>
  <c r="Z23" i="12"/>
  <c r="W29" i="12"/>
  <c r="T29" i="12"/>
  <c r="Q29" i="12"/>
  <c r="Z29" i="12" s="1"/>
  <c r="W35" i="12"/>
  <c r="T35" i="12"/>
  <c r="Q35" i="12"/>
  <c r="W41" i="12"/>
  <c r="T41" i="12"/>
  <c r="T104" i="12" s="1"/>
  <c r="Q41" i="12"/>
  <c r="W47" i="12"/>
  <c r="T47" i="12"/>
  <c r="Q47" i="12"/>
  <c r="Z47" i="12" s="1"/>
  <c r="W59" i="12"/>
  <c r="T59" i="12"/>
  <c r="Q59" i="12"/>
  <c r="W65" i="12"/>
  <c r="Z65" i="12" s="1"/>
  <c r="T65" i="12"/>
  <c r="Q65" i="12"/>
  <c r="W71" i="12"/>
  <c r="T71" i="12"/>
  <c r="Q71" i="12"/>
  <c r="W77" i="12"/>
  <c r="T77" i="12"/>
  <c r="Z77" i="12" s="1"/>
  <c r="Q77" i="12"/>
  <c r="W83" i="12"/>
  <c r="T83" i="12"/>
  <c r="Q83" i="12"/>
  <c r="W89" i="12"/>
  <c r="T89" i="12"/>
  <c r="Q89" i="12"/>
  <c r="Z89" i="12" s="1"/>
  <c r="W95" i="12"/>
  <c r="T95" i="12"/>
  <c r="Z95" i="12" s="1"/>
  <c r="Q95" i="12"/>
  <c r="AI17" i="12"/>
  <c r="AF17" i="12"/>
  <c r="AC17" i="12"/>
  <c r="AI23" i="12"/>
  <c r="AF23" i="12"/>
  <c r="AL23" i="12" s="1"/>
  <c r="AC23" i="12"/>
  <c r="AI29" i="12"/>
  <c r="AF29" i="12"/>
  <c r="AC29" i="12"/>
  <c r="AI35" i="12"/>
  <c r="AF35" i="12"/>
  <c r="AC35" i="12"/>
  <c r="AI41" i="12"/>
  <c r="AF41" i="12"/>
  <c r="AC41" i="12"/>
  <c r="AI47" i="12"/>
  <c r="AF47" i="12"/>
  <c r="AC47" i="12"/>
  <c r="AL47" i="12" s="1"/>
  <c r="AI59" i="12"/>
  <c r="AF59" i="12"/>
  <c r="AC59" i="12"/>
  <c r="AI65" i="12"/>
  <c r="AF65" i="12"/>
  <c r="AC65" i="12"/>
  <c r="AI71" i="12"/>
  <c r="AL71" i="12" s="1"/>
  <c r="AF71" i="12"/>
  <c r="AC71" i="12"/>
  <c r="AI77" i="12"/>
  <c r="AF77" i="12"/>
  <c r="AF72" i="12" s="1"/>
  <c r="AC77" i="12"/>
  <c r="AI83" i="12"/>
  <c r="AF83" i="12"/>
  <c r="AC83" i="12"/>
  <c r="AI89" i="12"/>
  <c r="AF89" i="12"/>
  <c r="AC89" i="12"/>
  <c r="AL89" i="12"/>
  <c r="AI95" i="12"/>
  <c r="AF95" i="12"/>
  <c r="AC95" i="12"/>
  <c r="AL95" i="12" s="1"/>
  <c r="AU17" i="12"/>
  <c r="AX17" i="12" s="1"/>
  <c r="AR17" i="12"/>
  <c r="AO17" i="12"/>
  <c r="AU23" i="12"/>
  <c r="AR23" i="12"/>
  <c r="AO23" i="12"/>
  <c r="AU29" i="12"/>
  <c r="AR29" i="12"/>
  <c r="AX29" i="12" s="1"/>
  <c r="AO29" i="12"/>
  <c r="AU35" i="12"/>
  <c r="AR35" i="12"/>
  <c r="AX35" i="12" s="1"/>
  <c r="AO35" i="12"/>
  <c r="AU41" i="12"/>
  <c r="AR41" i="12"/>
  <c r="AO41" i="12"/>
  <c r="AX41" i="12" s="1"/>
  <c r="AU47" i="12"/>
  <c r="AR47" i="12"/>
  <c r="AO47" i="12"/>
  <c r="AU59" i="12"/>
  <c r="AX59" i="12" s="1"/>
  <c r="AR59" i="12"/>
  <c r="AO59" i="12"/>
  <c r="AU65" i="12"/>
  <c r="AR65" i="12"/>
  <c r="AO65" i="12"/>
  <c r="AU71" i="12"/>
  <c r="AR71" i="12"/>
  <c r="AX71" i="12" s="1"/>
  <c r="AO71" i="12"/>
  <c r="AU77" i="12"/>
  <c r="AR77" i="12"/>
  <c r="AX77" i="12" s="1"/>
  <c r="AO77" i="12"/>
  <c r="AU83" i="12"/>
  <c r="AR83" i="12"/>
  <c r="AO83" i="12"/>
  <c r="AX83" i="12" s="1"/>
  <c r="AU89" i="12"/>
  <c r="AR89" i="12"/>
  <c r="AO89" i="12"/>
  <c r="AU95" i="12"/>
  <c r="AX95" i="12" s="1"/>
  <c r="BA95" i="12" s="1"/>
  <c r="AR95" i="12"/>
  <c r="AO95" i="12"/>
  <c r="D104" i="12"/>
  <c r="G104" i="12"/>
  <c r="J104" i="12"/>
  <c r="P104" i="12"/>
  <c r="S104" i="12"/>
  <c r="V104" i="12"/>
  <c r="AB104" i="12"/>
  <c r="AE104" i="12"/>
  <c r="AH104" i="12"/>
  <c r="AN104" i="12"/>
  <c r="AQ104" i="12"/>
  <c r="AT104" i="12"/>
  <c r="AZ104" i="12"/>
  <c r="AY104" i="12"/>
  <c r="AW17" i="12"/>
  <c r="AW23" i="12"/>
  <c r="AW29" i="12"/>
  <c r="AW35" i="12"/>
  <c r="AW41" i="12"/>
  <c r="AW47" i="12"/>
  <c r="AW59" i="12"/>
  <c r="AW65" i="12"/>
  <c r="AW71" i="12"/>
  <c r="AW77" i="12"/>
  <c r="AW83" i="12"/>
  <c r="AW89" i="12"/>
  <c r="AW95" i="12"/>
  <c r="AV104" i="12"/>
  <c r="AS104" i="12"/>
  <c r="AP104" i="12"/>
  <c r="AM104" i="12"/>
  <c r="AK17" i="12"/>
  <c r="AK23" i="12"/>
  <c r="AK29" i="12"/>
  <c r="AK35" i="12"/>
  <c r="AK41" i="12"/>
  <c r="AK47" i="12"/>
  <c r="AK59" i="12"/>
  <c r="AK65" i="12"/>
  <c r="AK71" i="12"/>
  <c r="AK77" i="12"/>
  <c r="AK83" i="12"/>
  <c r="AK89" i="12"/>
  <c r="AK95" i="12"/>
  <c r="AJ104" i="12"/>
  <c r="AG104" i="12"/>
  <c r="AD104" i="12"/>
  <c r="AA104" i="12"/>
  <c r="Y17" i="12"/>
  <c r="Y23" i="12"/>
  <c r="Y29" i="12"/>
  <c r="Y35" i="12"/>
  <c r="Y41" i="12"/>
  <c r="Y47" i="12"/>
  <c r="Y59" i="12"/>
  <c r="Y65" i="12"/>
  <c r="Y71" i="12"/>
  <c r="Y77" i="12"/>
  <c r="Y83" i="12"/>
  <c r="Y89" i="12"/>
  <c r="Y95" i="12"/>
  <c r="X104" i="12"/>
  <c r="U104" i="12"/>
  <c r="R104" i="12"/>
  <c r="O104" i="12"/>
  <c r="M17" i="12"/>
  <c r="M23" i="12"/>
  <c r="M29" i="12"/>
  <c r="M35" i="12"/>
  <c r="M41" i="12"/>
  <c r="M47" i="12"/>
  <c r="M59" i="12"/>
  <c r="M65" i="12"/>
  <c r="M71" i="12"/>
  <c r="M77" i="12"/>
  <c r="M83" i="12"/>
  <c r="M89" i="12"/>
  <c r="M95" i="12"/>
  <c r="L104" i="12"/>
  <c r="I104" i="12"/>
  <c r="H104" i="12"/>
  <c r="F104" i="12"/>
  <c r="K16" i="12"/>
  <c r="H16" i="12"/>
  <c r="E16" i="12"/>
  <c r="K22" i="12"/>
  <c r="H22" i="12"/>
  <c r="E22" i="12"/>
  <c r="K28" i="12"/>
  <c r="H28" i="12"/>
  <c r="E28" i="12"/>
  <c r="K34" i="12"/>
  <c r="H34" i="12"/>
  <c r="E34" i="12"/>
  <c r="N34" i="12"/>
  <c r="K40" i="12"/>
  <c r="H40" i="12"/>
  <c r="E40" i="12"/>
  <c r="K46" i="12"/>
  <c r="N46" i="12" s="1"/>
  <c r="H46" i="12"/>
  <c r="E46" i="12"/>
  <c r="K58" i="12"/>
  <c r="K54" i="12" s="1"/>
  <c r="H58" i="12"/>
  <c r="E58" i="12"/>
  <c r="K64" i="12"/>
  <c r="H64" i="12"/>
  <c r="N64" i="12" s="1"/>
  <c r="E64" i="12"/>
  <c r="K70" i="12"/>
  <c r="H70" i="12"/>
  <c r="E70" i="12"/>
  <c r="E66" i="12" s="1"/>
  <c r="K76" i="12"/>
  <c r="H76" i="12"/>
  <c r="E76" i="12"/>
  <c r="N76" i="12"/>
  <c r="K82" i="12"/>
  <c r="H82" i="12"/>
  <c r="E82" i="12"/>
  <c r="K88" i="12"/>
  <c r="H88" i="12"/>
  <c r="E88" i="12"/>
  <c r="K94" i="12"/>
  <c r="H94" i="12"/>
  <c r="E94" i="12"/>
  <c r="W16" i="12"/>
  <c r="Z16" i="12" s="1"/>
  <c r="T16" i="12"/>
  <c r="Q16" i="12"/>
  <c r="W22" i="12"/>
  <c r="T22" i="12"/>
  <c r="Q22" i="12"/>
  <c r="W28" i="12"/>
  <c r="T28" i="12"/>
  <c r="Q28" i="12"/>
  <c r="Q103" i="12" s="1"/>
  <c r="W34" i="12"/>
  <c r="T34" i="12"/>
  <c r="Q34" i="12"/>
  <c r="W40" i="12"/>
  <c r="Z40" i="12" s="1"/>
  <c r="T40" i="12"/>
  <c r="Q40" i="12"/>
  <c r="W46" i="12"/>
  <c r="T46" i="12"/>
  <c r="Q46" i="12"/>
  <c r="W58" i="12"/>
  <c r="T58" i="12"/>
  <c r="Z58" i="12" s="1"/>
  <c r="Q58" i="12"/>
  <c r="W64" i="12"/>
  <c r="T64" i="12"/>
  <c r="Q64" i="12"/>
  <c r="W70" i="12"/>
  <c r="T70" i="12"/>
  <c r="Q70" i="12"/>
  <c r="W76" i="12"/>
  <c r="T76" i="12"/>
  <c r="Q76" i="12"/>
  <c r="Z76" i="12"/>
  <c r="W82" i="12"/>
  <c r="T82" i="12"/>
  <c r="Q82" i="12"/>
  <c r="W88" i="12"/>
  <c r="T88" i="12"/>
  <c r="Q88" i="12"/>
  <c r="W94" i="12"/>
  <c r="T94" i="12"/>
  <c r="Z94" i="12" s="1"/>
  <c r="Q94" i="12"/>
  <c r="AI16" i="12"/>
  <c r="AF16" i="12"/>
  <c r="AC16" i="12"/>
  <c r="AI22" i="12"/>
  <c r="AF22" i="12"/>
  <c r="AL22" i="12" s="1"/>
  <c r="AC22" i="12"/>
  <c r="AI28" i="12"/>
  <c r="AL28" i="12" s="1"/>
  <c r="AF28" i="12"/>
  <c r="AC28" i="12"/>
  <c r="AI34" i="12"/>
  <c r="AF34" i="12"/>
  <c r="AC34" i="12"/>
  <c r="AI40" i="12"/>
  <c r="AF40" i="12"/>
  <c r="AL40" i="12" s="1"/>
  <c r="AC40" i="12"/>
  <c r="AI46" i="12"/>
  <c r="AF46" i="12"/>
  <c r="AC46" i="12"/>
  <c r="AI58" i="12"/>
  <c r="AF58" i="12"/>
  <c r="AC58" i="12"/>
  <c r="AI64" i="12"/>
  <c r="AF64" i="12"/>
  <c r="AL64" i="12" s="1"/>
  <c r="AC64" i="12"/>
  <c r="AI70" i="12"/>
  <c r="AL70" i="12" s="1"/>
  <c r="AF70" i="12"/>
  <c r="AC70" i="12"/>
  <c r="AI76" i="12"/>
  <c r="AF76" i="12"/>
  <c r="AC76" i="12"/>
  <c r="AI82" i="12"/>
  <c r="AF82" i="12"/>
  <c r="AL82" i="12" s="1"/>
  <c r="AC82" i="12"/>
  <c r="AI88" i="12"/>
  <c r="AF88" i="12"/>
  <c r="AC88" i="12"/>
  <c r="AI94" i="12"/>
  <c r="AI103" i="12" s="1"/>
  <c r="AF94" i="12"/>
  <c r="AC94" i="12"/>
  <c r="AU16" i="12"/>
  <c r="AR16" i="12"/>
  <c r="AO16" i="12"/>
  <c r="AU22" i="12"/>
  <c r="AR22" i="12"/>
  <c r="AO22" i="12"/>
  <c r="AU28" i="12"/>
  <c r="AR28" i="12"/>
  <c r="AO28" i="12"/>
  <c r="AU34" i="12"/>
  <c r="AX34" i="12" s="1"/>
  <c r="AR34" i="12"/>
  <c r="AO34" i="12"/>
  <c r="AU40" i="12"/>
  <c r="AR40" i="12"/>
  <c r="AO40" i="12"/>
  <c r="AU46" i="12"/>
  <c r="AR46" i="12"/>
  <c r="AO46" i="12"/>
  <c r="AU58" i="12"/>
  <c r="AR58" i="12"/>
  <c r="AO58" i="12"/>
  <c r="AX58" i="12"/>
  <c r="AU64" i="12"/>
  <c r="AR64" i="12"/>
  <c r="AO64" i="12"/>
  <c r="AU70" i="12"/>
  <c r="AX70" i="12" s="1"/>
  <c r="AR70" i="12"/>
  <c r="AO70" i="12"/>
  <c r="AU76" i="12"/>
  <c r="AR76" i="12"/>
  <c r="AO76" i="12"/>
  <c r="AU82" i="12"/>
  <c r="AR82" i="12"/>
  <c r="AX82" i="12" s="1"/>
  <c r="AO82" i="12"/>
  <c r="AU88" i="12"/>
  <c r="AR88" i="12"/>
  <c r="AO88" i="12"/>
  <c r="AU94" i="12"/>
  <c r="AR94" i="12"/>
  <c r="AO94" i="12"/>
  <c r="AX94" i="12"/>
  <c r="D103" i="12"/>
  <c r="G103" i="12"/>
  <c r="J103" i="12"/>
  <c r="AZ103" i="12" s="1"/>
  <c r="P103" i="12"/>
  <c r="S103" i="12"/>
  <c r="V103" i="12"/>
  <c r="AB103" i="12"/>
  <c r="AE103" i="12"/>
  <c r="AH103" i="12"/>
  <c r="AN103" i="12"/>
  <c r="AQ103" i="12"/>
  <c r="AT103" i="12"/>
  <c r="AY103" i="12"/>
  <c r="AW16" i="12"/>
  <c r="AW22" i="12"/>
  <c r="AW28" i="12"/>
  <c r="AW34" i="12"/>
  <c r="AW40" i="12"/>
  <c r="AW46" i="12"/>
  <c r="AW42" i="12" s="1"/>
  <c r="AW58" i="12"/>
  <c r="AW64" i="12"/>
  <c r="AW70" i="12"/>
  <c r="AW76" i="12"/>
  <c r="AW82" i="12"/>
  <c r="AW88" i="12"/>
  <c r="AW94" i="12"/>
  <c r="AW103" i="12"/>
  <c r="AV103" i="12"/>
  <c r="AS103" i="12"/>
  <c r="AP103" i="12"/>
  <c r="AM103" i="12"/>
  <c r="AK16" i="12"/>
  <c r="AK22" i="12"/>
  <c r="AK28" i="12"/>
  <c r="AK34" i="12"/>
  <c r="AK40" i="12"/>
  <c r="AK46" i="12"/>
  <c r="AK58" i="12"/>
  <c r="AK64" i="12"/>
  <c r="AK70" i="12"/>
  <c r="AK76" i="12"/>
  <c r="AK82" i="12"/>
  <c r="AK88" i="12"/>
  <c r="AK84" i="12" s="1"/>
  <c r="AK94" i="12"/>
  <c r="AJ103" i="12"/>
  <c r="AG103" i="12"/>
  <c r="AD103" i="12"/>
  <c r="AA103" i="12"/>
  <c r="Y16" i="12"/>
  <c r="Y22" i="12"/>
  <c r="Y28" i="12"/>
  <c r="Y34" i="12"/>
  <c r="Y40" i="12"/>
  <c r="Y46" i="12"/>
  <c r="Y58" i="12"/>
  <c r="Y64" i="12"/>
  <c r="Y70" i="12"/>
  <c r="Y76" i="12"/>
  <c r="Y82" i="12"/>
  <c r="Y88" i="12"/>
  <c r="Y94" i="12"/>
  <c r="Y103" i="12"/>
  <c r="X103" i="12"/>
  <c r="U103" i="12"/>
  <c r="R103" i="12"/>
  <c r="O103" i="12"/>
  <c r="M16" i="12"/>
  <c r="M22" i="12"/>
  <c r="M28" i="12"/>
  <c r="M34" i="12"/>
  <c r="M40" i="12"/>
  <c r="M46" i="12"/>
  <c r="M58" i="12"/>
  <c r="M64" i="12"/>
  <c r="M70" i="12"/>
  <c r="M76" i="12"/>
  <c r="M82" i="12"/>
  <c r="M88" i="12"/>
  <c r="M94" i="12"/>
  <c r="M103" i="12"/>
  <c r="L103" i="12"/>
  <c r="I103" i="12"/>
  <c r="F103" i="12"/>
  <c r="K15" i="12"/>
  <c r="H15" i="12"/>
  <c r="E15" i="12"/>
  <c r="K21" i="12"/>
  <c r="H21" i="12"/>
  <c r="N21" i="12" s="1"/>
  <c r="E21" i="12"/>
  <c r="K27" i="12"/>
  <c r="H27" i="12"/>
  <c r="E27" i="12"/>
  <c r="K33" i="12"/>
  <c r="H33" i="12"/>
  <c r="E33" i="12"/>
  <c r="K39" i="12"/>
  <c r="H39" i="12"/>
  <c r="N39" i="12" s="1"/>
  <c r="E39" i="12"/>
  <c r="K45" i="12"/>
  <c r="H45" i="12"/>
  <c r="E45" i="12"/>
  <c r="N45" i="12" s="1"/>
  <c r="K57" i="12"/>
  <c r="H57" i="12"/>
  <c r="E57" i="12"/>
  <c r="K63" i="12"/>
  <c r="H63" i="12"/>
  <c r="E63" i="12"/>
  <c r="N63" i="12"/>
  <c r="K69" i="12"/>
  <c r="H69" i="12"/>
  <c r="E69" i="12"/>
  <c r="K75" i="12"/>
  <c r="H75" i="12"/>
  <c r="E75" i="12"/>
  <c r="K81" i="12"/>
  <c r="H81" i="12"/>
  <c r="N81" i="12" s="1"/>
  <c r="E81" i="12"/>
  <c r="K87" i="12"/>
  <c r="H87" i="12"/>
  <c r="E87" i="12"/>
  <c r="N87" i="12" s="1"/>
  <c r="K93" i="12"/>
  <c r="H93" i="12"/>
  <c r="E93" i="12"/>
  <c r="E90" i="12" s="1"/>
  <c r="W15" i="12"/>
  <c r="T15" i="12"/>
  <c r="Q15" i="12"/>
  <c r="Z15" i="12"/>
  <c r="W21" i="12"/>
  <c r="T21" i="12"/>
  <c r="Q21" i="12"/>
  <c r="W27" i="12"/>
  <c r="T27" i="12"/>
  <c r="Q27" i="12"/>
  <c r="W33" i="12"/>
  <c r="T33" i="12"/>
  <c r="T30" i="12" s="1"/>
  <c r="Q33" i="12"/>
  <c r="W39" i="12"/>
  <c r="T39" i="12"/>
  <c r="Q39" i="12"/>
  <c r="W45" i="12"/>
  <c r="T45" i="12"/>
  <c r="Q45" i="12"/>
  <c r="W57" i="12"/>
  <c r="T57" i="12"/>
  <c r="Q57" i="12"/>
  <c r="W63" i="12"/>
  <c r="T63" i="12"/>
  <c r="Q63" i="12"/>
  <c r="W69" i="12"/>
  <c r="T69" i="12"/>
  <c r="Z69" i="12" s="1"/>
  <c r="Q69" i="12"/>
  <c r="W75" i="12"/>
  <c r="T75" i="12"/>
  <c r="Z75" i="12" s="1"/>
  <c r="Q75" i="12"/>
  <c r="W81" i="12"/>
  <c r="T81" i="12"/>
  <c r="Q81" i="12"/>
  <c r="W87" i="12"/>
  <c r="T87" i="12"/>
  <c r="Q87" i="12"/>
  <c r="Z87" i="12"/>
  <c r="W93" i="12"/>
  <c r="T93" i="12"/>
  <c r="Q93" i="12"/>
  <c r="Z93" i="12" s="1"/>
  <c r="AI15" i="12"/>
  <c r="AI102" i="12" s="1"/>
  <c r="AF15" i="12"/>
  <c r="AC15" i="12"/>
  <c r="AI21" i="12"/>
  <c r="AF21" i="12"/>
  <c r="AC21" i="12"/>
  <c r="AI27" i="12"/>
  <c r="AF27" i="12"/>
  <c r="AF24" i="12" s="1"/>
  <c r="AC27" i="12"/>
  <c r="AI33" i="12"/>
  <c r="AF33" i="12"/>
  <c r="AC33" i="12"/>
  <c r="AC30" i="12" s="1"/>
  <c r="AI39" i="12"/>
  <c r="AL39" i="12" s="1"/>
  <c r="AF39" i="12"/>
  <c r="AC39" i="12"/>
  <c r="AI45" i="12"/>
  <c r="AF45" i="12"/>
  <c r="AC45" i="12"/>
  <c r="AI57" i="12"/>
  <c r="AL57" i="12" s="1"/>
  <c r="AF57" i="12"/>
  <c r="AC57" i="12"/>
  <c r="AI63" i="12"/>
  <c r="AF63" i="12"/>
  <c r="AC63" i="12"/>
  <c r="AI69" i="12"/>
  <c r="AF69" i="12"/>
  <c r="AC69" i="12"/>
  <c r="AI75" i="12"/>
  <c r="AF75" i="12"/>
  <c r="AC75" i="12"/>
  <c r="AI81" i="12"/>
  <c r="AF81" i="12"/>
  <c r="AC81" i="12"/>
  <c r="AI87" i="12"/>
  <c r="AF87" i="12"/>
  <c r="AC87" i="12"/>
  <c r="AI93" i="12"/>
  <c r="AF93" i="12"/>
  <c r="AL93" i="12" s="1"/>
  <c r="AC93" i="12"/>
  <c r="AU15" i="12"/>
  <c r="AR15" i="12"/>
  <c r="AO15" i="12"/>
  <c r="AU21" i="12"/>
  <c r="AR21" i="12"/>
  <c r="AO21" i="12"/>
  <c r="AX21" i="12"/>
  <c r="AU27" i="12"/>
  <c r="AR27" i="12"/>
  <c r="AO27" i="12"/>
  <c r="AX27" i="12" s="1"/>
  <c r="AU33" i="12"/>
  <c r="AR33" i="12"/>
  <c r="AO33" i="12"/>
  <c r="AU39" i="12"/>
  <c r="AR39" i="12"/>
  <c r="AX39" i="12" s="1"/>
  <c r="AO39" i="12"/>
  <c r="AU45" i="12"/>
  <c r="AR45" i="12"/>
  <c r="AO45" i="12"/>
  <c r="AU57" i="12"/>
  <c r="AR57" i="12"/>
  <c r="AO57" i="12"/>
  <c r="AU63" i="12"/>
  <c r="AR63" i="12"/>
  <c r="AX63" i="12" s="1"/>
  <c r="AO63" i="12"/>
  <c r="AU69" i="12"/>
  <c r="AX69" i="12" s="1"/>
  <c r="AR69" i="12"/>
  <c r="AO69" i="12"/>
  <c r="AU75" i="12"/>
  <c r="AR75" i="12"/>
  <c r="AO75" i="12"/>
  <c r="AU81" i="12"/>
  <c r="AR81" i="12"/>
  <c r="AX81" i="12" s="1"/>
  <c r="AO81" i="12"/>
  <c r="AU87" i="12"/>
  <c r="AR87" i="12"/>
  <c r="AO87" i="12"/>
  <c r="AU93" i="12"/>
  <c r="AR93" i="12"/>
  <c r="AO93" i="12"/>
  <c r="D102" i="12"/>
  <c r="G102" i="12"/>
  <c r="J102" i="12"/>
  <c r="P102" i="12"/>
  <c r="S102" i="12"/>
  <c r="V102" i="12"/>
  <c r="AB102" i="12"/>
  <c r="AE102" i="12"/>
  <c r="AH102" i="12"/>
  <c r="AN102" i="12"/>
  <c r="AQ102" i="12"/>
  <c r="AT102" i="12"/>
  <c r="AY102" i="12"/>
  <c r="AW15" i="12"/>
  <c r="AW21" i="12"/>
  <c r="AW27" i="12"/>
  <c r="AW33" i="12"/>
  <c r="AW39" i="12"/>
  <c r="AW45" i="12"/>
  <c r="AW57" i="12"/>
  <c r="AW63" i="12"/>
  <c r="AW69" i="12"/>
  <c r="AW75" i="12"/>
  <c r="AW81" i="12"/>
  <c r="AW87" i="12"/>
  <c r="AW93" i="12"/>
  <c r="AV102" i="12"/>
  <c r="AS102" i="12"/>
  <c r="AP102" i="12"/>
  <c r="AM102" i="12"/>
  <c r="AK15" i="12"/>
  <c r="AK21" i="12"/>
  <c r="AK27" i="12"/>
  <c r="AK33" i="12"/>
  <c r="AK39" i="12"/>
  <c r="AK45" i="12"/>
  <c r="AK57" i="12"/>
  <c r="AK63" i="12"/>
  <c r="AK69" i="12"/>
  <c r="AK75" i="12"/>
  <c r="AK81" i="12"/>
  <c r="AK87" i="12"/>
  <c r="AK93" i="12"/>
  <c r="AJ102" i="12"/>
  <c r="AG102" i="12"/>
  <c r="AD102" i="12"/>
  <c r="AA102" i="12"/>
  <c r="Y15" i="12"/>
  <c r="Y21" i="12"/>
  <c r="Y27" i="12"/>
  <c r="Y33" i="12"/>
  <c r="Y39" i="12"/>
  <c r="Y45" i="12"/>
  <c r="Y57" i="12"/>
  <c r="Y63" i="12"/>
  <c r="Y60" i="12" s="1"/>
  <c r="Y69" i="12"/>
  <c r="Y75" i="12"/>
  <c r="Y81" i="12"/>
  <c r="Y87" i="12"/>
  <c r="Y93" i="12"/>
  <c r="X102" i="12"/>
  <c r="U102" i="12"/>
  <c r="R102" i="12"/>
  <c r="O102" i="12"/>
  <c r="M15" i="12"/>
  <c r="M21" i="12"/>
  <c r="M27" i="12"/>
  <c r="M33" i="12"/>
  <c r="M39" i="12"/>
  <c r="M45" i="12"/>
  <c r="M57" i="12"/>
  <c r="M63" i="12"/>
  <c r="M69" i="12"/>
  <c r="M75" i="12"/>
  <c r="M81" i="12"/>
  <c r="M87" i="12"/>
  <c r="M93" i="12"/>
  <c r="M102" i="12"/>
  <c r="L102" i="12"/>
  <c r="I102" i="12"/>
  <c r="F102" i="12"/>
  <c r="K14" i="12"/>
  <c r="H14" i="12"/>
  <c r="E14" i="12"/>
  <c r="K20" i="12"/>
  <c r="H20" i="12"/>
  <c r="N20" i="12" s="1"/>
  <c r="E20" i="12"/>
  <c r="K26" i="12"/>
  <c r="N26" i="12" s="1"/>
  <c r="H26" i="12"/>
  <c r="E26" i="12"/>
  <c r="K32" i="12"/>
  <c r="H32" i="12"/>
  <c r="E32" i="12"/>
  <c r="K38" i="12"/>
  <c r="H38" i="12"/>
  <c r="N38" i="12" s="1"/>
  <c r="E38" i="12"/>
  <c r="K44" i="12"/>
  <c r="H44" i="12"/>
  <c r="E44" i="12"/>
  <c r="K56" i="12"/>
  <c r="H56" i="12"/>
  <c r="E56" i="12"/>
  <c r="K62" i="12"/>
  <c r="H62" i="12"/>
  <c r="N62" i="12" s="1"/>
  <c r="E62" i="12"/>
  <c r="K68" i="12"/>
  <c r="H68" i="12"/>
  <c r="E68" i="12"/>
  <c r="N68" i="12" s="1"/>
  <c r="K74" i="12"/>
  <c r="H74" i="12"/>
  <c r="E74" i="12"/>
  <c r="K80" i="12"/>
  <c r="H80" i="12"/>
  <c r="E80" i="12"/>
  <c r="K86" i="12"/>
  <c r="N86" i="12" s="1"/>
  <c r="H86" i="12"/>
  <c r="E86" i="12"/>
  <c r="K92" i="12"/>
  <c r="H92" i="12"/>
  <c r="N92" i="12" s="1"/>
  <c r="E92" i="12"/>
  <c r="W14" i="12"/>
  <c r="T14" i="12"/>
  <c r="Q14" i="12"/>
  <c r="W20" i="12"/>
  <c r="T20" i="12"/>
  <c r="Q20" i="12"/>
  <c r="W26" i="12"/>
  <c r="T26" i="12"/>
  <c r="Q26" i="12"/>
  <c r="W32" i="12"/>
  <c r="Z32" i="12" s="1"/>
  <c r="T32" i="12"/>
  <c r="Q32" i="12"/>
  <c r="W38" i="12"/>
  <c r="T38" i="12"/>
  <c r="Q38" i="12"/>
  <c r="W44" i="12"/>
  <c r="T44" i="12"/>
  <c r="Z44" i="12" s="1"/>
  <c r="Q44" i="12"/>
  <c r="W56" i="12"/>
  <c r="T56" i="12"/>
  <c r="Q56" i="12"/>
  <c r="W62" i="12"/>
  <c r="T62" i="12"/>
  <c r="Q62" i="12"/>
  <c r="W68" i="12"/>
  <c r="T68" i="12"/>
  <c r="Q68" i="12"/>
  <c r="W74" i="12"/>
  <c r="Z74" i="12" s="1"/>
  <c r="T74" i="12"/>
  <c r="Q74" i="12"/>
  <c r="W80" i="12"/>
  <c r="W101" i="12" s="1"/>
  <c r="T80" i="12"/>
  <c r="Q80" i="12"/>
  <c r="W86" i="12"/>
  <c r="T86" i="12"/>
  <c r="Z86" i="12" s="1"/>
  <c r="Q86" i="12"/>
  <c r="W92" i="12"/>
  <c r="T92" i="12"/>
  <c r="Q92" i="12"/>
  <c r="AI14" i="12"/>
  <c r="AF14" i="12"/>
  <c r="AC14" i="12"/>
  <c r="AI20" i="12"/>
  <c r="AF20" i="12"/>
  <c r="AC20" i="12"/>
  <c r="AL20" i="12"/>
  <c r="AI26" i="12"/>
  <c r="AF26" i="12"/>
  <c r="AC26" i="12"/>
  <c r="AI32" i="12"/>
  <c r="AF32" i="12"/>
  <c r="AC32" i="12"/>
  <c r="AI38" i="12"/>
  <c r="AF38" i="12"/>
  <c r="AC38" i="12"/>
  <c r="AI44" i="12"/>
  <c r="AF44" i="12"/>
  <c r="AC44" i="12"/>
  <c r="AI56" i="12"/>
  <c r="AF56" i="12"/>
  <c r="AC56" i="12"/>
  <c r="AI62" i="12"/>
  <c r="AL62" i="12" s="1"/>
  <c r="AF62" i="12"/>
  <c r="AC62" i="12"/>
  <c r="AI68" i="12"/>
  <c r="AF68" i="12"/>
  <c r="AC68" i="12"/>
  <c r="AI74" i="12"/>
  <c r="AF74" i="12"/>
  <c r="AL74" i="12" s="1"/>
  <c r="AC74" i="12"/>
  <c r="AI80" i="12"/>
  <c r="AF80" i="12"/>
  <c r="AC80" i="12"/>
  <c r="AI86" i="12"/>
  <c r="AF86" i="12"/>
  <c r="AC86" i="12"/>
  <c r="AI92" i="12"/>
  <c r="AF92" i="12"/>
  <c r="AL92" i="12" s="1"/>
  <c r="AC92" i="12"/>
  <c r="AU14" i="12"/>
  <c r="AR14" i="12"/>
  <c r="AO14" i="12"/>
  <c r="AU20" i="12"/>
  <c r="AR20" i="12"/>
  <c r="AX20" i="12" s="1"/>
  <c r="AO20" i="12"/>
  <c r="AU26" i="12"/>
  <c r="AR26" i="12"/>
  <c r="AO26" i="12"/>
  <c r="AU32" i="12"/>
  <c r="AU101" i="12" s="1"/>
  <c r="AR32" i="12"/>
  <c r="AO32" i="12"/>
  <c r="AU38" i="12"/>
  <c r="AR38" i="12"/>
  <c r="AX38" i="12" s="1"/>
  <c r="AO38" i="12"/>
  <c r="AU44" i="12"/>
  <c r="AR44" i="12"/>
  <c r="AO44" i="12"/>
  <c r="AX44" i="12" s="1"/>
  <c r="AU56" i="12"/>
  <c r="AR56" i="12"/>
  <c r="AO56" i="12"/>
  <c r="AU62" i="12"/>
  <c r="AU60" i="12" s="1"/>
  <c r="AR62" i="12"/>
  <c r="AO62" i="12"/>
  <c r="AU68" i="12"/>
  <c r="AX68" i="12" s="1"/>
  <c r="AR68" i="12"/>
  <c r="AO68" i="12"/>
  <c r="AU74" i="12"/>
  <c r="AR74" i="12"/>
  <c r="AX74" i="12" s="1"/>
  <c r="AO74" i="12"/>
  <c r="AU80" i="12"/>
  <c r="AR80" i="12"/>
  <c r="AO80" i="12"/>
  <c r="AU86" i="12"/>
  <c r="AR86" i="12"/>
  <c r="AO86" i="12"/>
  <c r="AX86" i="12"/>
  <c r="AU92" i="12"/>
  <c r="AR92" i="12"/>
  <c r="AO92" i="12"/>
  <c r="D101" i="12"/>
  <c r="G101" i="12"/>
  <c r="J101" i="12"/>
  <c r="P101" i="12"/>
  <c r="S101" i="12"/>
  <c r="V101" i="12"/>
  <c r="AB101" i="12"/>
  <c r="AE101" i="12"/>
  <c r="AH101" i="12"/>
  <c r="AN101" i="12"/>
  <c r="AQ101" i="12"/>
  <c r="AT101" i="12"/>
  <c r="AY101" i="12"/>
  <c r="AW14" i="12"/>
  <c r="AW20" i="12"/>
  <c r="AW26" i="12"/>
  <c r="AW32" i="12"/>
  <c r="AW38" i="12"/>
  <c r="AW44" i="12"/>
  <c r="AW56" i="12"/>
  <c r="AW62" i="12"/>
  <c r="AW68" i="12"/>
  <c r="AW74" i="12"/>
  <c r="AW80" i="12"/>
  <c r="AW86" i="12"/>
  <c r="AW92" i="12"/>
  <c r="AW90" i="12" s="1"/>
  <c r="AV101" i="12"/>
  <c r="AS101" i="12"/>
  <c r="AP101" i="12"/>
  <c r="AM101" i="12"/>
  <c r="AK14" i="12"/>
  <c r="AK20" i="12"/>
  <c r="AK26" i="12"/>
  <c r="AK32" i="12"/>
  <c r="AK38" i="12"/>
  <c r="AK44" i="12"/>
  <c r="AK42" i="12" s="1"/>
  <c r="AK56" i="12"/>
  <c r="AK62" i="12"/>
  <c r="AK68" i="12"/>
  <c r="AK74" i="12"/>
  <c r="AK72" i="12" s="1"/>
  <c r="AK80" i="12"/>
  <c r="AK86" i="12"/>
  <c r="AK92" i="12"/>
  <c r="AJ101" i="12"/>
  <c r="AG101" i="12"/>
  <c r="AD101" i="12"/>
  <c r="AA101" i="12"/>
  <c r="Y14" i="12"/>
  <c r="Y20" i="12"/>
  <c r="Y26" i="12"/>
  <c r="Y24" i="12" s="1"/>
  <c r="Y32" i="12"/>
  <c r="Y38" i="12"/>
  <c r="Y44" i="12"/>
  <c r="Y56" i="12"/>
  <c r="Y54" i="12" s="1"/>
  <c r="Y62" i="12"/>
  <c r="Y68" i="12"/>
  <c r="Y74" i="12"/>
  <c r="Y80" i="12"/>
  <c r="Y78" i="12" s="1"/>
  <c r="Y86" i="12"/>
  <c r="Y92" i="12"/>
  <c r="X101" i="12"/>
  <c r="U101" i="12"/>
  <c r="R101" i="12"/>
  <c r="O101" i="12"/>
  <c r="M14" i="12"/>
  <c r="M20" i="12"/>
  <c r="M26" i="12"/>
  <c r="M32" i="12"/>
  <c r="M38" i="12"/>
  <c r="M44" i="12"/>
  <c r="M56" i="12"/>
  <c r="M62" i="12"/>
  <c r="M68" i="12"/>
  <c r="M74" i="12"/>
  <c r="M80" i="12"/>
  <c r="M86" i="12"/>
  <c r="M92" i="12"/>
  <c r="L101" i="12"/>
  <c r="I101" i="12"/>
  <c r="F101" i="12"/>
  <c r="K13" i="12"/>
  <c r="H13" i="12"/>
  <c r="E13" i="12"/>
  <c r="K19" i="12"/>
  <c r="H19" i="12"/>
  <c r="E19" i="12"/>
  <c r="K25" i="12"/>
  <c r="K24" i="12" s="1"/>
  <c r="H25" i="12"/>
  <c r="E25" i="12"/>
  <c r="K31" i="12"/>
  <c r="H31" i="12"/>
  <c r="E31" i="12"/>
  <c r="E30" i="12" s="1"/>
  <c r="K37" i="12"/>
  <c r="H37" i="12"/>
  <c r="E37" i="12"/>
  <c r="K43" i="12"/>
  <c r="H43" i="12"/>
  <c r="E43" i="12"/>
  <c r="K55" i="12"/>
  <c r="H55" i="12"/>
  <c r="E55" i="12"/>
  <c r="K61" i="12"/>
  <c r="N61" i="12" s="1"/>
  <c r="H61" i="12"/>
  <c r="H60" i="12" s="1"/>
  <c r="E61" i="12"/>
  <c r="K67" i="12"/>
  <c r="H67" i="12"/>
  <c r="N67" i="12" s="1"/>
  <c r="E67" i="12"/>
  <c r="K73" i="12"/>
  <c r="H73" i="12"/>
  <c r="E73" i="12"/>
  <c r="K79" i="12"/>
  <c r="K78" i="12" s="1"/>
  <c r="H79" i="12"/>
  <c r="E79" i="12"/>
  <c r="E78" i="12" s="1"/>
  <c r="N79" i="12"/>
  <c r="K85" i="12"/>
  <c r="H85" i="12"/>
  <c r="E85" i="12"/>
  <c r="K91" i="12"/>
  <c r="K90" i="12" s="1"/>
  <c r="H91" i="12"/>
  <c r="E91" i="12"/>
  <c r="W13" i="12"/>
  <c r="W12" i="12" s="1"/>
  <c r="T13" i="12"/>
  <c r="Q13" i="12"/>
  <c r="W19" i="12"/>
  <c r="T19" i="12"/>
  <c r="Q19" i="12"/>
  <c r="Q18" i="12" s="1"/>
  <c r="W25" i="12"/>
  <c r="T25" i="12"/>
  <c r="Q25" i="12"/>
  <c r="Q24" i="12" s="1"/>
  <c r="W31" i="12"/>
  <c r="T31" i="12"/>
  <c r="Q31" i="12"/>
  <c r="W37" i="12"/>
  <c r="W36" i="12" s="1"/>
  <c r="T37" i="12"/>
  <c r="Q37" i="12"/>
  <c r="W43" i="12"/>
  <c r="T43" i="12"/>
  <c r="Q43" i="12"/>
  <c r="Q42" i="12" s="1"/>
  <c r="W55" i="12"/>
  <c r="T55" i="12"/>
  <c r="Q55" i="12"/>
  <c r="W61" i="12"/>
  <c r="T61" i="12"/>
  <c r="Q61" i="12"/>
  <c r="W67" i="12"/>
  <c r="T67" i="12"/>
  <c r="Q67" i="12"/>
  <c r="Z67" i="12"/>
  <c r="W73" i="12"/>
  <c r="W72" i="12" s="1"/>
  <c r="T73" i="12"/>
  <c r="Q73" i="12"/>
  <c r="W79" i="12"/>
  <c r="T79" i="12"/>
  <c r="Q79" i="12"/>
  <c r="W85" i="12"/>
  <c r="T85" i="12"/>
  <c r="Q85" i="12"/>
  <c r="Q84" i="12" s="1"/>
  <c r="W91" i="12"/>
  <c r="T91" i="12"/>
  <c r="Q91" i="12"/>
  <c r="AI13" i="12"/>
  <c r="AF13" i="12"/>
  <c r="AC13" i="12"/>
  <c r="AL13" i="12"/>
  <c r="AI19" i="12"/>
  <c r="AF19" i="12"/>
  <c r="AL19" i="12" s="1"/>
  <c r="AC19" i="12"/>
  <c r="AI25" i="12"/>
  <c r="AI24" i="12" s="1"/>
  <c r="AF25" i="12"/>
  <c r="AC25" i="12"/>
  <c r="AI31" i="12"/>
  <c r="AF31" i="12"/>
  <c r="AL31" i="12" s="1"/>
  <c r="AC31" i="12"/>
  <c r="AI37" i="12"/>
  <c r="AF37" i="12"/>
  <c r="AL37" i="12" s="1"/>
  <c r="AC37" i="12"/>
  <c r="AI43" i="12"/>
  <c r="AF43" i="12"/>
  <c r="AC43" i="12"/>
  <c r="AI55" i="12"/>
  <c r="AF55" i="12"/>
  <c r="AF54" i="12" s="1"/>
  <c r="AC55" i="12"/>
  <c r="AL55" i="12"/>
  <c r="AI61" i="12"/>
  <c r="AF61" i="12"/>
  <c r="AL61" i="12" s="1"/>
  <c r="AC61" i="12"/>
  <c r="AI67" i="12"/>
  <c r="AF67" i="12"/>
  <c r="AC67" i="12"/>
  <c r="AI73" i="12"/>
  <c r="AF73" i="12"/>
  <c r="AL73" i="12" s="1"/>
  <c r="AC73" i="12"/>
  <c r="AI79" i="12"/>
  <c r="AF79" i="12"/>
  <c r="AC79" i="12"/>
  <c r="AI85" i="12"/>
  <c r="AF85" i="12"/>
  <c r="AC85" i="12"/>
  <c r="AI91" i="12"/>
  <c r="AF91" i="12"/>
  <c r="AC91" i="12"/>
  <c r="AL91" i="12"/>
  <c r="AU13" i="12"/>
  <c r="AR13" i="12"/>
  <c r="AX13" i="12" s="1"/>
  <c r="AO13" i="12"/>
  <c r="AU19" i="12"/>
  <c r="AR19" i="12"/>
  <c r="AO19" i="12"/>
  <c r="AO18" i="12" s="1"/>
  <c r="AU25" i="12"/>
  <c r="AU24" i="12" s="1"/>
  <c r="AR25" i="12"/>
  <c r="AO25" i="12"/>
  <c r="AU31" i="12"/>
  <c r="AR31" i="12"/>
  <c r="AX31" i="12" s="1"/>
  <c r="AO31" i="12"/>
  <c r="AU37" i="12"/>
  <c r="AR37" i="12"/>
  <c r="AO37" i="12"/>
  <c r="AO36" i="12" s="1"/>
  <c r="AU43" i="12"/>
  <c r="AU42" i="12" s="1"/>
  <c r="AR43" i="12"/>
  <c r="AO43" i="12"/>
  <c r="AU55" i="12"/>
  <c r="AR55" i="12"/>
  <c r="AO55" i="12"/>
  <c r="AO54" i="12" s="1"/>
  <c r="AU61" i="12"/>
  <c r="AR61" i="12"/>
  <c r="AO61" i="12"/>
  <c r="AU67" i="12"/>
  <c r="AR67" i="12"/>
  <c r="AO67" i="12"/>
  <c r="AO66" i="12" s="1"/>
  <c r="AU73" i="12"/>
  <c r="AR73" i="12"/>
  <c r="AO73" i="12"/>
  <c r="AU79" i="12"/>
  <c r="AR79" i="12"/>
  <c r="AR78" i="12" s="1"/>
  <c r="AO79" i="12"/>
  <c r="AU85" i="12"/>
  <c r="AR85" i="12"/>
  <c r="AO85" i="12"/>
  <c r="AO84" i="12" s="1"/>
  <c r="AU91" i="12"/>
  <c r="AR91" i="12"/>
  <c r="AX91" i="12" s="1"/>
  <c r="AO91" i="12"/>
  <c r="D100" i="12"/>
  <c r="G100" i="12"/>
  <c r="J100" i="12"/>
  <c r="P100" i="12"/>
  <c r="S100" i="12"/>
  <c r="V100" i="12"/>
  <c r="AB100" i="12"/>
  <c r="AE100" i="12"/>
  <c r="AH100" i="12"/>
  <c r="AN100" i="12"/>
  <c r="AQ100" i="12"/>
  <c r="AT100" i="12"/>
  <c r="AY100" i="12"/>
  <c r="AW13" i="12"/>
  <c r="AW19" i="12"/>
  <c r="AW25" i="12"/>
  <c r="AW31" i="12"/>
  <c r="AW30" i="12" s="1"/>
  <c r="AW37" i="12"/>
  <c r="AW43" i="12"/>
  <c r="AW55" i="12"/>
  <c r="AW54" i="12" s="1"/>
  <c r="AW61" i="12"/>
  <c r="AW60" i="12" s="1"/>
  <c r="AW67" i="12"/>
  <c r="AW73" i="12"/>
  <c r="AW79" i="12"/>
  <c r="AW78" i="12" s="1"/>
  <c r="AW85" i="12"/>
  <c r="AW84" i="12" s="1"/>
  <c r="AW91" i="12"/>
  <c r="AV100" i="12"/>
  <c r="AS100" i="12"/>
  <c r="AR100" i="12"/>
  <c r="AP100" i="12"/>
  <c r="AM100" i="12"/>
  <c r="AK13" i="12"/>
  <c r="AK12" i="12" s="1"/>
  <c r="AK19" i="12"/>
  <c r="AK25" i="12"/>
  <c r="AK24" i="12" s="1"/>
  <c r="AK31" i="12"/>
  <c r="AK37" i="12"/>
  <c r="AK36" i="12" s="1"/>
  <c r="AK43" i="12"/>
  <c r="AK55" i="12"/>
  <c r="AK54" i="12" s="1"/>
  <c r="AK61" i="12"/>
  <c r="AK67" i="12"/>
  <c r="AK66" i="12" s="1"/>
  <c r="AK73" i="12"/>
  <c r="AK79" i="12"/>
  <c r="AK78" i="12" s="1"/>
  <c r="AK85" i="12"/>
  <c r="AK91" i="12"/>
  <c r="AJ100" i="12"/>
  <c r="AG100" i="12"/>
  <c r="AD100" i="12"/>
  <c r="AA100" i="12"/>
  <c r="Y13" i="12"/>
  <c r="Y12" i="12" s="1"/>
  <c r="Y19" i="12"/>
  <c r="Y18" i="12" s="1"/>
  <c r="Y25" i="12"/>
  <c r="Y31" i="12"/>
  <c r="Y37" i="12"/>
  <c r="Y36" i="12" s="1"/>
  <c r="Y43" i="12"/>
  <c r="Y55" i="12"/>
  <c r="Y61" i="12"/>
  <c r="Y67" i="12"/>
  <c r="Y73" i="12"/>
  <c r="Y79" i="12"/>
  <c r="Y85" i="12"/>
  <c r="Y91" i="12"/>
  <c r="X100" i="12"/>
  <c r="U100" i="12"/>
  <c r="R100" i="12"/>
  <c r="Q100" i="12"/>
  <c r="O100" i="12"/>
  <c r="M13" i="12"/>
  <c r="M19" i="12"/>
  <c r="M18" i="12" s="1"/>
  <c r="M25" i="12"/>
  <c r="M31" i="12"/>
  <c r="M37" i="12"/>
  <c r="M43" i="12"/>
  <c r="M55" i="12"/>
  <c r="M61" i="12"/>
  <c r="M67" i="12"/>
  <c r="M73" i="12"/>
  <c r="M72" i="12" s="1"/>
  <c r="M79" i="12"/>
  <c r="M85" i="12"/>
  <c r="M91" i="12"/>
  <c r="L100" i="12"/>
  <c r="I100" i="12"/>
  <c r="F100" i="12"/>
  <c r="D60" i="12"/>
  <c r="G60" i="12"/>
  <c r="J60" i="12"/>
  <c r="J97" i="12" s="1"/>
  <c r="P60" i="12"/>
  <c r="S60" i="12"/>
  <c r="V60" i="12"/>
  <c r="AB60" i="12"/>
  <c r="AE60" i="12"/>
  <c r="AH60" i="12"/>
  <c r="AN60" i="12"/>
  <c r="AQ60" i="12"/>
  <c r="AQ97" i="12" s="1"/>
  <c r="AT60" i="12"/>
  <c r="D66" i="12"/>
  <c r="G66" i="12"/>
  <c r="J66" i="12"/>
  <c r="P66" i="12"/>
  <c r="S66" i="12"/>
  <c r="V66" i="12"/>
  <c r="AB66" i="12"/>
  <c r="AE66" i="12"/>
  <c r="AH66" i="12"/>
  <c r="AN66" i="12"/>
  <c r="AQ66" i="12"/>
  <c r="AT66" i="12"/>
  <c r="AZ66" i="12"/>
  <c r="D72" i="12"/>
  <c r="G72" i="12"/>
  <c r="J72" i="12"/>
  <c r="P72" i="12"/>
  <c r="S72" i="12"/>
  <c r="V72" i="12"/>
  <c r="AB72" i="12"/>
  <c r="AE72" i="12"/>
  <c r="AH72" i="12"/>
  <c r="AN72" i="12"/>
  <c r="AQ72" i="12"/>
  <c r="AT72" i="12"/>
  <c r="D78" i="12"/>
  <c r="G78" i="12"/>
  <c r="J78" i="12"/>
  <c r="P78" i="12"/>
  <c r="S78" i="12"/>
  <c r="V78" i="12"/>
  <c r="AB78" i="12"/>
  <c r="AE78" i="12"/>
  <c r="AH78" i="12"/>
  <c r="AN78" i="12"/>
  <c r="AQ78" i="12"/>
  <c r="AT78" i="12"/>
  <c r="D84" i="12"/>
  <c r="G84" i="12"/>
  <c r="J84" i="12"/>
  <c r="P84" i="12"/>
  <c r="S84" i="12"/>
  <c r="V84" i="12"/>
  <c r="AB84" i="12"/>
  <c r="AE84" i="12"/>
  <c r="AH84" i="12"/>
  <c r="AN84" i="12"/>
  <c r="AQ84" i="12"/>
  <c r="AT84" i="12"/>
  <c r="D90" i="12"/>
  <c r="G90" i="12"/>
  <c r="J90" i="12"/>
  <c r="P90" i="12"/>
  <c r="S90" i="12"/>
  <c r="V90" i="12"/>
  <c r="AB90" i="12"/>
  <c r="AE90" i="12"/>
  <c r="AH90" i="12"/>
  <c r="AN90" i="12"/>
  <c r="AQ90" i="12"/>
  <c r="AT90" i="12"/>
  <c r="D54" i="12"/>
  <c r="G54" i="12"/>
  <c r="J54" i="12"/>
  <c r="P54" i="12"/>
  <c r="S54" i="12"/>
  <c r="V54" i="12"/>
  <c r="AB54" i="12"/>
  <c r="AE54" i="12"/>
  <c r="AH54" i="12"/>
  <c r="AN54" i="12"/>
  <c r="AQ54" i="12"/>
  <c r="AT54" i="12"/>
  <c r="D12" i="12"/>
  <c r="G12" i="12"/>
  <c r="J12" i="12"/>
  <c r="P12" i="12"/>
  <c r="S12" i="12"/>
  <c r="V12" i="12"/>
  <c r="AB12" i="12"/>
  <c r="AE12" i="12"/>
  <c r="AH12" i="12"/>
  <c r="AN12" i="12"/>
  <c r="AQ12" i="12"/>
  <c r="AT12" i="12"/>
  <c r="D24" i="12"/>
  <c r="G24" i="12"/>
  <c r="J24" i="12"/>
  <c r="P24" i="12"/>
  <c r="S24" i="12"/>
  <c r="V24" i="12"/>
  <c r="AB24" i="12"/>
  <c r="AE24" i="12"/>
  <c r="AH24" i="12"/>
  <c r="AN24" i="12"/>
  <c r="AQ24" i="12"/>
  <c r="AT24" i="12"/>
  <c r="D30" i="12"/>
  <c r="G30" i="12"/>
  <c r="AZ30" i="12" s="1"/>
  <c r="J30" i="12"/>
  <c r="P30" i="12"/>
  <c r="S30" i="12"/>
  <c r="V30" i="12"/>
  <c r="AB30" i="12"/>
  <c r="AE30" i="12"/>
  <c r="AH30" i="12"/>
  <c r="AN30" i="12"/>
  <c r="AQ30" i="12"/>
  <c r="AT30" i="12"/>
  <c r="D36" i="12"/>
  <c r="G36" i="12"/>
  <c r="J36" i="12"/>
  <c r="P36" i="12"/>
  <c r="S36" i="12"/>
  <c r="V36" i="12"/>
  <c r="AB36" i="12"/>
  <c r="AE36" i="12"/>
  <c r="AH36" i="12"/>
  <c r="AN36" i="12"/>
  <c r="AQ36" i="12"/>
  <c r="AT36" i="12"/>
  <c r="D42" i="12"/>
  <c r="G42" i="12"/>
  <c r="J42" i="12"/>
  <c r="P42" i="12"/>
  <c r="S42" i="12"/>
  <c r="V42" i="12"/>
  <c r="AB42" i="12"/>
  <c r="AE42" i="12"/>
  <c r="AH42" i="12"/>
  <c r="AN42" i="12"/>
  <c r="AQ42" i="12"/>
  <c r="AT42" i="12"/>
  <c r="D18" i="12"/>
  <c r="G18" i="12"/>
  <c r="J18" i="12"/>
  <c r="P18" i="12"/>
  <c r="S18" i="12"/>
  <c r="V18" i="12"/>
  <c r="AB18" i="12"/>
  <c r="AE18" i="12"/>
  <c r="AH18" i="12"/>
  <c r="AN18" i="12"/>
  <c r="AQ18" i="12"/>
  <c r="AT18" i="12"/>
  <c r="AZ18" i="12"/>
  <c r="AY97" i="12"/>
  <c r="AY99" i="12" s="1"/>
  <c r="AW66" i="12"/>
  <c r="AV97" i="12"/>
  <c r="AV99" i="12" s="1"/>
  <c r="AU66" i="12"/>
  <c r="AU84" i="12"/>
  <c r="AU54" i="12"/>
  <c r="AS97" i="12"/>
  <c r="AS99" i="12" s="1"/>
  <c r="AR60" i="12"/>
  <c r="AR66" i="12"/>
  <c r="AR24" i="12"/>
  <c r="AR42" i="12"/>
  <c r="AP97" i="12"/>
  <c r="AP99" i="12" s="1"/>
  <c r="AO72" i="12"/>
  <c r="AO90" i="12"/>
  <c r="AO12" i="12"/>
  <c r="AO24" i="12"/>
  <c r="AO30" i="12"/>
  <c r="AN97" i="12"/>
  <c r="AM97" i="12"/>
  <c r="AM99" i="12" s="1"/>
  <c r="AK18" i="12"/>
  <c r="AJ97" i="12"/>
  <c r="AJ99" i="12" s="1"/>
  <c r="AI60" i="12"/>
  <c r="AI84" i="12"/>
  <c r="AI54" i="12"/>
  <c r="AI30" i="12"/>
  <c r="AI42" i="12"/>
  <c r="AG97" i="12"/>
  <c r="AG99" i="12" s="1"/>
  <c r="AF78" i="12"/>
  <c r="AF84" i="12"/>
  <c r="AF12" i="12"/>
  <c r="AF30" i="12"/>
  <c r="AF18" i="12"/>
  <c r="AD97" i="12"/>
  <c r="AD99" i="12" s="1"/>
  <c r="AC60" i="12"/>
  <c r="AC84" i="12"/>
  <c r="AC24" i="12"/>
  <c r="AC18" i="12"/>
  <c r="AB97" i="12"/>
  <c r="AA97" i="12"/>
  <c r="AA99" i="12" s="1"/>
  <c r="Y66" i="12"/>
  <c r="Y72" i="12"/>
  <c r="Y84" i="12"/>
  <c r="Y30" i="12"/>
  <c r="Y42" i="12"/>
  <c r="X97" i="12"/>
  <c r="X99" i="12" s="1"/>
  <c r="W60" i="12"/>
  <c r="W66" i="12"/>
  <c r="W84" i="12"/>
  <c r="W90" i="12"/>
  <c r="W30" i="12"/>
  <c r="W18" i="12"/>
  <c r="U97" i="12"/>
  <c r="U99" i="12" s="1"/>
  <c r="T66" i="12"/>
  <c r="T78" i="12"/>
  <c r="T24" i="12"/>
  <c r="T42" i="12"/>
  <c r="R97" i="12"/>
  <c r="R99" i="12" s="1"/>
  <c r="Q60" i="12"/>
  <c r="Q78" i="12"/>
  <c r="Q54" i="12"/>
  <c r="Q30" i="12"/>
  <c r="Q36" i="12"/>
  <c r="O97" i="12"/>
  <c r="O99" i="12" s="1"/>
  <c r="M60" i="12"/>
  <c r="M78" i="12"/>
  <c r="M84" i="12"/>
  <c r="M54" i="12"/>
  <c r="M12" i="12"/>
  <c r="M30" i="12"/>
  <c r="M42" i="12"/>
  <c r="L97" i="12"/>
  <c r="L99" i="12" s="1"/>
  <c r="K60" i="12"/>
  <c r="K66" i="12"/>
  <c r="K12" i="12"/>
  <c r="K18" i="12"/>
  <c r="I97" i="12"/>
  <c r="I99" i="12" s="1"/>
  <c r="H66" i="12"/>
  <c r="H78" i="12"/>
  <c r="H54" i="12"/>
  <c r="H24" i="12"/>
  <c r="H36" i="12"/>
  <c r="H42" i="12"/>
  <c r="F97" i="12"/>
  <c r="F99" i="12" s="1"/>
  <c r="E84" i="12"/>
  <c r="E24" i="12"/>
  <c r="E42" i="12"/>
  <c r="AZ95" i="12"/>
  <c r="AZ94" i="12"/>
  <c r="AZ93" i="12"/>
  <c r="AZ92" i="12"/>
  <c r="AZ91" i="12"/>
  <c r="AZ89" i="12"/>
  <c r="AZ88" i="12"/>
  <c r="AZ87" i="12"/>
  <c r="AZ86" i="12"/>
  <c r="AZ85" i="12"/>
  <c r="AZ83" i="12"/>
  <c r="AZ82" i="12"/>
  <c r="AZ81" i="12"/>
  <c r="AZ80" i="12"/>
  <c r="AZ79" i="12"/>
  <c r="AZ77" i="12"/>
  <c r="AZ76" i="12"/>
  <c r="AZ75" i="12"/>
  <c r="AZ74" i="12"/>
  <c r="AZ73" i="12"/>
  <c r="AZ71" i="12"/>
  <c r="AZ70" i="12"/>
  <c r="AZ69" i="12"/>
  <c r="AZ68" i="12"/>
  <c r="AZ67" i="12"/>
  <c r="AZ65" i="12"/>
  <c r="AZ64" i="12"/>
  <c r="AZ63" i="12"/>
  <c r="AZ62" i="12"/>
  <c r="AZ61" i="12"/>
  <c r="AZ59" i="12"/>
  <c r="AZ58" i="12"/>
  <c r="AZ57" i="12"/>
  <c r="AZ56" i="12"/>
  <c r="AZ55" i="12"/>
  <c r="AZ47" i="12"/>
  <c r="AZ46" i="12"/>
  <c r="AZ45" i="12"/>
  <c r="AZ44" i="12"/>
  <c r="AZ43" i="12"/>
  <c r="AZ41" i="12"/>
  <c r="AZ40" i="12"/>
  <c r="AZ39" i="12"/>
  <c r="AZ38" i="12"/>
  <c r="AZ37" i="12"/>
  <c r="AZ35" i="12"/>
  <c r="AZ34" i="12"/>
  <c r="AZ33" i="12"/>
  <c r="AZ32" i="12"/>
  <c r="AZ31" i="12"/>
  <c r="AZ29" i="12"/>
  <c r="AZ28" i="12"/>
  <c r="AZ27" i="12"/>
  <c r="AZ26" i="12"/>
  <c r="AZ25" i="12"/>
  <c r="AZ23" i="12"/>
  <c r="AZ22" i="12"/>
  <c r="AZ21" i="12"/>
  <c r="AZ20" i="12"/>
  <c r="AZ19" i="12"/>
  <c r="AZ17" i="12"/>
  <c r="AZ16" i="12"/>
  <c r="AZ15" i="12"/>
  <c r="AZ14" i="12"/>
  <c r="AZ13" i="12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483" i="5" s="1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33" i="5"/>
  <c r="D34" i="5"/>
  <c r="D45" i="5" s="1"/>
  <c r="D485" i="5" s="1"/>
  <c r="D35" i="5"/>
  <c r="D36" i="5"/>
  <c r="D37" i="5"/>
  <c r="D38" i="5"/>
  <c r="D39" i="5"/>
  <c r="D40" i="5"/>
  <c r="D41" i="5"/>
  <c r="D42" i="5"/>
  <c r="D43" i="5"/>
  <c r="D4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486" i="5" s="1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8" i="5"/>
  <c r="D319" i="5"/>
  <c r="D320" i="5"/>
  <c r="D321" i="5"/>
  <c r="D330" i="5" s="1"/>
  <c r="D487" i="5" s="1"/>
  <c r="D322" i="5"/>
  <c r="D323" i="5"/>
  <c r="D324" i="5"/>
  <c r="D325" i="5"/>
  <c r="D326" i="5"/>
  <c r="D327" i="5"/>
  <c r="D328" i="5"/>
  <c r="D329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73" i="5"/>
  <c r="D74" i="5"/>
  <c r="D75" i="5"/>
  <c r="D76" i="5"/>
  <c r="D77" i="5"/>
  <c r="D78" i="5"/>
  <c r="D79" i="5"/>
  <c r="D80" i="5"/>
  <c r="D81" i="5"/>
  <c r="D82" i="5"/>
  <c r="D83" i="5"/>
  <c r="D84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489" i="5" s="1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60" i="5"/>
  <c r="D361" i="5"/>
  <c r="D372" i="5" s="1"/>
  <c r="D490" i="5" s="1"/>
  <c r="D362" i="5"/>
  <c r="D363" i="5"/>
  <c r="D364" i="5"/>
  <c r="D365" i="5"/>
  <c r="D366" i="5"/>
  <c r="D367" i="5"/>
  <c r="D368" i="5"/>
  <c r="D369" i="5"/>
  <c r="D370" i="5"/>
  <c r="D371" i="5"/>
  <c r="D382" i="5"/>
  <c r="D383" i="5"/>
  <c r="D384" i="5"/>
  <c r="D385" i="5"/>
  <c r="D386" i="5"/>
  <c r="D387" i="5"/>
  <c r="D388" i="5"/>
  <c r="D389" i="5"/>
  <c r="D390" i="5"/>
  <c r="D391" i="5"/>
  <c r="D392" i="5"/>
  <c r="D513" i="5" s="1"/>
  <c r="D393" i="5"/>
  <c r="D394" i="5"/>
  <c r="D395" i="5"/>
  <c r="D396" i="5"/>
  <c r="D397" i="5"/>
  <c r="D402" i="5"/>
  <c r="D403" i="5"/>
  <c r="D404" i="5"/>
  <c r="D405" i="5"/>
  <c r="D406" i="5"/>
  <c r="D407" i="5"/>
  <c r="D408" i="5"/>
  <c r="AB408" i="5" s="1"/>
  <c r="D409" i="5"/>
  <c r="D410" i="5"/>
  <c r="D411" i="5"/>
  <c r="D412" i="5"/>
  <c r="D413" i="5"/>
  <c r="D422" i="5"/>
  <c r="D423" i="5"/>
  <c r="D424" i="5"/>
  <c r="D425" i="5"/>
  <c r="D426" i="5"/>
  <c r="D427" i="5"/>
  <c r="D428" i="5"/>
  <c r="D429" i="5"/>
  <c r="D430" i="5"/>
  <c r="D431" i="5"/>
  <c r="D432" i="5"/>
  <c r="D433" i="5"/>
  <c r="D434" i="5"/>
  <c r="D435" i="5"/>
  <c r="D436" i="5"/>
  <c r="D437" i="5"/>
  <c r="D442" i="5"/>
  <c r="D443" i="5"/>
  <c r="D444" i="5"/>
  <c r="D445" i="5"/>
  <c r="D446" i="5"/>
  <c r="D447" i="5"/>
  <c r="D448" i="5"/>
  <c r="D449" i="5"/>
  <c r="D450" i="5"/>
  <c r="D451" i="5"/>
  <c r="D452" i="5"/>
  <c r="D45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E273" i="5"/>
  <c r="E468" i="5" s="1"/>
  <c r="E289" i="5"/>
  <c r="E483" i="5" s="1"/>
  <c r="E231" i="5"/>
  <c r="E469" i="5" s="1"/>
  <c r="E247" i="5"/>
  <c r="E484" i="5" s="1"/>
  <c r="E29" i="5"/>
  <c r="E470" i="5"/>
  <c r="E45" i="5"/>
  <c r="E485" i="5" s="1"/>
  <c r="E191" i="5"/>
  <c r="E471" i="5" s="1"/>
  <c r="E207" i="5"/>
  <c r="E486" i="5" s="1"/>
  <c r="E574" i="5" s="1"/>
  <c r="E314" i="5"/>
  <c r="E472" i="5" s="1"/>
  <c r="E330" i="5"/>
  <c r="E487" i="5" s="1"/>
  <c r="E69" i="5"/>
  <c r="E473" i="5" s="1"/>
  <c r="E576" i="5" s="1"/>
  <c r="E85" i="5"/>
  <c r="E488" i="5"/>
  <c r="E109" i="5"/>
  <c r="E474" i="5"/>
  <c r="E125" i="5"/>
  <c r="E489" i="5" s="1"/>
  <c r="E577" i="5" s="1"/>
  <c r="E356" i="5"/>
  <c r="E475" i="5" s="1"/>
  <c r="E578" i="5" s="1"/>
  <c r="E372" i="5"/>
  <c r="E490" i="5"/>
  <c r="E398" i="5"/>
  <c r="E476" i="5" s="1"/>
  <c r="E579" i="5" s="1"/>
  <c r="E414" i="5"/>
  <c r="E491" i="5"/>
  <c r="E438" i="5"/>
  <c r="E477" i="5" s="1"/>
  <c r="E454" i="5"/>
  <c r="E492" i="5" s="1"/>
  <c r="E580" i="5" s="1"/>
  <c r="E150" i="5"/>
  <c r="E478" i="5" s="1"/>
  <c r="E166" i="5"/>
  <c r="E493" i="5" s="1"/>
  <c r="F257" i="5"/>
  <c r="F258" i="5"/>
  <c r="F259" i="5"/>
  <c r="F260" i="5"/>
  <c r="F261" i="5"/>
  <c r="F262" i="5"/>
  <c r="F263" i="5"/>
  <c r="F264" i="5"/>
  <c r="F265" i="5"/>
  <c r="F266" i="5"/>
  <c r="F267" i="5"/>
  <c r="F268" i="5"/>
  <c r="F269" i="5"/>
  <c r="F270" i="5"/>
  <c r="F271" i="5"/>
  <c r="F272" i="5"/>
  <c r="F277" i="5"/>
  <c r="F278" i="5"/>
  <c r="F279" i="5"/>
  <c r="F280" i="5"/>
  <c r="F281" i="5"/>
  <c r="F282" i="5"/>
  <c r="F283" i="5"/>
  <c r="F284" i="5"/>
  <c r="F285" i="5"/>
  <c r="F286" i="5"/>
  <c r="F287" i="5"/>
  <c r="F288" i="5"/>
  <c r="F215" i="5"/>
  <c r="F216" i="5"/>
  <c r="F217" i="5"/>
  <c r="F218" i="5"/>
  <c r="F219" i="5"/>
  <c r="F220" i="5"/>
  <c r="F221" i="5"/>
  <c r="F222" i="5"/>
  <c r="F223" i="5"/>
  <c r="F224" i="5"/>
  <c r="F225" i="5"/>
  <c r="F226" i="5"/>
  <c r="F227" i="5"/>
  <c r="F228" i="5"/>
  <c r="F229" i="5"/>
  <c r="F230" i="5"/>
  <c r="F235" i="5"/>
  <c r="F236" i="5"/>
  <c r="F237" i="5"/>
  <c r="F238" i="5"/>
  <c r="F239" i="5"/>
  <c r="F240" i="5"/>
  <c r="F241" i="5"/>
  <c r="F242" i="5"/>
  <c r="F243" i="5"/>
  <c r="F244" i="5"/>
  <c r="F245" i="5"/>
  <c r="F246" i="5"/>
  <c r="F247" i="5"/>
  <c r="F484" i="5" s="1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33" i="5"/>
  <c r="F34" i="5"/>
  <c r="F35" i="5"/>
  <c r="F45" i="5" s="1"/>
  <c r="F485" i="5" s="1"/>
  <c r="F36" i="5"/>
  <c r="F37" i="5"/>
  <c r="F38" i="5"/>
  <c r="F39" i="5"/>
  <c r="F40" i="5"/>
  <c r="F41" i="5"/>
  <c r="F42" i="5"/>
  <c r="F43" i="5"/>
  <c r="F44" i="5"/>
  <c r="F175" i="5"/>
  <c r="F176" i="5"/>
  <c r="F177" i="5"/>
  <c r="AB177" i="5" s="1"/>
  <c r="F178" i="5"/>
  <c r="F179" i="5"/>
  <c r="F180" i="5"/>
  <c r="F181" i="5"/>
  <c r="F182" i="5"/>
  <c r="F183" i="5"/>
  <c r="F184" i="5"/>
  <c r="F185" i="5"/>
  <c r="F186" i="5"/>
  <c r="F187" i="5"/>
  <c r="F188" i="5"/>
  <c r="F189" i="5"/>
  <c r="F190" i="5"/>
  <c r="F195" i="5"/>
  <c r="F196" i="5"/>
  <c r="F197" i="5"/>
  <c r="AB197" i="5" s="1"/>
  <c r="F198" i="5"/>
  <c r="F199" i="5"/>
  <c r="F200" i="5"/>
  <c r="F201" i="5"/>
  <c r="F202" i="5"/>
  <c r="F203" i="5"/>
  <c r="F204" i="5"/>
  <c r="F205" i="5"/>
  <c r="F206" i="5"/>
  <c r="F298" i="5"/>
  <c r="F299" i="5"/>
  <c r="F300" i="5"/>
  <c r="AB300" i="5" s="1"/>
  <c r="F301" i="5"/>
  <c r="F302" i="5"/>
  <c r="F303" i="5"/>
  <c r="F304" i="5"/>
  <c r="F305" i="5"/>
  <c r="F306" i="5"/>
  <c r="F307" i="5"/>
  <c r="F308" i="5"/>
  <c r="AB308" i="5" s="1"/>
  <c r="F309" i="5"/>
  <c r="F310" i="5"/>
  <c r="F311" i="5"/>
  <c r="F312" i="5"/>
  <c r="AB312" i="5" s="1"/>
  <c r="F313" i="5"/>
  <c r="F318" i="5"/>
  <c r="F319" i="5"/>
  <c r="F320" i="5"/>
  <c r="F321" i="5"/>
  <c r="F322" i="5"/>
  <c r="F323" i="5"/>
  <c r="F324" i="5"/>
  <c r="F325" i="5"/>
  <c r="F326" i="5"/>
  <c r="F327" i="5"/>
  <c r="F328" i="5"/>
  <c r="AB328" i="5" s="1"/>
  <c r="F329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73" i="5"/>
  <c r="F74" i="5"/>
  <c r="F75" i="5"/>
  <c r="F76" i="5"/>
  <c r="F77" i="5"/>
  <c r="F78" i="5"/>
  <c r="F79" i="5"/>
  <c r="F80" i="5"/>
  <c r="F81" i="5"/>
  <c r="F82" i="5"/>
  <c r="F83" i="5"/>
  <c r="F84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489" i="5" s="1"/>
  <c r="F340" i="5"/>
  <c r="F341" i="5"/>
  <c r="F342" i="5"/>
  <c r="F343" i="5"/>
  <c r="F344" i="5"/>
  <c r="F345" i="5"/>
  <c r="F346" i="5"/>
  <c r="F347" i="5"/>
  <c r="F348" i="5"/>
  <c r="F349" i="5"/>
  <c r="F350" i="5"/>
  <c r="F351" i="5"/>
  <c r="F352" i="5"/>
  <c r="F353" i="5"/>
  <c r="F354" i="5"/>
  <c r="F355" i="5"/>
  <c r="F360" i="5"/>
  <c r="F361" i="5"/>
  <c r="F362" i="5"/>
  <c r="F363" i="5"/>
  <c r="F364" i="5"/>
  <c r="F365" i="5"/>
  <c r="F366" i="5"/>
  <c r="F367" i="5"/>
  <c r="F368" i="5"/>
  <c r="F369" i="5"/>
  <c r="F370" i="5"/>
  <c r="F371" i="5"/>
  <c r="F382" i="5"/>
  <c r="F383" i="5"/>
  <c r="F384" i="5"/>
  <c r="F385" i="5"/>
  <c r="F386" i="5"/>
  <c r="F387" i="5"/>
  <c r="F388" i="5"/>
  <c r="F389" i="5"/>
  <c r="F390" i="5"/>
  <c r="F391" i="5"/>
  <c r="F392" i="5"/>
  <c r="F393" i="5"/>
  <c r="F394" i="5"/>
  <c r="F395" i="5"/>
  <c r="F396" i="5"/>
  <c r="F397" i="5"/>
  <c r="F402" i="5"/>
  <c r="F403" i="5"/>
  <c r="F414" i="5" s="1"/>
  <c r="F491" i="5" s="1"/>
  <c r="F404" i="5"/>
  <c r="F405" i="5"/>
  <c r="F406" i="5"/>
  <c r="F407" i="5"/>
  <c r="F408" i="5"/>
  <c r="F409" i="5"/>
  <c r="F410" i="5"/>
  <c r="F411" i="5"/>
  <c r="F412" i="5"/>
  <c r="F413" i="5"/>
  <c r="F422" i="5"/>
  <c r="F423" i="5"/>
  <c r="F424" i="5"/>
  <c r="F425" i="5"/>
  <c r="F426" i="5"/>
  <c r="F427" i="5"/>
  <c r="F428" i="5"/>
  <c r="F429" i="5"/>
  <c r="F430" i="5"/>
  <c r="F431" i="5"/>
  <c r="F432" i="5"/>
  <c r="F433" i="5"/>
  <c r="F434" i="5"/>
  <c r="F435" i="5"/>
  <c r="F436" i="5"/>
  <c r="F437" i="5"/>
  <c r="F442" i="5"/>
  <c r="F443" i="5"/>
  <c r="F444" i="5"/>
  <c r="F445" i="5"/>
  <c r="F446" i="5"/>
  <c r="F447" i="5"/>
  <c r="F448" i="5"/>
  <c r="F449" i="5"/>
  <c r="F450" i="5"/>
  <c r="F451" i="5"/>
  <c r="F452" i="5"/>
  <c r="F453" i="5"/>
  <c r="F454" i="5"/>
  <c r="F492" i="5" s="1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4" i="5"/>
  <c r="F155" i="5"/>
  <c r="F156" i="5"/>
  <c r="F157" i="5"/>
  <c r="F166" i="5" s="1"/>
  <c r="F493" i="5" s="1"/>
  <c r="F158" i="5"/>
  <c r="F159" i="5"/>
  <c r="F160" i="5"/>
  <c r="F161" i="5"/>
  <c r="F162" i="5"/>
  <c r="F163" i="5"/>
  <c r="F164" i="5"/>
  <c r="F165" i="5"/>
  <c r="G273" i="5"/>
  <c r="G468" i="5"/>
  <c r="G289" i="5"/>
  <c r="G483" i="5" s="1"/>
  <c r="G571" i="5" s="1"/>
  <c r="G231" i="5"/>
  <c r="G469" i="5" s="1"/>
  <c r="G572" i="5" s="1"/>
  <c r="G247" i="5"/>
  <c r="G484" i="5"/>
  <c r="G29" i="5"/>
  <c r="G470" i="5" s="1"/>
  <c r="G573" i="5" s="1"/>
  <c r="G45" i="5"/>
  <c r="G485" i="5"/>
  <c r="G191" i="5"/>
  <c r="G471" i="5" s="1"/>
  <c r="G207" i="5"/>
  <c r="G486" i="5" s="1"/>
  <c r="G574" i="5" s="1"/>
  <c r="G314" i="5"/>
  <c r="G472" i="5" s="1"/>
  <c r="G330" i="5"/>
  <c r="G487" i="5" s="1"/>
  <c r="G69" i="5"/>
  <c r="G473" i="5"/>
  <c r="G576" i="5" s="1"/>
  <c r="G85" i="5"/>
  <c r="G488" i="5" s="1"/>
  <c r="G109" i="5"/>
  <c r="G474" i="5"/>
  <c r="G125" i="5"/>
  <c r="G489" i="5" s="1"/>
  <c r="G356" i="5"/>
  <c r="G475" i="5" s="1"/>
  <c r="G372" i="5"/>
  <c r="G490" i="5"/>
  <c r="G398" i="5"/>
  <c r="G476" i="5"/>
  <c r="G414" i="5"/>
  <c r="G491" i="5"/>
  <c r="G438" i="5"/>
  <c r="G477" i="5"/>
  <c r="G454" i="5"/>
  <c r="G492" i="5" s="1"/>
  <c r="G150" i="5"/>
  <c r="G478" i="5" s="1"/>
  <c r="G166" i="5"/>
  <c r="G493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7" i="5"/>
  <c r="H278" i="5"/>
  <c r="H279" i="5"/>
  <c r="H280" i="5"/>
  <c r="H289" i="5" s="1"/>
  <c r="H483" i="5" s="1"/>
  <c r="H281" i="5"/>
  <c r="H282" i="5"/>
  <c r="H283" i="5"/>
  <c r="H284" i="5"/>
  <c r="H285" i="5"/>
  <c r="H286" i="5"/>
  <c r="H287" i="5"/>
  <c r="H288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85" i="5" s="1"/>
  <c r="H175" i="5"/>
  <c r="H176" i="5"/>
  <c r="H177" i="5"/>
  <c r="H178" i="5"/>
  <c r="H179" i="5"/>
  <c r="H180" i="5"/>
  <c r="H181" i="5"/>
  <c r="H182" i="5"/>
  <c r="H183" i="5"/>
  <c r="H184" i="5"/>
  <c r="H185" i="5"/>
  <c r="H186" i="5"/>
  <c r="AB186" i="5" s="1"/>
  <c r="H187" i="5"/>
  <c r="H188" i="5"/>
  <c r="H189" i="5"/>
  <c r="H190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534" i="5" s="1"/>
  <c r="H298" i="5"/>
  <c r="H299" i="5"/>
  <c r="H300" i="5"/>
  <c r="H301" i="5"/>
  <c r="H302" i="5"/>
  <c r="H303" i="5"/>
  <c r="H304" i="5"/>
  <c r="H305" i="5"/>
  <c r="H306" i="5"/>
  <c r="H307" i="5"/>
  <c r="H308" i="5"/>
  <c r="H309" i="5"/>
  <c r="H310" i="5"/>
  <c r="H311" i="5"/>
  <c r="H312" i="5"/>
  <c r="H313" i="5"/>
  <c r="H318" i="5"/>
  <c r="H319" i="5"/>
  <c r="H320" i="5"/>
  <c r="H321" i="5"/>
  <c r="H322" i="5"/>
  <c r="H323" i="5"/>
  <c r="H324" i="5"/>
  <c r="H325" i="5"/>
  <c r="H326" i="5"/>
  <c r="H327" i="5"/>
  <c r="H328" i="5"/>
  <c r="H329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73" i="5"/>
  <c r="H74" i="5"/>
  <c r="H75" i="5"/>
  <c r="H76" i="5"/>
  <c r="H77" i="5"/>
  <c r="H78" i="5"/>
  <c r="H79" i="5"/>
  <c r="H80" i="5"/>
  <c r="H81" i="5"/>
  <c r="H82" i="5"/>
  <c r="H83" i="5"/>
  <c r="H84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340" i="5"/>
  <c r="H341" i="5"/>
  <c r="H342" i="5"/>
  <c r="H343" i="5"/>
  <c r="H344" i="5"/>
  <c r="H345" i="5"/>
  <c r="H346" i="5"/>
  <c r="H347" i="5"/>
  <c r="H348" i="5"/>
  <c r="H349" i="5"/>
  <c r="H350" i="5"/>
  <c r="H351" i="5"/>
  <c r="H352" i="5"/>
  <c r="H353" i="5"/>
  <c r="H354" i="5"/>
  <c r="H355" i="5"/>
  <c r="H360" i="5"/>
  <c r="H361" i="5"/>
  <c r="H362" i="5"/>
  <c r="H363" i="5"/>
  <c r="H364" i="5"/>
  <c r="H365" i="5"/>
  <c r="H366" i="5"/>
  <c r="H367" i="5"/>
  <c r="H368" i="5"/>
  <c r="H369" i="5"/>
  <c r="H370" i="5"/>
  <c r="H371" i="5"/>
  <c r="H372" i="5"/>
  <c r="H490" i="5" s="1"/>
  <c r="H382" i="5"/>
  <c r="H383" i="5"/>
  <c r="H384" i="5"/>
  <c r="H385" i="5"/>
  <c r="H386" i="5"/>
  <c r="H387" i="5"/>
  <c r="H388" i="5"/>
  <c r="H389" i="5"/>
  <c r="H390" i="5"/>
  <c r="H391" i="5"/>
  <c r="H392" i="5"/>
  <c r="H393" i="5"/>
  <c r="H394" i="5"/>
  <c r="H395" i="5"/>
  <c r="H396" i="5"/>
  <c r="H397" i="5"/>
  <c r="H402" i="5"/>
  <c r="H403" i="5"/>
  <c r="H404" i="5"/>
  <c r="H414" i="5" s="1"/>
  <c r="H491" i="5" s="1"/>
  <c r="H405" i="5"/>
  <c r="H406" i="5"/>
  <c r="H407" i="5"/>
  <c r="H408" i="5"/>
  <c r="H409" i="5"/>
  <c r="H410" i="5"/>
  <c r="H411" i="5"/>
  <c r="H412" i="5"/>
  <c r="H413" i="5"/>
  <c r="H422" i="5"/>
  <c r="H423" i="5"/>
  <c r="H424" i="5"/>
  <c r="H425" i="5"/>
  <c r="H426" i="5"/>
  <c r="H427" i="5"/>
  <c r="H428" i="5"/>
  <c r="H429" i="5"/>
  <c r="H430" i="5"/>
  <c r="H431" i="5"/>
  <c r="H432" i="5"/>
  <c r="H433" i="5"/>
  <c r="H434" i="5"/>
  <c r="H435" i="5"/>
  <c r="H436" i="5"/>
  <c r="H437" i="5"/>
  <c r="H442" i="5"/>
  <c r="H443" i="5"/>
  <c r="H444" i="5"/>
  <c r="H445" i="5"/>
  <c r="H446" i="5"/>
  <c r="H447" i="5"/>
  <c r="H448" i="5"/>
  <c r="H449" i="5"/>
  <c r="H450" i="5"/>
  <c r="H451" i="5"/>
  <c r="H452" i="5"/>
  <c r="H453" i="5"/>
  <c r="H134" i="5"/>
  <c r="H135" i="5"/>
  <c r="H136" i="5"/>
  <c r="H505" i="5" s="1"/>
  <c r="H137" i="5"/>
  <c r="H138" i="5"/>
  <c r="H139" i="5"/>
  <c r="H140" i="5"/>
  <c r="H141" i="5"/>
  <c r="H142" i="5"/>
  <c r="H143" i="5"/>
  <c r="H144" i="5"/>
  <c r="H145" i="5"/>
  <c r="H146" i="5"/>
  <c r="H147" i="5"/>
  <c r="H148" i="5"/>
  <c r="H517" i="5" s="1"/>
  <c r="H149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I273" i="5"/>
  <c r="I468" i="5"/>
  <c r="I289" i="5"/>
  <c r="I483" i="5" s="1"/>
  <c r="I231" i="5"/>
  <c r="I469" i="5" s="1"/>
  <c r="I247" i="5"/>
  <c r="I484" i="5"/>
  <c r="I29" i="5"/>
  <c r="I470" i="5"/>
  <c r="I45" i="5"/>
  <c r="I485" i="5"/>
  <c r="I191" i="5"/>
  <c r="I471" i="5"/>
  <c r="I207" i="5"/>
  <c r="I486" i="5" s="1"/>
  <c r="I314" i="5"/>
  <c r="I472" i="5" s="1"/>
  <c r="I330" i="5"/>
  <c r="I487" i="5"/>
  <c r="I69" i="5"/>
  <c r="I473" i="5" s="1"/>
  <c r="I85" i="5"/>
  <c r="I488" i="5" s="1"/>
  <c r="I576" i="5" s="1"/>
  <c r="I109" i="5"/>
  <c r="I474" i="5"/>
  <c r="I125" i="5"/>
  <c r="I489" i="5" s="1"/>
  <c r="I356" i="5"/>
  <c r="I475" i="5" s="1"/>
  <c r="I372" i="5"/>
  <c r="I490" i="5"/>
  <c r="I398" i="5"/>
  <c r="I476" i="5"/>
  <c r="I579" i="5" s="1"/>
  <c r="I414" i="5"/>
  <c r="I491" i="5"/>
  <c r="I438" i="5"/>
  <c r="I477" i="5" s="1"/>
  <c r="I454" i="5"/>
  <c r="I492" i="5" s="1"/>
  <c r="I150" i="5"/>
  <c r="I478" i="5" s="1"/>
  <c r="I166" i="5"/>
  <c r="I493" i="5" s="1"/>
  <c r="J257" i="5"/>
  <c r="J258" i="5"/>
  <c r="J259" i="5"/>
  <c r="J505" i="5" s="1"/>
  <c r="J260" i="5"/>
  <c r="J261" i="5"/>
  <c r="J262" i="5"/>
  <c r="J263" i="5"/>
  <c r="J264" i="5"/>
  <c r="J265" i="5"/>
  <c r="J266" i="5"/>
  <c r="J267" i="5"/>
  <c r="AB267" i="5" s="1"/>
  <c r="J268" i="5"/>
  <c r="J269" i="5"/>
  <c r="J270" i="5"/>
  <c r="J271" i="5"/>
  <c r="J272" i="5"/>
  <c r="J277" i="5"/>
  <c r="J278" i="5"/>
  <c r="J279" i="5"/>
  <c r="J280" i="5"/>
  <c r="J281" i="5"/>
  <c r="J282" i="5"/>
  <c r="J283" i="5"/>
  <c r="J284" i="5"/>
  <c r="J285" i="5"/>
  <c r="J286" i="5"/>
  <c r="J287" i="5"/>
  <c r="AB287" i="5" s="1"/>
  <c r="J288" i="5"/>
  <c r="J215" i="5"/>
  <c r="J216" i="5"/>
  <c r="J217" i="5"/>
  <c r="J218" i="5"/>
  <c r="J219" i="5"/>
  <c r="J220" i="5"/>
  <c r="J221" i="5"/>
  <c r="J222" i="5"/>
  <c r="J223" i="5"/>
  <c r="J224" i="5"/>
  <c r="J225" i="5"/>
  <c r="J226" i="5"/>
  <c r="J227" i="5"/>
  <c r="J228" i="5"/>
  <c r="J229" i="5"/>
  <c r="J230" i="5"/>
  <c r="J235" i="5"/>
  <c r="J236" i="5"/>
  <c r="J237" i="5"/>
  <c r="J238" i="5"/>
  <c r="J239" i="5"/>
  <c r="J240" i="5"/>
  <c r="J241" i="5"/>
  <c r="J242" i="5"/>
  <c r="J243" i="5"/>
  <c r="J244" i="5"/>
  <c r="J245" i="5"/>
  <c r="J246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85" i="5" s="1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5" i="5"/>
  <c r="J196" i="5"/>
  <c r="J197" i="5"/>
  <c r="J198" i="5"/>
  <c r="J199" i="5"/>
  <c r="J200" i="5"/>
  <c r="J201" i="5"/>
  <c r="J202" i="5"/>
  <c r="J203" i="5"/>
  <c r="J204" i="5"/>
  <c r="J205" i="5"/>
  <c r="J206" i="5"/>
  <c r="J298" i="5"/>
  <c r="J299" i="5"/>
  <c r="J300" i="5"/>
  <c r="J301" i="5"/>
  <c r="J302" i="5"/>
  <c r="J303" i="5"/>
  <c r="J304" i="5"/>
  <c r="J305" i="5"/>
  <c r="J306" i="5"/>
  <c r="J307" i="5"/>
  <c r="J308" i="5"/>
  <c r="J309" i="5"/>
  <c r="J310" i="5"/>
  <c r="J311" i="5"/>
  <c r="J312" i="5"/>
  <c r="J313" i="5"/>
  <c r="J318" i="5"/>
  <c r="J319" i="5"/>
  <c r="J330" i="5" s="1"/>
  <c r="J487" i="5" s="1"/>
  <c r="J320" i="5"/>
  <c r="J321" i="5"/>
  <c r="J322" i="5"/>
  <c r="J323" i="5"/>
  <c r="J324" i="5"/>
  <c r="J325" i="5"/>
  <c r="J326" i="5"/>
  <c r="J327" i="5"/>
  <c r="J328" i="5"/>
  <c r="J329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488" i="5" s="1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13" i="5"/>
  <c r="J114" i="5"/>
  <c r="J115" i="5"/>
  <c r="J116" i="5"/>
  <c r="J125" i="5" s="1"/>
  <c r="J489" i="5" s="1"/>
  <c r="J117" i="5"/>
  <c r="J118" i="5"/>
  <c r="J119" i="5"/>
  <c r="J120" i="5"/>
  <c r="J121" i="5"/>
  <c r="J122" i="5"/>
  <c r="J123" i="5"/>
  <c r="J124" i="5"/>
  <c r="J340" i="5"/>
  <c r="J341" i="5"/>
  <c r="J342" i="5"/>
  <c r="J343" i="5"/>
  <c r="J344" i="5"/>
  <c r="J345" i="5"/>
  <c r="J346" i="5"/>
  <c r="J347" i="5"/>
  <c r="J348" i="5"/>
  <c r="J349" i="5"/>
  <c r="J350" i="5"/>
  <c r="J351" i="5"/>
  <c r="J352" i="5"/>
  <c r="J353" i="5"/>
  <c r="J354" i="5"/>
  <c r="J355" i="5"/>
  <c r="J360" i="5"/>
  <c r="J361" i="5"/>
  <c r="J362" i="5"/>
  <c r="J363" i="5"/>
  <c r="J364" i="5"/>
  <c r="J365" i="5"/>
  <c r="J366" i="5"/>
  <c r="J367" i="5"/>
  <c r="J368" i="5"/>
  <c r="J369" i="5"/>
  <c r="J370" i="5"/>
  <c r="J371" i="5"/>
  <c r="J382" i="5"/>
  <c r="J383" i="5"/>
  <c r="J384" i="5"/>
  <c r="J385" i="5"/>
  <c r="J386" i="5"/>
  <c r="J387" i="5"/>
  <c r="J388" i="5"/>
  <c r="J389" i="5"/>
  <c r="J390" i="5"/>
  <c r="J391" i="5"/>
  <c r="J392" i="5"/>
  <c r="J393" i="5"/>
  <c r="J394" i="5"/>
  <c r="J395" i="5"/>
  <c r="J396" i="5"/>
  <c r="J397" i="5"/>
  <c r="J402" i="5"/>
  <c r="J403" i="5"/>
  <c r="J404" i="5"/>
  <c r="J405" i="5"/>
  <c r="J406" i="5"/>
  <c r="J407" i="5"/>
  <c r="J408" i="5"/>
  <c r="J409" i="5"/>
  <c r="J410" i="5"/>
  <c r="J411" i="5"/>
  <c r="J412" i="5"/>
  <c r="J413" i="5"/>
  <c r="J422" i="5"/>
  <c r="J423" i="5"/>
  <c r="J424" i="5"/>
  <c r="J425" i="5"/>
  <c r="J426" i="5"/>
  <c r="J427" i="5"/>
  <c r="J428" i="5"/>
  <c r="J429" i="5"/>
  <c r="J430" i="5"/>
  <c r="J431" i="5"/>
  <c r="J432" i="5"/>
  <c r="J433" i="5"/>
  <c r="J434" i="5"/>
  <c r="J435" i="5"/>
  <c r="J436" i="5"/>
  <c r="J437" i="5"/>
  <c r="J442" i="5"/>
  <c r="J443" i="5"/>
  <c r="J444" i="5"/>
  <c r="J445" i="5"/>
  <c r="J446" i="5"/>
  <c r="J447" i="5"/>
  <c r="J448" i="5"/>
  <c r="J449" i="5"/>
  <c r="J450" i="5"/>
  <c r="J451" i="5"/>
  <c r="J452" i="5"/>
  <c r="J45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K273" i="5"/>
  <c r="K468" i="5" s="1"/>
  <c r="K289" i="5"/>
  <c r="K483" i="5" s="1"/>
  <c r="K231" i="5"/>
  <c r="K469" i="5" s="1"/>
  <c r="K247" i="5"/>
  <c r="K484" i="5" s="1"/>
  <c r="K29" i="5"/>
  <c r="K470" i="5"/>
  <c r="K45" i="5"/>
  <c r="K485" i="5"/>
  <c r="K191" i="5"/>
  <c r="K471" i="5" s="1"/>
  <c r="K207" i="5"/>
  <c r="K486" i="5" s="1"/>
  <c r="K314" i="5"/>
  <c r="K472" i="5" s="1"/>
  <c r="K330" i="5"/>
  <c r="K487" i="5" s="1"/>
  <c r="K69" i="5"/>
  <c r="K473" i="5"/>
  <c r="K85" i="5"/>
  <c r="K488" i="5" s="1"/>
  <c r="K109" i="5"/>
  <c r="K474" i="5" s="1"/>
  <c r="K125" i="5"/>
  <c r="K489" i="5" s="1"/>
  <c r="K356" i="5"/>
  <c r="K475" i="5" s="1"/>
  <c r="K372" i="5"/>
  <c r="K490" i="5" s="1"/>
  <c r="K398" i="5"/>
  <c r="K476" i="5"/>
  <c r="K579" i="5" s="1"/>
  <c r="K414" i="5"/>
  <c r="K491" i="5"/>
  <c r="K438" i="5"/>
  <c r="K477" i="5" s="1"/>
  <c r="K454" i="5"/>
  <c r="K492" i="5" s="1"/>
  <c r="K150" i="5"/>
  <c r="K478" i="5" s="1"/>
  <c r="K166" i="5"/>
  <c r="K493" i="5" s="1"/>
  <c r="AE493" i="5" s="1"/>
  <c r="L257" i="5"/>
  <c r="L258" i="5"/>
  <c r="L259" i="5"/>
  <c r="L260" i="5"/>
  <c r="L261" i="5"/>
  <c r="L262" i="5"/>
  <c r="L263" i="5"/>
  <c r="L264" i="5"/>
  <c r="L265" i="5"/>
  <c r="L266" i="5"/>
  <c r="L267" i="5"/>
  <c r="L268" i="5"/>
  <c r="L269" i="5"/>
  <c r="L270" i="5"/>
  <c r="L271" i="5"/>
  <c r="L272" i="5"/>
  <c r="L277" i="5"/>
  <c r="L278" i="5"/>
  <c r="L279" i="5"/>
  <c r="L280" i="5"/>
  <c r="L281" i="5"/>
  <c r="L282" i="5"/>
  <c r="L283" i="5"/>
  <c r="L284" i="5"/>
  <c r="L285" i="5"/>
  <c r="L286" i="5"/>
  <c r="L287" i="5"/>
  <c r="L288" i="5"/>
  <c r="L215" i="5"/>
  <c r="L216" i="5"/>
  <c r="L217" i="5"/>
  <c r="L218" i="5"/>
  <c r="L219" i="5"/>
  <c r="L220" i="5"/>
  <c r="L221" i="5"/>
  <c r="L222" i="5"/>
  <c r="L223" i="5"/>
  <c r="L224" i="5"/>
  <c r="L225" i="5"/>
  <c r="L226" i="5"/>
  <c r="L227" i="5"/>
  <c r="L228" i="5"/>
  <c r="L229" i="5"/>
  <c r="L230" i="5"/>
  <c r="L235" i="5"/>
  <c r="L236" i="5"/>
  <c r="L237" i="5"/>
  <c r="L238" i="5"/>
  <c r="L239" i="5"/>
  <c r="L240" i="5"/>
  <c r="L241" i="5"/>
  <c r="L242" i="5"/>
  <c r="L243" i="5"/>
  <c r="L244" i="5"/>
  <c r="L245" i="5"/>
  <c r="L246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33" i="5"/>
  <c r="L34" i="5"/>
  <c r="L35" i="5"/>
  <c r="L36" i="5"/>
  <c r="L37" i="5"/>
  <c r="L38" i="5"/>
  <c r="L39" i="5"/>
  <c r="L40" i="5"/>
  <c r="L41" i="5"/>
  <c r="L42" i="5"/>
  <c r="L43" i="5"/>
  <c r="L44" i="5"/>
  <c r="L175" i="5"/>
  <c r="L176" i="5"/>
  <c r="L177" i="5"/>
  <c r="L178" i="5"/>
  <c r="L179" i="5"/>
  <c r="L180" i="5"/>
  <c r="L181" i="5"/>
  <c r="L182" i="5"/>
  <c r="L183" i="5"/>
  <c r="L184" i="5"/>
  <c r="L185" i="5"/>
  <c r="L186" i="5"/>
  <c r="L187" i="5"/>
  <c r="L188" i="5"/>
  <c r="L189" i="5"/>
  <c r="L190" i="5"/>
  <c r="L195" i="5"/>
  <c r="L196" i="5"/>
  <c r="L197" i="5"/>
  <c r="L198" i="5"/>
  <c r="L199" i="5"/>
  <c r="L200" i="5"/>
  <c r="L201" i="5"/>
  <c r="L202" i="5"/>
  <c r="L203" i="5"/>
  <c r="L204" i="5"/>
  <c r="L205" i="5"/>
  <c r="L206" i="5"/>
  <c r="L298" i="5"/>
  <c r="L299" i="5"/>
  <c r="L300" i="5"/>
  <c r="L301" i="5"/>
  <c r="L302" i="5"/>
  <c r="L303" i="5"/>
  <c r="L304" i="5"/>
  <c r="L305" i="5"/>
  <c r="L306" i="5"/>
  <c r="L307" i="5"/>
  <c r="L308" i="5"/>
  <c r="L309" i="5"/>
  <c r="L310" i="5"/>
  <c r="L311" i="5"/>
  <c r="L312" i="5"/>
  <c r="L313" i="5"/>
  <c r="L318" i="5"/>
  <c r="L319" i="5"/>
  <c r="L320" i="5"/>
  <c r="L321" i="5"/>
  <c r="L322" i="5"/>
  <c r="L323" i="5"/>
  <c r="L324" i="5"/>
  <c r="L325" i="5"/>
  <c r="L326" i="5"/>
  <c r="L327" i="5"/>
  <c r="L328" i="5"/>
  <c r="L329" i="5"/>
  <c r="L330" i="5"/>
  <c r="L487" i="5" s="1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73" i="5"/>
  <c r="L74" i="5"/>
  <c r="L75" i="5"/>
  <c r="L76" i="5"/>
  <c r="L77" i="5"/>
  <c r="L78" i="5"/>
  <c r="L79" i="5"/>
  <c r="L80" i="5"/>
  <c r="L81" i="5"/>
  <c r="L82" i="5"/>
  <c r="L83" i="5"/>
  <c r="L84" i="5"/>
  <c r="L93" i="5"/>
  <c r="L94" i="5"/>
  <c r="L95" i="5"/>
  <c r="L96" i="5"/>
  <c r="AB96" i="5" s="1"/>
  <c r="L97" i="5"/>
  <c r="L98" i="5"/>
  <c r="L99" i="5"/>
  <c r="L100" i="5"/>
  <c r="AB100" i="5" s="1"/>
  <c r="L101" i="5"/>
  <c r="L102" i="5"/>
  <c r="L103" i="5"/>
  <c r="L104" i="5"/>
  <c r="AB104" i="5" s="1"/>
  <c r="L105" i="5"/>
  <c r="L106" i="5"/>
  <c r="L107" i="5"/>
  <c r="L108" i="5"/>
  <c r="AB108" i="5" s="1"/>
  <c r="L113" i="5"/>
  <c r="L114" i="5"/>
  <c r="L115" i="5"/>
  <c r="L116" i="5"/>
  <c r="L117" i="5"/>
  <c r="L118" i="5"/>
  <c r="L119" i="5"/>
  <c r="L120" i="5"/>
  <c r="L121" i="5"/>
  <c r="L122" i="5"/>
  <c r="L123" i="5"/>
  <c r="L124" i="5"/>
  <c r="L340" i="5"/>
  <c r="L341" i="5"/>
  <c r="L342" i="5"/>
  <c r="L343" i="5"/>
  <c r="L344" i="5"/>
  <c r="L345" i="5"/>
  <c r="L346" i="5"/>
  <c r="L347" i="5"/>
  <c r="L348" i="5"/>
  <c r="L349" i="5"/>
  <c r="L350" i="5"/>
  <c r="L351" i="5"/>
  <c r="L352" i="5"/>
  <c r="L353" i="5"/>
  <c r="L354" i="5"/>
  <c r="L355" i="5"/>
  <c r="L360" i="5"/>
  <c r="L361" i="5"/>
  <c r="L362" i="5"/>
  <c r="L363" i="5"/>
  <c r="L364" i="5"/>
  <c r="L365" i="5"/>
  <c r="L366" i="5"/>
  <c r="L367" i="5"/>
  <c r="L368" i="5"/>
  <c r="L369" i="5"/>
  <c r="L370" i="5"/>
  <c r="L371" i="5"/>
  <c r="L382" i="5"/>
  <c r="L383" i="5"/>
  <c r="L384" i="5"/>
  <c r="L385" i="5"/>
  <c r="L386" i="5"/>
  <c r="L387" i="5"/>
  <c r="L388" i="5"/>
  <c r="L389" i="5"/>
  <c r="L390" i="5"/>
  <c r="L391" i="5"/>
  <c r="L392" i="5"/>
  <c r="L393" i="5"/>
  <c r="L394" i="5"/>
  <c r="L395" i="5"/>
  <c r="L396" i="5"/>
  <c r="L397" i="5"/>
  <c r="L402" i="5"/>
  <c r="L403" i="5"/>
  <c r="L404" i="5"/>
  <c r="L405" i="5"/>
  <c r="L406" i="5"/>
  <c r="L407" i="5"/>
  <c r="L408" i="5"/>
  <c r="L409" i="5"/>
  <c r="L410" i="5"/>
  <c r="L411" i="5"/>
  <c r="L412" i="5"/>
  <c r="L413" i="5"/>
  <c r="L422" i="5"/>
  <c r="L423" i="5"/>
  <c r="L424" i="5"/>
  <c r="L425" i="5"/>
  <c r="L426" i="5"/>
  <c r="L427" i="5"/>
  <c r="L428" i="5"/>
  <c r="L429" i="5"/>
  <c r="L430" i="5"/>
  <c r="L431" i="5"/>
  <c r="L432" i="5"/>
  <c r="L433" i="5"/>
  <c r="L434" i="5"/>
  <c r="L435" i="5"/>
  <c r="L436" i="5"/>
  <c r="L437" i="5"/>
  <c r="L442" i="5"/>
  <c r="L443" i="5"/>
  <c r="L444" i="5"/>
  <c r="L445" i="5"/>
  <c r="L446" i="5"/>
  <c r="L447" i="5"/>
  <c r="L448" i="5"/>
  <c r="L449" i="5"/>
  <c r="L450" i="5"/>
  <c r="L451" i="5"/>
  <c r="L452" i="5"/>
  <c r="L45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154" i="5"/>
  <c r="L155" i="5"/>
  <c r="L156" i="5"/>
  <c r="L157" i="5"/>
  <c r="L158" i="5"/>
  <c r="L159" i="5"/>
  <c r="L160" i="5"/>
  <c r="L161" i="5"/>
  <c r="L162" i="5"/>
  <c r="L163" i="5"/>
  <c r="L164" i="5"/>
  <c r="L165" i="5"/>
  <c r="M273" i="5"/>
  <c r="M468" i="5"/>
  <c r="M571" i="5" s="1"/>
  <c r="M289" i="5"/>
  <c r="M483" i="5" s="1"/>
  <c r="M231" i="5"/>
  <c r="M469" i="5" s="1"/>
  <c r="M247" i="5"/>
  <c r="M484" i="5" s="1"/>
  <c r="M29" i="5"/>
  <c r="M470" i="5" s="1"/>
  <c r="M45" i="5"/>
  <c r="M485" i="5"/>
  <c r="M191" i="5"/>
  <c r="M471" i="5"/>
  <c r="M207" i="5"/>
  <c r="M486" i="5" s="1"/>
  <c r="M574" i="5"/>
  <c r="M314" i="5"/>
  <c r="M472" i="5" s="1"/>
  <c r="M330" i="5"/>
  <c r="M487" i="5" s="1"/>
  <c r="M69" i="5"/>
  <c r="M473" i="5" s="1"/>
  <c r="M85" i="5"/>
  <c r="M488" i="5" s="1"/>
  <c r="M109" i="5"/>
  <c r="M474" i="5"/>
  <c r="M125" i="5"/>
  <c r="M489" i="5" s="1"/>
  <c r="M356" i="5"/>
  <c r="M475" i="5" s="1"/>
  <c r="M372" i="5"/>
  <c r="M490" i="5"/>
  <c r="M398" i="5"/>
  <c r="M476" i="5" s="1"/>
  <c r="M414" i="5"/>
  <c r="M491" i="5"/>
  <c r="M438" i="5"/>
  <c r="M477" i="5" s="1"/>
  <c r="M580" i="5" s="1"/>
  <c r="M454" i="5"/>
  <c r="M492" i="5" s="1"/>
  <c r="M150" i="5"/>
  <c r="M478" i="5" s="1"/>
  <c r="M166" i="5"/>
  <c r="M493" i="5" s="1"/>
  <c r="N257" i="5"/>
  <c r="N258" i="5"/>
  <c r="N259" i="5"/>
  <c r="N260" i="5"/>
  <c r="N261" i="5"/>
  <c r="N262" i="5"/>
  <c r="N263" i="5"/>
  <c r="N264" i="5"/>
  <c r="N265" i="5"/>
  <c r="N266" i="5"/>
  <c r="N267" i="5"/>
  <c r="N268" i="5"/>
  <c r="N269" i="5"/>
  <c r="N270" i="5"/>
  <c r="N271" i="5"/>
  <c r="N272" i="5"/>
  <c r="N277" i="5"/>
  <c r="N278" i="5"/>
  <c r="N279" i="5"/>
  <c r="N280" i="5"/>
  <c r="N281" i="5"/>
  <c r="N282" i="5"/>
  <c r="N283" i="5"/>
  <c r="N284" i="5"/>
  <c r="N285" i="5"/>
  <c r="N286" i="5"/>
  <c r="N287" i="5"/>
  <c r="N288" i="5"/>
  <c r="N215" i="5"/>
  <c r="N216" i="5"/>
  <c r="N217" i="5"/>
  <c r="N218" i="5"/>
  <c r="N219" i="5"/>
  <c r="N220" i="5"/>
  <c r="N221" i="5"/>
  <c r="N222" i="5"/>
  <c r="N223" i="5"/>
  <c r="N224" i="5"/>
  <c r="N225" i="5"/>
  <c r="N226" i="5"/>
  <c r="N227" i="5"/>
  <c r="N228" i="5"/>
  <c r="N229" i="5"/>
  <c r="N230" i="5"/>
  <c r="N235" i="5"/>
  <c r="N236" i="5"/>
  <c r="N237" i="5"/>
  <c r="N238" i="5"/>
  <c r="N239" i="5"/>
  <c r="N240" i="5"/>
  <c r="N241" i="5"/>
  <c r="N242" i="5"/>
  <c r="N243" i="5"/>
  <c r="N244" i="5"/>
  <c r="N245" i="5"/>
  <c r="N246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33" i="5"/>
  <c r="N34" i="5"/>
  <c r="N35" i="5"/>
  <c r="N36" i="5"/>
  <c r="N37" i="5"/>
  <c r="N38" i="5"/>
  <c r="N39" i="5"/>
  <c r="N40" i="5"/>
  <c r="N41" i="5"/>
  <c r="N42" i="5"/>
  <c r="N43" i="5"/>
  <c r="N44" i="5"/>
  <c r="N175" i="5"/>
  <c r="N176" i="5"/>
  <c r="N177" i="5"/>
  <c r="N178" i="5"/>
  <c r="N179" i="5"/>
  <c r="N180" i="5"/>
  <c r="N181" i="5"/>
  <c r="N182" i="5"/>
  <c r="N183" i="5"/>
  <c r="N184" i="5"/>
  <c r="N185" i="5"/>
  <c r="N186" i="5"/>
  <c r="N187" i="5"/>
  <c r="N188" i="5"/>
  <c r="N189" i="5"/>
  <c r="N190" i="5"/>
  <c r="N195" i="5"/>
  <c r="N196" i="5"/>
  <c r="N197" i="5"/>
  <c r="N198" i="5"/>
  <c r="N199" i="5"/>
  <c r="N200" i="5"/>
  <c r="N201" i="5"/>
  <c r="N202" i="5"/>
  <c r="N203" i="5"/>
  <c r="N204" i="5"/>
  <c r="N205" i="5"/>
  <c r="N206" i="5"/>
  <c r="N298" i="5"/>
  <c r="N299" i="5"/>
  <c r="N300" i="5"/>
  <c r="N301" i="5"/>
  <c r="N302" i="5"/>
  <c r="N303" i="5"/>
  <c r="N304" i="5"/>
  <c r="N305" i="5"/>
  <c r="N306" i="5"/>
  <c r="N307" i="5"/>
  <c r="N308" i="5"/>
  <c r="N309" i="5"/>
  <c r="N310" i="5"/>
  <c r="N311" i="5"/>
  <c r="N312" i="5"/>
  <c r="N313" i="5"/>
  <c r="N318" i="5"/>
  <c r="N319" i="5"/>
  <c r="N320" i="5"/>
  <c r="N321" i="5"/>
  <c r="N322" i="5"/>
  <c r="N323" i="5"/>
  <c r="N324" i="5"/>
  <c r="N325" i="5"/>
  <c r="N326" i="5"/>
  <c r="N327" i="5"/>
  <c r="N328" i="5"/>
  <c r="N329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73" i="5"/>
  <c r="N74" i="5"/>
  <c r="N75" i="5"/>
  <c r="N76" i="5"/>
  <c r="N77" i="5"/>
  <c r="N78" i="5"/>
  <c r="N79" i="5"/>
  <c r="N80" i="5"/>
  <c r="N81" i="5"/>
  <c r="N82" i="5"/>
  <c r="N83" i="5"/>
  <c r="N84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107" i="5"/>
  <c r="N108" i="5"/>
  <c r="N113" i="5"/>
  <c r="N114" i="5"/>
  <c r="N115" i="5"/>
  <c r="N116" i="5"/>
  <c r="N117" i="5"/>
  <c r="N118" i="5"/>
  <c r="N119" i="5"/>
  <c r="N120" i="5"/>
  <c r="N121" i="5"/>
  <c r="N122" i="5"/>
  <c r="N123" i="5"/>
  <c r="N124" i="5"/>
  <c r="N340" i="5"/>
  <c r="N341" i="5"/>
  <c r="N342" i="5"/>
  <c r="N343" i="5"/>
  <c r="N344" i="5"/>
  <c r="N345" i="5"/>
  <c r="N346" i="5"/>
  <c r="N347" i="5"/>
  <c r="N348" i="5"/>
  <c r="N349" i="5"/>
  <c r="N350" i="5"/>
  <c r="N351" i="5"/>
  <c r="N352" i="5"/>
  <c r="N353" i="5"/>
  <c r="N354" i="5"/>
  <c r="N355" i="5"/>
  <c r="N360" i="5"/>
  <c r="N361" i="5"/>
  <c r="N362" i="5"/>
  <c r="N363" i="5"/>
  <c r="N364" i="5"/>
  <c r="N365" i="5"/>
  <c r="N366" i="5"/>
  <c r="N367" i="5"/>
  <c r="N368" i="5"/>
  <c r="N369" i="5"/>
  <c r="N370" i="5"/>
  <c r="N371" i="5"/>
  <c r="N382" i="5"/>
  <c r="N383" i="5"/>
  <c r="N384" i="5"/>
  <c r="N385" i="5"/>
  <c r="N386" i="5"/>
  <c r="N387" i="5"/>
  <c r="N388" i="5"/>
  <c r="N389" i="5"/>
  <c r="N390" i="5"/>
  <c r="N391" i="5"/>
  <c r="N392" i="5"/>
  <c r="N393" i="5"/>
  <c r="N394" i="5"/>
  <c r="N395" i="5"/>
  <c r="N396" i="5"/>
  <c r="N397" i="5"/>
  <c r="N402" i="5"/>
  <c r="N403" i="5"/>
  <c r="N404" i="5"/>
  <c r="N405" i="5"/>
  <c r="N406" i="5"/>
  <c r="N407" i="5"/>
  <c r="N408" i="5"/>
  <c r="N409" i="5"/>
  <c r="N410" i="5"/>
  <c r="N411" i="5"/>
  <c r="N412" i="5"/>
  <c r="N413" i="5"/>
  <c r="N414" i="5"/>
  <c r="N491" i="5" s="1"/>
  <c r="N422" i="5"/>
  <c r="N423" i="5"/>
  <c r="N424" i="5"/>
  <c r="N425" i="5"/>
  <c r="N426" i="5"/>
  <c r="N427" i="5"/>
  <c r="N428" i="5"/>
  <c r="N429" i="5"/>
  <c r="N430" i="5"/>
  <c r="N431" i="5"/>
  <c r="N432" i="5"/>
  <c r="N433" i="5"/>
  <c r="N434" i="5"/>
  <c r="N435" i="5"/>
  <c r="N436" i="5"/>
  <c r="N437" i="5"/>
  <c r="N442" i="5"/>
  <c r="N443" i="5"/>
  <c r="N444" i="5"/>
  <c r="N445" i="5"/>
  <c r="N446" i="5"/>
  <c r="N447" i="5"/>
  <c r="N448" i="5"/>
  <c r="N449" i="5"/>
  <c r="N450" i="5"/>
  <c r="N451" i="5"/>
  <c r="N452" i="5"/>
  <c r="N453" i="5"/>
  <c r="N134" i="5"/>
  <c r="N135" i="5"/>
  <c r="N136" i="5"/>
  <c r="N137" i="5"/>
  <c r="N138" i="5"/>
  <c r="N139" i="5"/>
  <c r="N140" i="5"/>
  <c r="N141" i="5"/>
  <c r="N142" i="5"/>
  <c r="N143" i="5"/>
  <c r="N144" i="5"/>
  <c r="N145" i="5"/>
  <c r="N146" i="5"/>
  <c r="N147" i="5"/>
  <c r="N148" i="5"/>
  <c r="N149" i="5"/>
  <c r="N154" i="5"/>
  <c r="N155" i="5"/>
  <c r="N156" i="5"/>
  <c r="N157" i="5"/>
  <c r="N158" i="5"/>
  <c r="N159" i="5"/>
  <c r="N160" i="5"/>
  <c r="N161" i="5"/>
  <c r="N162" i="5"/>
  <c r="N163" i="5"/>
  <c r="N164" i="5"/>
  <c r="N165" i="5"/>
  <c r="O273" i="5"/>
  <c r="O468" i="5"/>
  <c r="O571" i="5" s="1"/>
  <c r="O289" i="5"/>
  <c r="O483" i="5" s="1"/>
  <c r="O231" i="5"/>
  <c r="O469" i="5" s="1"/>
  <c r="AG469" i="5" s="1"/>
  <c r="O247" i="5"/>
  <c r="O484" i="5" s="1"/>
  <c r="O29" i="5"/>
  <c r="O470" i="5" s="1"/>
  <c r="O45" i="5"/>
  <c r="O485" i="5"/>
  <c r="O191" i="5"/>
  <c r="O471" i="5"/>
  <c r="O574" i="5" s="1"/>
  <c r="O207" i="5"/>
  <c r="O486" i="5" s="1"/>
  <c r="O314" i="5"/>
  <c r="O472" i="5" s="1"/>
  <c r="O330" i="5"/>
  <c r="O487" i="5" s="1"/>
  <c r="O69" i="5"/>
  <c r="O473" i="5" s="1"/>
  <c r="O85" i="5"/>
  <c r="O488" i="5"/>
  <c r="O109" i="5"/>
  <c r="O474" i="5"/>
  <c r="O577" i="5" s="1"/>
  <c r="O125" i="5"/>
  <c r="O489" i="5" s="1"/>
  <c r="O356" i="5"/>
  <c r="O475" i="5" s="1"/>
  <c r="AG475" i="5" s="1"/>
  <c r="O372" i="5"/>
  <c r="O490" i="5" s="1"/>
  <c r="O398" i="5"/>
  <c r="O476" i="5" s="1"/>
  <c r="O414" i="5"/>
  <c r="O491" i="5"/>
  <c r="O438" i="5"/>
  <c r="O477" i="5"/>
  <c r="O580" i="5" s="1"/>
  <c r="O454" i="5"/>
  <c r="O492" i="5" s="1"/>
  <c r="O150" i="5"/>
  <c r="O478" i="5" s="1"/>
  <c r="O166" i="5"/>
  <c r="O493" i="5" s="1"/>
  <c r="P257" i="5"/>
  <c r="P258" i="5"/>
  <c r="P259" i="5"/>
  <c r="P260" i="5"/>
  <c r="P261" i="5"/>
  <c r="P262" i="5"/>
  <c r="P263" i="5"/>
  <c r="P264" i="5"/>
  <c r="P265" i="5"/>
  <c r="P266" i="5"/>
  <c r="P267" i="5"/>
  <c r="P268" i="5"/>
  <c r="P269" i="5"/>
  <c r="P270" i="5"/>
  <c r="P271" i="5"/>
  <c r="P272" i="5"/>
  <c r="P277" i="5"/>
  <c r="P278" i="5"/>
  <c r="P279" i="5"/>
  <c r="P280" i="5"/>
  <c r="P281" i="5"/>
  <c r="P282" i="5"/>
  <c r="P283" i="5"/>
  <c r="P284" i="5"/>
  <c r="P285" i="5"/>
  <c r="P286" i="5"/>
  <c r="P287" i="5"/>
  <c r="P288" i="5"/>
  <c r="P215" i="5"/>
  <c r="P216" i="5"/>
  <c r="AB216" i="5" s="1"/>
  <c r="P217" i="5"/>
  <c r="P218" i="5"/>
  <c r="P219" i="5"/>
  <c r="P220" i="5"/>
  <c r="AH220" i="5" s="1"/>
  <c r="P221" i="5"/>
  <c r="P222" i="5"/>
  <c r="P223" i="5"/>
  <c r="P224" i="5"/>
  <c r="P225" i="5"/>
  <c r="P226" i="5"/>
  <c r="P227" i="5"/>
  <c r="P228" i="5"/>
  <c r="P229" i="5"/>
  <c r="P230" i="5"/>
  <c r="P235" i="5"/>
  <c r="P236" i="5"/>
  <c r="P237" i="5"/>
  <c r="P238" i="5"/>
  <c r="P239" i="5"/>
  <c r="P240" i="5"/>
  <c r="AB240" i="5" s="1"/>
  <c r="P241" i="5"/>
  <c r="P242" i="5"/>
  <c r="P243" i="5"/>
  <c r="P244" i="5"/>
  <c r="AB244" i="5" s="1"/>
  <c r="P245" i="5"/>
  <c r="P246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AH26" i="5" s="1"/>
  <c r="P27" i="5"/>
  <c r="P28" i="5"/>
  <c r="P33" i="5"/>
  <c r="P34" i="5"/>
  <c r="P35" i="5"/>
  <c r="P36" i="5"/>
  <c r="P37" i="5"/>
  <c r="P38" i="5"/>
  <c r="P39" i="5"/>
  <c r="P40" i="5"/>
  <c r="P41" i="5"/>
  <c r="P42" i="5"/>
  <c r="P43" i="5"/>
  <c r="P44" i="5"/>
  <c r="P175" i="5"/>
  <c r="P176" i="5"/>
  <c r="AB176" i="5" s="1"/>
  <c r="P177" i="5"/>
  <c r="P178" i="5"/>
  <c r="P179" i="5"/>
  <c r="P180" i="5"/>
  <c r="P181" i="5"/>
  <c r="P182" i="5"/>
  <c r="P183" i="5"/>
  <c r="P184" i="5"/>
  <c r="P185" i="5"/>
  <c r="P186" i="5"/>
  <c r="P187" i="5"/>
  <c r="P188" i="5"/>
  <c r="P189" i="5"/>
  <c r="P190" i="5"/>
  <c r="P195" i="5"/>
  <c r="P196" i="5"/>
  <c r="P197" i="5"/>
  <c r="P198" i="5"/>
  <c r="P199" i="5"/>
  <c r="P200" i="5"/>
  <c r="P201" i="5"/>
  <c r="P202" i="5"/>
  <c r="P203" i="5"/>
  <c r="P204" i="5"/>
  <c r="P205" i="5"/>
  <c r="P206" i="5"/>
  <c r="P298" i="5"/>
  <c r="P299" i="5"/>
  <c r="P300" i="5"/>
  <c r="P301" i="5"/>
  <c r="P302" i="5"/>
  <c r="P303" i="5"/>
  <c r="P304" i="5"/>
  <c r="P305" i="5"/>
  <c r="P306" i="5"/>
  <c r="P307" i="5"/>
  <c r="P308" i="5"/>
  <c r="P309" i="5"/>
  <c r="P310" i="5"/>
  <c r="P311" i="5"/>
  <c r="P312" i="5"/>
  <c r="P313" i="5"/>
  <c r="P318" i="5"/>
  <c r="P319" i="5"/>
  <c r="P320" i="5"/>
  <c r="P321" i="5"/>
  <c r="P322" i="5"/>
  <c r="P323" i="5"/>
  <c r="P324" i="5"/>
  <c r="P325" i="5"/>
  <c r="P326" i="5"/>
  <c r="P327" i="5"/>
  <c r="P328" i="5"/>
  <c r="P329" i="5"/>
  <c r="P53" i="5"/>
  <c r="P54" i="5"/>
  <c r="P55" i="5"/>
  <c r="P56" i="5"/>
  <c r="P57" i="5"/>
  <c r="P58" i="5"/>
  <c r="P59" i="5"/>
  <c r="P60" i="5"/>
  <c r="P61" i="5"/>
  <c r="P62" i="5"/>
  <c r="P63" i="5"/>
  <c r="P64" i="5"/>
  <c r="P65" i="5"/>
  <c r="P66" i="5"/>
  <c r="P67" i="5"/>
  <c r="P68" i="5"/>
  <c r="P73" i="5"/>
  <c r="P74" i="5"/>
  <c r="P75" i="5"/>
  <c r="P76" i="5"/>
  <c r="P77" i="5"/>
  <c r="P78" i="5"/>
  <c r="P79" i="5"/>
  <c r="P80" i="5"/>
  <c r="P81" i="5"/>
  <c r="P82" i="5"/>
  <c r="P83" i="5"/>
  <c r="P84" i="5"/>
  <c r="P93" i="5"/>
  <c r="P94" i="5"/>
  <c r="P95" i="5"/>
  <c r="P96" i="5"/>
  <c r="P97" i="5"/>
  <c r="P98" i="5"/>
  <c r="P99" i="5"/>
  <c r="P100" i="5"/>
  <c r="P101" i="5"/>
  <c r="P102" i="5"/>
  <c r="P103" i="5"/>
  <c r="P104" i="5"/>
  <c r="P105" i="5"/>
  <c r="P106" i="5"/>
  <c r="P107" i="5"/>
  <c r="P108" i="5"/>
  <c r="P113" i="5"/>
  <c r="P114" i="5"/>
  <c r="P115" i="5"/>
  <c r="P116" i="5"/>
  <c r="P117" i="5"/>
  <c r="P118" i="5"/>
  <c r="P119" i="5"/>
  <c r="P120" i="5"/>
  <c r="P121" i="5"/>
  <c r="P122" i="5"/>
  <c r="P123" i="5"/>
  <c r="P124" i="5"/>
  <c r="P125" i="5"/>
  <c r="P489" i="5" s="1"/>
  <c r="P340" i="5"/>
  <c r="P341" i="5"/>
  <c r="P342" i="5"/>
  <c r="P343" i="5"/>
  <c r="P344" i="5"/>
  <c r="P345" i="5"/>
  <c r="P346" i="5"/>
  <c r="P347" i="5"/>
  <c r="P348" i="5"/>
  <c r="P349" i="5"/>
  <c r="P350" i="5"/>
  <c r="P351" i="5"/>
  <c r="P352" i="5"/>
  <c r="P353" i="5"/>
  <c r="P354" i="5"/>
  <c r="P355" i="5"/>
  <c r="P360" i="5"/>
  <c r="P361" i="5"/>
  <c r="P362" i="5"/>
  <c r="P363" i="5"/>
  <c r="P364" i="5"/>
  <c r="P365" i="5"/>
  <c r="P366" i="5"/>
  <c r="P367" i="5"/>
  <c r="P368" i="5"/>
  <c r="P369" i="5"/>
  <c r="P370" i="5"/>
  <c r="P371" i="5"/>
  <c r="P382" i="5"/>
  <c r="P383" i="5"/>
  <c r="P384" i="5"/>
  <c r="P385" i="5"/>
  <c r="P386" i="5"/>
  <c r="P387" i="5"/>
  <c r="P388" i="5"/>
  <c r="P389" i="5"/>
  <c r="P390" i="5"/>
  <c r="P391" i="5"/>
  <c r="P392" i="5"/>
  <c r="P393" i="5"/>
  <c r="P394" i="5"/>
  <c r="P395" i="5"/>
  <c r="P396" i="5"/>
  <c r="P397" i="5"/>
  <c r="P402" i="5"/>
  <c r="P403" i="5"/>
  <c r="P404" i="5"/>
  <c r="P405" i="5"/>
  <c r="P406" i="5"/>
  <c r="P407" i="5"/>
  <c r="P408" i="5"/>
  <c r="P409" i="5"/>
  <c r="P410" i="5"/>
  <c r="P411" i="5"/>
  <c r="P412" i="5"/>
  <c r="P413" i="5"/>
  <c r="P422" i="5"/>
  <c r="P423" i="5"/>
  <c r="P424" i="5"/>
  <c r="P425" i="5"/>
  <c r="P426" i="5"/>
  <c r="P427" i="5"/>
  <c r="P428" i="5"/>
  <c r="P429" i="5"/>
  <c r="P430" i="5"/>
  <c r="P431" i="5"/>
  <c r="P432" i="5"/>
  <c r="P433" i="5"/>
  <c r="P434" i="5"/>
  <c r="P435" i="5"/>
  <c r="P436" i="5"/>
  <c r="P437" i="5"/>
  <c r="P442" i="5"/>
  <c r="P443" i="5"/>
  <c r="P444" i="5"/>
  <c r="P445" i="5"/>
  <c r="P446" i="5"/>
  <c r="P447" i="5"/>
  <c r="P448" i="5"/>
  <c r="P449" i="5"/>
  <c r="P450" i="5"/>
  <c r="P451" i="5"/>
  <c r="P452" i="5"/>
  <c r="P453" i="5"/>
  <c r="P134" i="5"/>
  <c r="P135" i="5"/>
  <c r="P136" i="5"/>
  <c r="P137" i="5"/>
  <c r="P138" i="5"/>
  <c r="P139" i="5"/>
  <c r="P140" i="5"/>
  <c r="P141" i="5"/>
  <c r="P142" i="5"/>
  <c r="P143" i="5"/>
  <c r="P144" i="5"/>
  <c r="P145" i="5"/>
  <c r="P146" i="5"/>
  <c r="P147" i="5"/>
  <c r="P148" i="5"/>
  <c r="P149" i="5"/>
  <c r="P154" i="5"/>
  <c r="P155" i="5"/>
  <c r="P156" i="5"/>
  <c r="P157" i="5"/>
  <c r="P158" i="5"/>
  <c r="P159" i="5"/>
  <c r="P160" i="5"/>
  <c r="P161" i="5"/>
  <c r="P162" i="5"/>
  <c r="P163" i="5"/>
  <c r="P164" i="5"/>
  <c r="P165" i="5"/>
  <c r="Q273" i="5"/>
  <c r="Q468" i="5"/>
  <c r="Q289" i="5"/>
  <c r="Q483" i="5" s="1"/>
  <c r="Q231" i="5"/>
  <c r="Q469" i="5" s="1"/>
  <c r="Q247" i="5"/>
  <c r="Q484" i="5" s="1"/>
  <c r="Q29" i="5"/>
  <c r="Q470" i="5" s="1"/>
  <c r="Q573" i="5" s="1"/>
  <c r="Q45" i="5"/>
  <c r="Q485" i="5"/>
  <c r="Q191" i="5"/>
  <c r="Q471" i="5" s="1"/>
  <c r="Q207" i="5"/>
  <c r="Q486" i="5" s="1"/>
  <c r="Q574" i="5" s="1"/>
  <c r="Q314" i="5"/>
  <c r="Q472" i="5" s="1"/>
  <c r="Q330" i="5"/>
  <c r="Q487" i="5" s="1"/>
  <c r="Q69" i="5"/>
  <c r="Q473" i="5"/>
  <c r="Q85" i="5"/>
  <c r="Q488" i="5"/>
  <c r="Q109" i="5"/>
  <c r="Q474" i="5"/>
  <c r="Q125" i="5"/>
  <c r="Q489" i="5" s="1"/>
  <c r="Q356" i="5"/>
  <c r="Q475" i="5" s="1"/>
  <c r="Q372" i="5"/>
  <c r="Q490" i="5" s="1"/>
  <c r="Q398" i="5"/>
  <c r="Q476" i="5" s="1"/>
  <c r="Q414" i="5"/>
  <c r="Q491" i="5"/>
  <c r="Q579" i="5"/>
  <c r="Q438" i="5"/>
  <c r="Q477" i="5" s="1"/>
  <c r="Q454" i="5"/>
  <c r="Q492" i="5" s="1"/>
  <c r="Q580" i="5" s="1"/>
  <c r="Q150" i="5"/>
  <c r="Q478" i="5" s="1"/>
  <c r="Q166" i="5"/>
  <c r="Q493" i="5" s="1"/>
  <c r="AG493" i="5" s="1"/>
  <c r="R257" i="5"/>
  <c r="R258" i="5"/>
  <c r="R259" i="5"/>
  <c r="R260" i="5"/>
  <c r="R261" i="5"/>
  <c r="R262" i="5"/>
  <c r="R263" i="5"/>
  <c r="R264" i="5"/>
  <c r="R265" i="5"/>
  <c r="R266" i="5"/>
  <c r="R267" i="5"/>
  <c r="R268" i="5"/>
  <c r="R269" i="5"/>
  <c r="R270" i="5"/>
  <c r="R271" i="5"/>
  <c r="R272" i="5"/>
  <c r="AH272" i="5" s="1"/>
  <c r="R277" i="5"/>
  <c r="R278" i="5"/>
  <c r="R279" i="5"/>
  <c r="R280" i="5"/>
  <c r="AB280" i="5" s="1"/>
  <c r="R281" i="5"/>
  <c r="R282" i="5"/>
  <c r="R283" i="5"/>
  <c r="R284" i="5"/>
  <c r="AB284" i="5" s="1"/>
  <c r="R285" i="5"/>
  <c r="R286" i="5"/>
  <c r="R287" i="5"/>
  <c r="R288" i="5"/>
  <c r="R215" i="5"/>
  <c r="R216" i="5"/>
  <c r="R217" i="5"/>
  <c r="R218" i="5"/>
  <c r="R219" i="5"/>
  <c r="R220" i="5"/>
  <c r="R221" i="5"/>
  <c r="R222" i="5"/>
  <c r="R223" i="5"/>
  <c r="R224" i="5"/>
  <c r="R225" i="5"/>
  <c r="R226" i="5"/>
  <c r="R227" i="5"/>
  <c r="R228" i="5"/>
  <c r="R229" i="5"/>
  <c r="R230" i="5"/>
  <c r="R235" i="5"/>
  <c r="R236" i="5"/>
  <c r="R237" i="5"/>
  <c r="R238" i="5"/>
  <c r="R239" i="5"/>
  <c r="R240" i="5"/>
  <c r="R241" i="5"/>
  <c r="R242" i="5"/>
  <c r="R243" i="5"/>
  <c r="R244" i="5"/>
  <c r="R245" i="5"/>
  <c r="R246" i="5"/>
  <c r="AH246" i="5" s="1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33" i="5"/>
  <c r="R34" i="5"/>
  <c r="R35" i="5"/>
  <c r="R36" i="5"/>
  <c r="R37" i="5"/>
  <c r="R38" i="5"/>
  <c r="R39" i="5"/>
  <c r="R40" i="5"/>
  <c r="R41" i="5"/>
  <c r="R42" i="5"/>
  <c r="R43" i="5"/>
  <c r="R44" i="5"/>
  <c r="R175" i="5"/>
  <c r="R176" i="5"/>
  <c r="R177" i="5"/>
  <c r="R178" i="5"/>
  <c r="R179" i="5"/>
  <c r="R180" i="5"/>
  <c r="R181" i="5"/>
  <c r="R182" i="5"/>
  <c r="R183" i="5"/>
  <c r="R184" i="5"/>
  <c r="R185" i="5"/>
  <c r="R186" i="5"/>
  <c r="R187" i="5"/>
  <c r="R188" i="5"/>
  <c r="R189" i="5"/>
  <c r="R190" i="5"/>
  <c r="R195" i="5"/>
  <c r="R196" i="5"/>
  <c r="R197" i="5"/>
  <c r="R198" i="5"/>
  <c r="R199" i="5"/>
  <c r="R200" i="5"/>
  <c r="R201" i="5"/>
  <c r="R202" i="5"/>
  <c r="R203" i="5"/>
  <c r="R204" i="5"/>
  <c r="R205" i="5"/>
  <c r="R206" i="5"/>
  <c r="R298" i="5"/>
  <c r="R299" i="5"/>
  <c r="R300" i="5"/>
  <c r="R301" i="5"/>
  <c r="R302" i="5"/>
  <c r="R303" i="5"/>
  <c r="R304" i="5"/>
  <c r="R305" i="5"/>
  <c r="R306" i="5"/>
  <c r="R307" i="5"/>
  <c r="R308" i="5"/>
  <c r="R309" i="5"/>
  <c r="R310" i="5"/>
  <c r="R311" i="5"/>
  <c r="R312" i="5"/>
  <c r="R313" i="5"/>
  <c r="R318" i="5"/>
  <c r="R319" i="5"/>
  <c r="R330" i="5" s="1"/>
  <c r="R487" i="5" s="1"/>
  <c r="R320" i="5"/>
  <c r="R321" i="5"/>
  <c r="R322" i="5"/>
  <c r="R323" i="5"/>
  <c r="R324" i="5"/>
  <c r="R325" i="5"/>
  <c r="R326" i="5"/>
  <c r="R327" i="5"/>
  <c r="R328" i="5"/>
  <c r="R329" i="5"/>
  <c r="R53" i="5"/>
  <c r="R54" i="5"/>
  <c r="R55" i="5"/>
  <c r="R56" i="5"/>
  <c r="R57" i="5"/>
  <c r="R58" i="5"/>
  <c r="R59" i="5"/>
  <c r="R60" i="5"/>
  <c r="R61" i="5"/>
  <c r="R62" i="5"/>
  <c r="R63" i="5"/>
  <c r="R64" i="5"/>
  <c r="R65" i="5"/>
  <c r="R66" i="5"/>
  <c r="R67" i="5"/>
  <c r="R68" i="5"/>
  <c r="R73" i="5"/>
  <c r="R74" i="5"/>
  <c r="R75" i="5"/>
  <c r="R76" i="5"/>
  <c r="R77" i="5"/>
  <c r="R78" i="5"/>
  <c r="R79" i="5"/>
  <c r="R80" i="5"/>
  <c r="R81" i="5"/>
  <c r="R82" i="5"/>
  <c r="R83" i="5"/>
  <c r="R84" i="5"/>
  <c r="R93" i="5"/>
  <c r="R94" i="5"/>
  <c r="R95" i="5"/>
  <c r="R96" i="5"/>
  <c r="R97" i="5"/>
  <c r="R98" i="5"/>
  <c r="R99" i="5"/>
  <c r="R100" i="5"/>
  <c r="R101" i="5"/>
  <c r="R102" i="5"/>
  <c r="R103" i="5"/>
  <c r="R104" i="5"/>
  <c r="R105" i="5"/>
  <c r="R106" i="5"/>
  <c r="R107" i="5"/>
  <c r="R108" i="5"/>
  <c r="R113" i="5"/>
  <c r="R114" i="5"/>
  <c r="R115" i="5"/>
  <c r="R116" i="5"/>
  <c r="R117" i="5"/>
  <c r="R118" i="5"/>
  <c r="R119" i="5"/>
  <c r="R120" i="5"/>
  <c r="R121" i="5"/>
  <c r="R122" i="5"/>
  <c r="R123" i="5"/>
  <c r="R124" i="5"/>
  <c r="R340" i="5"/>
  <c r="R341" i="5"/>
  <c r="R342" i="5"/>
  <c r="R343" i="5"/>
  <c r="R344" i="5"/>
  <c r="R345" i="5"/>
  <c r="R346" i="5"/>
  <c r="R347" i="5"/>
  <c r="R348" i="5"/>
  <c r="R349" i="5"/>
  <c r="R350" i="5"/>
  <c r="R351" i="5"/>
  <c r="R352" i="5"/>
  <c r="R353" i="5"/>
  <c r="R354" i="5"/>
  <c r="R355" i="5"/>
  <c r="R360" i="5"/>
  <c r="R361" i="5"/>
  <c r="R362" i="5"/>
  <c r="R363" i="5"/>
  <c r="R364" i="5"/>
  <c r="R365" i="5"/>
  <c r="R366" i="5"/>
  <c r="R367" i="5"/>
  <c r="R368" i="5"/>
  <c r="R369" i="5"/>
  <c r="R370" i="5"/>
  <c r="R371" i="5"/>
  <c r="R372" i="5"/>
  <c r="R490" i="5" s="1"/>
  <c r="R382" i="5"/>
  <c r="R383" i="5"/>
  <c r="R384" i="5"/>
  <c r="R385" i="5"/>
  <c r="R386" i="5"/>
  <c r="R387" i="5"/>
  <c r="R388" i="5"/>
  <c r="R389" i="5"/>
  <c r="R390" i="5"/>
  <c r="R391" i="5"/>
  <c r="R392" i="5"/>
  <c r="R393" i="5"/>
  <c r="R394" i="5"/>
  <c r="R395" i="5"/>
  <c r="R396" i="5"/>
  <c r="R397" i="5"/>
  <c r="R402" i="5"/>
  <c r="R403" i="5"/>
  <c r="R404" i="5"/>
  <c r="R405" i="5"/>
  <c r="R406" i="5"/>
  <c r="R407" i="5"/>
  <c r="R408" i="5"/>
  <c r="R409" i="5"/>
  <c r="R410" i="5"/>
  <c r="R411" i="5"/>
  <c r="R412" i="5"/>
  <c r="R413" i="5"/>
  <c r="R422" i="5"/>
  <c r="R423" i="5"/>
  <c r="R424" i="5"/>
  <c r="R425" i="5"/>
  <c r="R426" i="5"/>
  <c r="R427" i="5"/>
  <c r="R428" i="5"/>
  <c r="R429" i="5"/>
  <c r="R430" i="5"/>
  <c r="R431" i="5"/>
  <c r="R432" i="5"/>
  <c r="R433" i="5"/>
  <c r="R434" i="5"/>
  <c r="R435" i="5"/>
  <c r="R436" i="5"/>
  <c r="R437" i="5"/>
  <c r="R442" i="5"/>
  <c r="R443" i="5"/>
  <c r="R444" i="5"/>
  <c r="R445" i="5"/>
  <c r="R446" i="5"/>
  <c r="R447" i="5"/>
  <c r="R448" i="5"/>
  <c r="R449" i="5"/>
  <c r="R450" i="5"/>
  <c r="R451" i="5"/>
  <c r="R452" i="5"/>
  <c r="R453" i="5"/>
  <c r="R134" i="5"/>
  <c r="R135" i="5"/>
  <c r="R136" i="5"/>
  <c r="R137" i="5"/>
  <c r="R138" i="5"/>
  <c r="R139" i="5"/>
  <c r="R140" i="5"/>
  <c r="R141" i="5"/>
  <c r="R142" i="5"/>
  <c r="R143" i="5"/>
  <c r="R144" i="5"/>
  <c r="R145" i="5"/>
  <c r="R146" i="5"/>
  <c r="R147" i="5"/>
  <c r="R148" i="5"/>
  <c r="R149" i="5"/>
  <c r="R154" i="5"/>
  <c r="R155" i="5"/>
  <c r="R156" i="5"/>
  <c r="R157" i="5"/>
  <c r="R158" i="5"/>
  <c r="R159" i="5"/>
  <c r="R160" i="5"/>
  <c r="R161" i="5"/>
  <c r="R162" i="5"/>
  <c r="R163" i="5"/>
  <c r="R164" i="5"/>
  <c r="R165" i="5"/>
  <c r="S273" i="5"/>
  <c r="S468" i="5" s="1"/>
  <c r="S289" i="5"/>
  <c r="S483" i="5" s="1"/>
  <c r="S571" i="5" s="1"/>
  <c r="S231" i="5"/>
  <c r="S469" i="5" s="1"/>
  <c r="S247" i="5"/>
  <c r="S484" i="5" s="1"/>
  <c r="S29" i="5"/>
  <c r="S470" i="5" s="1"/>
  <c r="S45" i="5"/>
  <c r="S485" i="5" s="1"/>
  <c r="S191" i="5"/>
  <c r="S471" i="5" s="1"/>
  <c r="S207" i="5"/>
  <c r="S486" i="5" s="1"/>
  <c r="S314" i="5"/>
  <c r="S472" i="5" s="1"/>
  <c r="S330" i="5"/>
  <c r="S487" i="5" s="1"/>
  <c r="S69" i="5"/>
  <c r="S473" i="5" s="1"/>
  <c r="S85" i="5"/>
  <c r="S488" i="5"/>
  <c r="S109" i="5"/>
  <c r="S474" i="5" s="1"/>
  <c r="S125" i="5"/>
  <c r="S489" i="5" s="1"/>
  <c r="S577" i="5" s="1"/>
  <c r="S356" i="5"/>
  <c r="S475" i="5" s="1"/>
  <c r="S372" i="5"/>
  <c r="S490" i="5" s="1"/>
  <c r="S398" i="5"/>
  <c r="S476" i="5" s="1"/>
  <c r="S414" i="5"/>
  <c r="S491" i="5" s="1"/>
  <c r="S438" i="5"/>
  <c r="S477" i="5" s="1"/>
  <c r="AG477" i="5" s="1"/>
  <c r="S454" i="5"/>
  <c r="S492" i="5" s="1"/>
  <c r="S150" i="5"/>
  <c r="S478" i="5" s="1"/>
  <c r="S166" i="5"/>
  <c r="S493" i="5" s="1"/>
  <c r="T257" i="5"/>
  <c r="T258" i="5"/>
  <c r="T259" i="5"/>
  <c r="T260" i="5"/>
  <c r="T261" i="5"/>
  <c r="T262" i="5"/>
  <c r="T263" i="5"/>
  <c r="T264" i="5"/>
  <c r="T265" i="5"/>
  <c r="T266" i="5"/>
  <c r="T267" i="5"/>
  <c r="T268" i="5"/>
  <c r="T269" i="5"/>
  <c r="T270" i="5"/>
  <c r="T271" i="5"/>
  <c r="T272" i="5"/>
  <c r="T277" i="5"/>
  <c r="T278" i="5"/>
  <c r="T279" i="5"/>
  <c r="T280" i="5"/>
  <c r="T281" i="5"/>
  <c r="T282" i="5"/>
  <c r="T283" i="5"/>
  <c r="T284" i="5"/>
  <c r="T285" i="5"/>
  <c r="T286" i="5"/>
  <c r="T287" i="5"/>
  <c r="T288" i="5"/>
  <c r="T215" i="5"/>
  <c r="T216" i="5"/>
  <c r="T217" i="5"/>
  <c r="T218" i="5"/>
  <c r="T219" i="5"/>
  <c r="T220" i="5"/>
  <c r="T221" i="5"/>
  <c r="T222" i="5"/>
  <c r="T223" i="5"/>
  <c r="T224" i="5"/>
  <c r="T225" i="5"/>
  <c r="T226" i="5"/>
  <c r="T227" i="5"/>
  <c r="T228" i="5"/>
  <c r="T229" i="5"/>
  <c r="T230" i="5"/>
  <c r="T235" i="5"/>
  <c r="T236" i="5"/>
  <c r="T237" i="5"/>
  <c r="T238" i="5"/>
  <c r="T239" i="5"/>
  <c r="T240" i="5"/>
  <c r="T241" i="5"/>
  <c r="T242" i="5"/>
  <c r="T243" i="5"/>
  <c r="T244" i="5"/>
  <c r="T245" i="5"/>
  <c r="T246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33" i="5"/>
  <c r="T34" i="5"/>
  <c r="T35" i="5"/>
  <c r="T36" i="5"/>
  <c r="T37" i="5"/>
  <c r="T38" i="5"/>
  <c r="T39" i="5"/>
  <c r="T40" i="5"/>
  <c r="T41" i="5"/>
  <c r="T42" i="5"/>
  <c r="T43" i="5"/>
  <c r="T44" i="5"/>
  <c r="T175" i="5"/>
  <c r="T176" i="5"/>
  <c r="T177" i="5"/>
  <c r="T178" i="5"/>
  <c r="T179" i="5"/>
  <c r="T180" i="5"/>
  <c r="T181" i="5"/>
  <c r="T182" i="5"/>
  <c r="T183" i="5"/>
  <c r="T184" i="5"/>
  <c r="T185" i="5"/>
  <c r="T186" i="5"/>
  <c r="T187" i="5"/>
  <c r="T188" i="5"/>
  <c r="T189" i="5"/>
  <c r="T190" i="5"/>
  <c r="T195" i="5"/>
  <c r="T196" i="5"/>
  <c r="T197" i="5"/>
  <c r="T198" i="5"/>
  <c r="T199" i="5"/>
  <c r="T200" i="5"/>
  <c r="T201" i="5"/>
  <c r="T202" i="5"/>
  <c r="T203" i="5"/>
  <c r="T204" i="5"/>
  <c r="T205" i="5"/>
  <c r="T206" i="5"/>
  <c r="T298" i="5"/>
  <c r="T299" i="5"/>
  <c r="T300" i="5"/>
  <c r="T301" i="5"/>
  <c r="T302" i="5"/>
  <c r="T303" i="5"/>
  <c r="T304" i="5"/>
  <c r="T305" i="5"/>
  <c r="T306" i="5"/>
  <c r="T307" i="5"/>
  <c r="T308" i="5"/>
  <c r="T309" i="5"/>
  <c r="T310" i="5"/>
  <c r="T311" i="5"/>
  <c r="T312" i="5"/>
  <c r="T313" i="5"/>
  <c r="T318" i="5"/>
  <c r="T319" i="5"/>
  <c r="T320" i="5"/>
  <c r="T321" i="5"/>
  <c r="T322" i="5"/>
  <c r="T323" i="5"/>
  <c r="T324" i="5"/>
  <c r="T325" i="5"/>
  <c r="T326" i="5"/>
  <c r="T327" i="5"/>
  <c r="T328" i="5"/>
  <c r="T329" i="5"/>
  <c r="T53" i="5"/>
  <c r="T54" i="5"/>
  <c r="T55" i="5"/>
  <c r="T56" i="5"/>
  <c r="T57" i="5"/>
  <c r="T58" i="5"/>
  <c r="T59" i="5"/>
  <c r="T60" i="5"/>
  <c r="T61" i="5"/>
  <c r="T62" i="5"/>
  <c r="T63" i="5"/>
  <c r="T64" i="5"/>
  <c r="T65" i="5"/>
  <c r="T66" i="5"/>
  <c r="T67" i="5"/>
  <c r="T68" i="5"/>
  <c r="T73" i="5"/>
  <c r="T74" i="5"/>
  <c r="T75" i="5"/>
  <c r="T76" i="5"/>
  <c r="T77" i="5"/>
  <c r="T78" i="5"/>
  <c r="T79" i="5"/>
  <c r="T80" i="5"/>
  <c r="T81" i="5"/>
  <c r="T82" i="5"/>
  <c r="T83" i="5"/>
  <c r="T84" i="5"/>
  <c r="T93" i="5"/>
  <c r="T94" i="5"/>
  <c r="T95" i="5"/>
  <c r="T96" i="5"/>
  <c r="T97" i="5"/>
  <c r="T98" i="5"/>
  <c r="T99" i="5"/>
  <c r="T100" i="5"/>
  <c r="T101" i="5"/>
  <c r="T102" i="5"/>
  <c r="T103" i="5"/>
  <c r="T104" i="5"/>
  <c r="T105" i="5"/>
  <c r="T106" i="5"/>
  <c r="T107" i="5"/>
  <c r="T108" i="5"/>
  <c r="T113" i="5"/>
  <c r="T114" i="5"/>
  <c r="T115" i="5"/>
  <c r="T116" i="5"/>
  <c r="T117" i="5"/>
  <c r="T118" i="5"/>
  <c r="T119" i="5"/>
  <c r="T120" i="5"/>
  <c r="T121" i="5"/>
  <c r="T122" i="5"/>
  <c r="T123" i="5"/>
  <c r="T124" i="5"/>
  <c r="T340" i="5"/>
  <c r="T341" i="5"/>
  <c r="T342" i="5"/>
  <c r="T343" i="5"/>
  <c r="T344" i="5"/>
  <c r="T345" i="5"/>
  <c r="T346" i="5"/>
  <c r="T347" i="5"/>
  <c r="T348" i="5"/>
  <c r="T349" i="5"/>
  <c r="T350" i="5"/>
  <c r="T351" i="5"/>
  <c r="T352" i="5"/>
  <c r="T353" i="5"/>
  <c r="T354" i="5"/>
  <c r="T355" i="5"/>
  <c r="T360" i="5"/>
  <c r="T361" i="5"/>
  <c r="T362" i="5"/>
  <c r="T363" i="5"/>
  <c r="T364" i="5"/>
  <c r="T365" i="5"/>
  <c r="T366" i="5"/>
  <c r="T367" i="5"/>
  <c r="T368" i="5"/>
  <c r="T369" i="5"/>
  <c r="T370" i="5"/>
  <c r="T371" i="5"/>
  <c r="T382" i="5"/>
  <c r="T383" i="5"/>
  <c r="T384" i="5"/>
  <c r="T385" i="5"/>
  <c r="T386" i="5"/>
  <c r="T387" i="5"/>
  <c r="T388" i="5"/>
  <c r="T389" i="5"/>
  <c r="T390" i="5"/>
  <c r="T391" i="5"/>
  <c r="T392" i="5"/>
  <c r="T393" i="5"/>
  <c r="T394" i="5"/>
  <c r="T395" i="5"/>
  <c r="T396" i="5"/>
  <c r="T397" i="5"/>
  <c r="T402" i="5"/>
  <c r="T403" i="5"/>
  <c r="T404" i="5"/>
  <c r="T405" i="5"/>
  <c r="T406" i="5"/>
  <c r="T407" i="5"/>
  <c r="T408" i="5"/>
  <c r="T409" i="5"/>
  <c r="T410" i="5"/>
  <c r="T411" i="5"/>
  <c r="T412" i="5"/>
  <c r="T413" i="5"/>
  <c r="T422" i="5"/>
  <c r="T423" i="5"/>
  <c r="T424" i="5"/>
  <c r="T425" i="5"/>
  <c r="T426" i="5"/>
  <c r="T427" i="5"/>
  <c r="T428" i="5"/>
  <c r="T429" i="5"/>
  <c r="T430" i="5"/>
  <c r="T431" i="5"/>
  <c r="T432" i="5"/>
  <c r="T433" i="5"/>
  <c r="T434" i="5"/>
  <c r="T435" i="5"/>
  <c r="T436" i="5"/>
  <c r="T437" i="5"/>
  <c r="T442" i="5"/>
  <c r="T443" i="5"/>
  <c r="T444" i="5"/>
  <c r="T445" i="5"/>
  <c r="T446" i="5"/>
  <c r="T447" i="5"/>
  <c r="T448" i="5"/>
  <c r="T449" i="5"/>
  <c r="T450" i="5"/>
  <c r="T451" i="5"/>
  <c r="T452" i="5"/>
  <c r="T453" i="5"/>
  <c r="T134" i="5"/>
  <c r="T135" i="5"/>
  <c r="T136" i="5"/>
  <c r="T137" i="5"/>
  <c r="T138" i="5"/>
  <c r="T139" i="5"/>
  <c r="T140" i="5"/>
  <c r="T141" i="5"/>
  <c r="T142" i="5"/>
  <c r="T143" i="5"/>
  <c r="T144" i="5"/>
  <c r="T145" i="5"/>
  <c r="T146" i="5"/>
  <c r="T147" i="5"/>
  <c r="T148" i="5"/>
  <c r="T149" i="5"/>
  <c r="T154" i="5"/>
  <c r="T155" i="5"/>
  <c r="T156" i="5"/>
  <c r="T157" i="5"/>
  <c r="T158" i="5"/>
  <c r="T159" i="5"/>
  <c r="T160" i="5"/>
  <c r="T161" i="5"/>
  <c r="T162" i="5"/>
  <c r="T163" i="5"/>
  <c r="T164" i="5"/>
  <c r="T165" i="5"/>
  <c r="U273" i="5"/>
  <c r="U468" i="5"/>
  <c r="U289" i="5"/>
  <c r="U483" i="5" s="1"/>
  <c r="U571" i="5" s="1"/>
  <c r="U231" i="5"/>
  <c r="U469" i="5" s="1"/>
  <c r="U247" i="5"/>
  <c r="U484" i="5" s="1"/>
  <c r="U29" i="5"/>
  <c r="U470" i="5" s="1"/>
  <c r="U45" i="5"/>
  <c r="U485" i="5" s="1"/>
  <c r="U191" i="5"/>
  <c r="U471" i="5"/>
  <c r="U207" i="5"/>
  <c r="U486" i="5" s="1"/>
  <c r="U574" i="5" s="1"/>
  <c r="U314" i="5"/>
  <c r="U472" i="5" s="1"/>
  <c r="U330" i="5"/>
  <c r="U487" i="5" s="1"/>
  <c r="U69" i="5"/>
  <c r="U473" i="5" s="1"/>
  <c r="U85" i="5"/>
  <c r="U488" i="5" s="1"/>
  <c r="U109" i="5"/>
  <c r="U474" i="5"/>
  <c r="U125" i="5"/>
  <c r="U489" i="5" s="1"/>
  <c r="U577" i="5" s="1"/>
  <c r="U356" i="5"/>
  <c r="U475" i="5" s="1"/>
  <c r="U372" i="5"/>
  <c r="U490" i="5" s="1"/>
  <c r="U398" i="5"/>
  <c r="U476" i="5" s="1"/>
  <c r="U414" i="5"/>
  <c r="U491" i="5" s="1"/>
  <c r="AI491" i="5" s="1"/>
  <c r="U438" i="5"/>
  <c r="U477" i="5"/>
  <c r="U454" i="5"/>
  <c r="U492" i="5" s="1"/>
  <c r="U580" i="5" s="1"/>
  <c r="U150" i="5"/>
  <c r="U478" i="5" s="1"/>
  <c r="U166" i="5"/>
  <c r="U493" i="5" s="1"/>
  <c r="V257" i="5"/>
  <c r="V258" i="5"/>
  <c r="V259" i="5"/>
  <c r="V260" i="5"/>
  <c r="V261" i="5"/>
  <c r="V262" i="5"/>
  <c r="V263" i="5"/>
  <c r="V264" i="5"/>
  <c r="V265" i="5"/>
  <c r="V266" i="5"/>
  <c r="V267" i="5"/>
  <c r="V268" i="5"/>
  <c r="V269" i="5"/>
  <c r="V270" i="5"/>
  <c r="V271" i="5"/>
  <c r="V272" i="5"/>
  <c r="V277" i="5"/>
  <c r="V278" i="5"/>
  <c r="V279" i="5"/>
  <c r="V280" i="5"/>
  <c r="V281" i="5"/>
  <c r="V282" i="5"/>
  <c r="V283" i="5"/>
  <c r="V284" i="5"/>
  <c r="V285" i="5"/>
  <c r="V286" i="5"/>
  <c r="V287" i="5"/>
  <c r="V288" i="5"/>
  <c r="V215" i="5"/>
  <c r="V216" i="5"/>
  <c r="V217" i="5"/>
  <c r="V218" i="5"/>
  <c r="V219" i="5"/>
  <c r="V220" i="5"/>
  <c r="V221" i="5"/>
  <c r="V222" i="5"/>
  <c r="V223" i="5"/>
  <c r="V224" i="5"/>
  <c r="V225" i="5"/>
  <c r="V226" i="5"/>
  <c r="V227" i="5"/>
  <c r="V228" i="5"/>
  <c r="V229" i="5"/>
  <c r="V230" i="5"/>
  <c r="V235" i="5"/>
  <c r="V236" i="5"/>
  <c r="V237" i="5"/>
  <c r="V238" i="5"/>
  <c r="V239" i="5"/>
  <c r="V240" i="5"/>
  <c r="V241" i="5"/>
  <c r="V242" i="5"/>
  <c r="V243" i="5"/>
  <c r="V244" i="5"/>
  <c r="V245" i="5"/>
  <c r="V246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33" i="5"/>
  <c r="V34" i="5"/>
  <c r="V35" i="5"/>
  <c r="V36" i="5"/>
  <c r="V37" i="5"/>
  <c r="V38" i="5"/>
  <c r="V39" i="5"/>
  <c r="V40" i="5"/>
  <c r="V41" i="5"/>
  <c r="V42" i="5"/>
  <c r="V43" i="5"/>
  <c r="V44" i="5"/>
  <c r="V175" i="5"/>
  <c r="V176" i="5"/>
  <c r="V177" i="5"/>
  <c r="V178" i="5"/>
  <c r="V179" i="5"/>
  <c r="V180" i="5"/>
  <c r="V181" i="5"/>
  <c r="V182" i="5"/>
  <c r="V183" i="5"/>
  <c r="V184" i="5"/>
  <c r="V185" i="5"/>
  <c r="V186" i="5"/>
  <c r="V187" i="5"/>
  <c r="V188" i="5"/>
  <c r="V189" i="5"/>
  <c r="V190" i="5"/>
  <c r="V195" i="5"/>
  <c r="V196" i="5"/>
  <c r="V197" i="5"/>
  <c r="V198" i="5"/>
  <c r="V199" i="5"/>
  <c r="V200" i="5"/>
  <c r="V201" i="5"/>
  <c r="V202" i="5"/>
  <c r="V203" i="5"/>
  <c r="V204" i="5"/>
  <c r="V205" i="5"/>
  <c r="V206" i="5"/>
  <c r="V298" i="5"/>
  <c r="V299" i="5"/>
  <c r="V300" i="5"/>
  <c r="V301" i="5"/>
  <c r="V302" i="5"/>
  <c r="V303" i="5"/>
  <c r="V304" i="5"/>
  <c r="V305" i="5"/>
  <c r="V306" i="5"/>
  <c r="V307" i="5"/>
  <c r="V308" i="5"/>
  <c r="V309" i="5"/>
  <c r="V310" i="5"/>
  <c r="V311" i="5"/>
  <c r="V312" i="5"/>
  <c r="V313" i="5"/>
  <c r="V318" i="5"/>
  <c r="V319" i="5"/>
  <c r="V320" i="5"/>
  <c r="V321" i="5"/>
  <c r="V322" i="5"/>
  <c r="V323" i="5"/>
  <c r="V324" i="5"/>
  <c r="V325" i="5"/>
  <c r="V326" i="5"/>
  <c r="V327" i="5"/>
  <c r="V328" i="5"/>
  <c r="V329" i="5"/>
  <c r="V53" i="5"/>
  <c r="V54" i="5"/>
  <c r="V55" i="5"/>
  <c r="V56" i="5"/>
  <c r="V57" i="5"/>
  <c r="V58" i="5"/>
  <c r="V59" i="5"/>
  <c r="V60" i="5"/>
  <c r="V61" i="5"/>
  <c r="V62" i="5"/>
  <c r="V63" i="5"/>
  <c r="V64" i="5"/>
  <c r="V65" i="5"/>
  <c r="V66" i="5"/>
  <c r="V67" i="5"/>
  <c r="V68" i="5"/>
  <c r="V73" i="5"/>
  <c r="V74" i="5"/>
  <c r="V75" i="5"/>
  <c r="V76" i="5"/>
  <c r="V77" i="5"/>
  <c r="V78" i="5"/>
  <c r="V79" i="5"/>
  <c r="V80" i="5"/>
  <c r="V81" i="5"/>
  <c r="V82" i="5"/>
  <c r="V83" i="5"/>
  <c r="V84" i="5"/>
  <c r="V93" i="5"/>
  <c r="V94" i="5"/>
  <c r="V95" i="5"/>
  <c r="V96" i="5"/>
  <c r="V97" i="5"/>
  <c r="V98" i="5"/>
  <c r="V99" i="5"/>
  <c r="V100" i="5"/>
  <c r="V101" i="5"/>
  <c r="V102" i="5"/>
  <c r="V103" i="5"/>
  <c r="V104" i="5"/>
  <c r="V105" i="5"/>
  <c r="V106" i="5"/>
  <c r="V107" i="5"/>
  <c r="V108" i="5"/>
  <c r="V113" i="5"/>
  <c r="V114" i="5"/>
  <c r="V115" i="5"/>
  <c r="V116" i="5"/>
  <c r="V117" i="5"/>
  <c r="V118" i="5"/>
  <c r="V119" i="5"/>
  <c r="V120" i="5"/>
  <c r="V121" i="5"/>
  <c r="V122" i="5"/>
  <c r="V123" i="5"/>
  <c r="V124" i="5"/>
  <c r="V340" i="5"/>
  <c r="V341" i="5"/>
  <c r="V342" i="5"/>
  <c r="V343" i="5"/>
  <c r="V344" i="5"/>
  <c r="V345" i="5"/>
  <c r="V346" i="5"/>
  <c r="V347" i="5"/>
  <c r="V348" i="5"/>
  <c r="V349" i="5"/>
  <c r="V350" i="5"/>
  <c r="V351" i="5"/>
  <c r="V352" i="5"/>
  <c r="V353" i="5"/>
  <c r="V354" i="5"/>
  <c r="V355" i="5"/>
  <c r="V360" i="5"/>
  <c r="V361" i="5"/>
  <c r="V362" i="5"/>
  <c r="V363" i="5"/>
  <c r="V364" i="5"/>
  <c r="V365" i="5"/>
  <c r="V366" i="5"/>
  <c r="V367" i="5"/>
  <c r="V368" i="5"/>
  <c r="V369" i="5"/>
  <c r="V370" i="5"/>
  <c r="V371" i="5"/>
  <c r="V382" i="5"/>
  <c r="V383" i="5"/>
  <c r="V384" i="5"/>
  <c r="V385" i="5"/>
  <c r="V386" i="5"/>
  <c r="V387" i="5"/>
  <c r="V388" i="5"/>
  <c r="V389" i="5"/>
  <c r="V390" i="5"/>
  <c r="V391" i="5"/>
  <c r="V392" i="5"/>
  <c r="V393" i="5"/>
  <c r="V394" i="5"/>
  <c r="V395" i="5"/>
  <c r="V396" i="5"/>
  <c r="V397" i="5"/>
  <c r="V402" i="5"/>
  <c r="V403" i="5"/>
  <c r="V404" i="5"/>
  <c r="V405" i="5"/>
  <c r="V406" i="5"/>
  <c r="V407" i="5"/>
  <c r="V408" i="5"/>
  <c r="V409" i="5"/>
  <c r="V410" i="5"/>
  <c r="V411" i="5"/>
  <c r="V412" i="5"/>
  <c r="V413" i="5"/>
  <c r="V422" i="5"/>
  <c r="V423" i="5"/>
  <c r="V504" i="5" s="1"/>
  <c r="V424" i="5"/>
  <c r="V425" i="5"/>
  <c r="V426" i="5"/>
  <c r="V427" i="5"/>
  <c r="V428" i="5"/>
  <c r="V429" i="5"/>
  <c r="V430" i="5"/>
  <c r="V431" i="5"/>
  <c r="V512" i="5" s="1"/>
  <c r="V432" i="5"/>
  <c r="V433" i="5"/>
  <c r="V434" i="5"/>
  <c r="V435" i="5"/>
  <c r="V436" i="5"/>
  <c r="V437" i="5"/>
  <c r="V442" i="5"/>
  <c r="V443" i="5"/>
  <c r="V524" i="5" s="1"/>
  <c r="V444" i="5"/>
  <c r="V445" i="5"/>
  <c r="V446" i="5"/>
  <c r="V447" i="5"/>
  <c r="V448" i="5"/>
  <c r="V449" i="5"/>
  <c r="V450" i="5"/>
  <c r="V451" i="5"/>
  <c r="V452" i="5"/>
  <c r="V134" i="5"/>
  <c r="V135" i="5"/>
  <c r="V136" i="5"/>
  <c r="V137" i="5"/>
  <c r="V138" i="5"/>
  <c r="V139" i="5"/>
  <c r="V140" i="5"/>
  <c r="V509" i="5" s="1"/>
  <c r="V141" i="5"/>
  <c r="V142" i="5"/>
  <c r="V143" i="5"/>
  <c r="V144" i="5"/>
  <c r="V513" i="5" s="1"/>
  <c r="V145" i="5"/>
  <c r="V146" i="5"/>
  <c r="V147" i="5"/>
  <c r="V148" i="5"/>
  <c r="V149" i="5"/>
  <c r="V154" i="5"/>
  <c r="V155" i="5"/>
  <c r="V156" i="5"/>
  <c r="V157" i="5"/>
  <c r="V158" i="5"/>
  <c r="V159" i="5"/>
  <c r="V160" i="5"/>
  <c r="V161" i="5"/>
  <c r="V162" i="5"/>
  <c r="V163" i="5"/>
  <c r="V164" i="5"/>
  <c r="V165" i="5"/>
  <c r="W273" i="5"/>
  <c r="W468" i="5" s="1"/>
  <c r="W289" i="5"/>
  <c r="W483" i="5" s="1"/>
  <c r="W231" i="5"/>
  <c r="W469" i="5" s="1"/>
  <c r="W247" i="5"/>
  <c r="W484" i="5" s="1"/>
  <c r="W29" i="5"/>
  <c r="W470" i="5" s="1"/>
  <c r="W45" i="5"/>
  <c r="W485" i="5" s="1"/>
  <c r="W191" i="5"/>
  <c r="W471" i="5" s="1"/>
  <c r="W207" i="5"/>
  <c r="W486" i="5" s="1"/>
  <c r="W314" i="5"/>
  <c r="W472" i="5" s="1"/>
  <c r="W330" i="5"/>
  <c r="W487" i="5"/>
  <c r="W69" i="5"/>
  <c r="W473" i="5" s="1"/>
  <c r="W85" i="5"/>
  <c r="W488" i="5" s="1"/>
  <c r="W576" i="5" s="1"/>
  <c r="W109" i="5"/>
  <c r="W474" i="5" s="1"/>
  <c r="W125" i="5"/>
  <c r="W489" i="5" s="1"/>
  <c r="W356" i="5"/>
  <c r="W475" i="5" s="1"/>
  <c r="W372" i="5"/>
  <c r="W490" i="5" s="1"/>
  <c r="W398" i="5"/>
  <c r="W476" i="5" s="1"/>
  <c r="W414" i="5"/>
  <c r="W491" i="5" s="1"/>
  <c r="W438" i="5"/>
  <c r="W477" i="5" s="1"/>
  <c r="W454" i="5"/>
  <c r="W492" i="5" s="1"/>
  <c r="W150" i="5"/>
  <c r="W478" i="5" s="1"/>
  <c r="W166" i="5"/>
  <c r="W493" i="5"/>
  <c r="X257" i="5"/>
  <c r="X258" i="5"/>
  <c r="X259" i="5"/>
  <c r="X260" i="5"/>
  <c r="X261" i="5"/>
  <c r="X262" i="5"/>
  <c r="X263" i="5"/>
  <c r="X264" i="5"/>
  <c r="X265" i="5"/>
  <c r="X266" i="5"/>
  <c r="X267" i="5"/>
  <c r="X268" i="5"/>
  <c r="X269" i="5"/>
  <c r="X270" i="5"/>
  <c r="X271" i="5"/>
  <c r="X272" i="5"/>
  <c r="X277" i="5"/>
  <c r="X278" i="5"/>
  <c r="X279" i="5"/>
  <c r="X280" i="5"/>
  <c r="X281" i="5"/>
  <c r="X282" i="5"/>
  <c r="X283" i="5"/>
  <c r="X284" i="5"/>
  <c r="X285" i="5"/>
  <c r="X286" i="5"/>
  <c r="X287" i="5"/>
  <c r="X288" i="5"/>
  <c r="X215" i="5"/>
  <c r="X216" i="5"/>
  <c r="X217" i="5"/>
  <c r="X218" i="5"/>
  <c r="X219" i="5"/>
  <c r="X220" i="5"/>
  <c r="X221" i="5"/>
  <c r="X222" i="5"/>
  <c r="X223" i="5"/>
  <c r="X224" i="5"/>
  <c r="X225" i="5"/>
  <c r="X226" i="5"/>
  <c r="X227" i="5"/>
  <c r="X228" i="5"/>
  <c r="X229" i="5"/>
  <c r="X230" i="5"/>
  <c r="X235" i="5"/>
  <c r="X236" i="5"/>
  <c r="X237" i="5"/>
  <c r="X238" i="5"/>
  <c r="X239" i="5"/>
  <c r="X240" i="5"/>
  <c r="X241" i="5"/>
  <c r="X242" i="5"/>
  <c r="X243" i="5"/>
  <c r="X244" i="5"/>
  <c r="X245" i="5"/>
  <c r="X246" i="5"/>
  <c r="X13" i="5"/>
  <c r="X14" i="5"/>
  <c r="X15" i="5"/>
  <c r="X16" i="5"/>
  <c r="X17" i="5"/>
  <c r="X18" i="5"/>
  <c r="X19" i="5"/>
  <c r="X20" i="5"/>
  <c r="X21" i="5"/>
  <c r="X22" i="5"/>
  <c r="X23" i="5"/>
  <c r="X24" i="5"/>
  <c r="X25" i="5"/>
  <c r="X26" i="5"/>
  <c r="X27" i="5"/>
  <c r="X28" i="5"/>
  <c r="X33" i="5"/>
  <c r="X34" i="5"/>
  <c r="X35" i="5"/>
  <c r="X36" i="5"/>
  <c r="X37" i="5"/>
  <c r="X38" i="5"/>
  <c r="X39" i="5"/>
  <c r="X40" i="5"/>
  <c r="X41" i="5"/>
  <c r="X42" i="5"/>
  <c r="X43" i="5"/>
  <c r="X44" i="5"/>
  <c r="X45" i="5"/>
  <c r="X485" i="5" s="1"/>
  <c r="X175" i="5"/>
  <c r="X176" i="5"/>
  <c r="X177" i="5"/>
  <c r="X178" i="5"/>
  <c r="X179" i="5"/>
  <c r="X180" i="5"/>
  <c r="X181" i="5"/>
  <c r="X182" i="5"/>
  <c r="X183" i="5"/>
  <c r="X184" i="5"/>
  <c r="X185" i="5"/>
  <c r="X186" i="5"/>
  <c r="X187" i="5"/>
  <c r="X188" i="5"/>
  <c r="X189" i="5"/>
  <c r="X190" i="5"/>
  <c r="X195" i="5"/>
  <c r="X196" i="5"/>
  <c r="X197" i="5"/>
  <c r="X198" i="5"/>
  <c r="X199" i="5"/>
  <c r="X200" i="5"/>
  <c r="X201" i="5"/>
  <c r="X202" i="5"/>
  <c r="X203" i="5"/>
  <c r="X204" i="5"/>
  <c r="X205" i="5"/>
  <c r="X206" i="5"/>
  <c r="X298" i="5"/>
  <c r="X299" i="5"/>
  <c r="X300" i="5"/>
  <c r="X301" i="5"/>
  <c r="X302" i="5"/>
  <c r="X303" i="5"/>
  <c r="X304" i="5"/>
  <c r="X305" i="5"/>
  <c r="X306" i="5"/>
  <c r="X511" i="5" s="1"/>
  <c r="X307" i="5"/>
  <c r="X308" i="5"/>
  <c r="X309" i="5"/>
  <c r="X310" i="5"/>
  <c r="AB310" i="5" s="1"/>
  <c r="X311" i="5"/>
  <c r="X312" i="5"/>
  <c r="X313" i="5"/>
  <c r="X318" i="5"/>
  <c r="AB318" i="5" s="1"/>
  <c r="X319" i="5"/>
  <c r="X320" i="5"/>
  <c r="X321" i="5"/>
  <c r="X322" i="5"/>
  <c r="X323" i="5"/>
  <c r="X324" i="5"/>
  <c r="X325" i="5"/>
  <c r="X326" i="5"/>
  <c r="X327" i="5"/>
  <c r="X328" i="5"/>
  <c r="X329" i="5"/>
  <c r="X330" i="5"/>
  <c r="X487" i="5" s="1"/>
  <c r="X53" i="5"/>
  <c r="X54" i="5"/>
  <c r="X55" i="5"/>
  <c r="X56" i="5"/>
  <c r="X57" i="5"/>
  <c r="X58" i="5"/>
  <c r="X59" i="5"/>
  <c r="X60" i="5"/>
  <c r="X61" i="5"/>
  <c r="X62" i="5"/>
  <c r="X63" i="5"/>
  <c r="X64" i="5"/>
  <c r="AB64" i="5" s="1"/>
  <c r="X65" i="5"/>
  <c r="X66" i="5"/>
  <c r="X67" i="5"/>
  <c r="X68" i="5"/>
  <c r="X73" i="5"/>
  <c r="X74" i="5"/>
  <c r="X75" i="5"/>
  <c r="X76" i="5"/>
  <c r="AJ76" i="5" s="1"/>
  <c r="X77" i="5"/>
  <c r="X78" i="5"/>
  <c r="X79" i="5"/>
  <c r="X80" i="5"/>
  <c r="X81" i="5"/>
  <c r="X82" i="5"/>
  <c r="X83" i="5"/>
  <c r="X84" i="5"/>
  <c r="X93" i="5"/>
  <c r="X94" i="5"/>
  <c r="X95" i="5"/>
  <c r="X96" i="5"/>
  <c r="X97" i="5"/>
  <c r="X98" i="5"/>
  <c r="X99" i="5"/>
  <c r="X100" i="5"/>
  <c r="X101" i="5"/>
  <c r="X102" i="5"/>
  <c r="X103" i="5"/>
  <c r="X104" i="5"/>
  <c r="X105" i="5"/>
  <c r="X106" i="5"/>
  <c r="X107" i="5"/>
  <c r="X108" i="5"/>
  <c r="X113" i="5"/>
  <c r="X114" i="5"/>
  <c r="X115" i="5"/>
  <c r="X116" i="5"/>
  <c r="X117" i="5"/>
  <c r="X118" i="5"/>
  <c r="X119" i="5"/>
  <c r="X120" i="5"/>
  <c r="X121" i="5"/>
  <c r="X122" i="5"/>
  <c r="X123" i="5"/>
  <c r="X124" i="5"/>
  <c r="X340" i="5"/>
  <c r="X341" i="5"/>
  <c r="X342" i="5"/>
  <c r="X343" i="5"/>
  <c r="X344" i="5"/>
  <c r="X345" i="5"/>
  <c r="X346" i="5"/>
  <c r="X347" i="5"/>
  <c r="X348" i="5"/>
  <c r="X349" i="5"/>
  <c r="X350" i="5"/>
  <c r="X351" i="5"/>
  <c r="X352" i="5"/>
  <c r="X353" i="5"/>
  <c r="X354" i="5"/>
  <c r="X355" i="5"/>
  <c r="X360" i="5"/>
  <c r="X361" i="5"/>
  <c r="X362" i="5"/>
  <c r="X363" i="5"/>
  <c r="X364" i="5"/>
  <c r="X365" i="5"/>
  <c r="X366" i="5"/>
  <c r="X367" i="5"/>
  <c r="X368" i="5"/>
  <c r="X369" i="5"/>
  <c r="X370" i="5"/>
  <c r="X371" i="5"/>
  <c r="X372" i="5"/>
  <c r="X490" i="5" s="1"/>
  <c r="X382" i="5"/>
  <c r="X383" i="5"/>
  <c r="X384" i="5"/>
  <c r="X385" i="5"/>
  <c r="X386" i="5"/>
  <c r="X387" i="5"/>
  <c r="X388" i="5"/>
  <c r="X389" i="5"/>
  <c r="X390" i="5"/>
  <c r="X391" i="5"/>
  <c r="X392" i="5"/>
  <c r="X393" i="5"/>
  <c r="X394" i="5"/>
  <c r="X395" i="5"/>
  <c r="X396" i="5"/>
  <c r="X397" i="5"/>
  <c r="X402" i="5"/>
  <c r="X403" i="5"/>
  <c r="X404" i="5"/>
  <c r="X414" i="5" s="1"/>
  <c r="X491" i="5" s="1"/>
  <c r="X405" i="5"/>
  <c r="X406" i="5"/>
  <c r="X407" i="5"/>
  <c r="X408" i="5"/>
  <c r="X409" i="5"/>
  <c r="X410" i="5"/>
  <c r="X411" i="5"/>
  <c r="X412" i="5"/>
  <c r="X413" i="5"/>
  <c r="X422" i="5"/>
  <c r="X423" i="5"/>
  <c r="X424" i="5"/>
  <c r="X425" i="5"/>
  <c r="X426" i="5"/>
  <c r="X427" i="5"/>
  <c r="X428" i="5"/>
  <c r="AB428" i="5" s="1"/>
  <c r="X429" i="5"/>
  <c r="X430" i="5"/>
  <c r="X431" i="5"/>
  <c r="X432" i="5"/>
  <c r="X433" i="5"/>
  <c r="X434" i="5"/>
  <c r="X435" i="5"/>
  <c r="X436" i="5"/>
  <c r="X437" i="5"/>
  <c r="X442" i="5"/>
  <c r="X443" i="5"/>
  <c r="X444" i="5"/>
  <c r="X445" i="5"/>
  <c r="X446" i="5"/>
  <c r="X447" i="5"/>
  <c r="X448" i="5"/>
  <c r="X449" i="5"/>
  <c r="X450" i="5"/>
  <c r="X451" i="5"/>
  <c r="X452" i="5"/>
  <c r="X453" i="5"/>
  <c r="X134" i="5"/>
  <c r="X135" i="5"/>
  <c r="X136" i="5"/>
  <c r="X505" i="5" s="1"/>
  <c r="X137" i="5"/>
  <c r="X138" i="5"/>
  <c r="X139" i="5"/>
  <c r="X140" i="5"/>
  <c r="X509" i="5" s="1"/>
  <c r="X141" i="5"/>
  <c r="X142" i="5"/>
  <c r="X143" i="5"/>
  <c r="X144" i="5"/>
  <c r="X513" i="5" s="1"/>
  <c r="X145" i="5"/>
  <c r="X146" i="5"/>
  <c r="X147" i="5"/>
  <c r="X148" i="5"/>
  <c r="X517" i="5" s="1"/>
  <c r="X149" i="5"/>
  <c r="X154" i="5"/>
  <c r="X155" i="5"/>
  <c r="X156" i="5"/>
  <c r="X157" i="5"/>
  <c r="X158" i="5"/>
  <c r="X159" i="5"/>
  <c r="X160" i="5"/>
  <c r="X529" i="5" s="1"/>
  <c r="X161" i="5"/>
  <c r="X162" i="5"/>
  <c r="X163" i="5"/>
  <c r="X164" i="5"/>
  <c r="X533" i="5" s="1"/>
  <c r="X165" i="5"/>
  <c r="Y273" i="5"/>
  <c r="Y468" i="5" s="1"/>
  <c r="Y289" i="5"/>
  <c r="Y483" i="5" s="1"/>
  <c r="Y231" i="5"/>
  <c r="Y469" i="5" s="1"/>
  <c r="Y247" i="5"/>
  <c r="Y484" i="5" s="1"/>
  <c r="Y29" i="5"/>
  <c r="Y470" i="5" s="1"/>
  <c r="Y573" i="5" s="1"/>
  <c r="Y485" i="5"/>
  <c r="Y191" i="5"/>
  <c r="Y471" i="5" s="1"/>
  <c r="Y574" i="5" s="1"/>
  <c r="Y207" i="5"/>
  <c r="Y486" i="5" s="1"/>
  <c r="Y314" i="5"/>
  <c r="Y472" i="5" s="1"/>
  <c r="Y330" i="5"/>
  <c r="Y487" i="5" s="1"/>
  <c r="Y575" i="5" s="1"/>
  <c r="Y69" i="5"/>
  <c r="Y473" i="5" s="1"/>
  <c r="Y85" i="5"/>
  <c r="Y488" i="5" s="1"/>
  <c r="Y109" i="5"/>
  <c r="Y474" i="5" s="1"/>
  <c r="Y125" i="5"/>
  <c r="Y489" i="5" s="1"/>
  <c r="Y356" i="5"/>
  <c r="Y475" i="5"/>
  <c r="Y372" i="5"/>
  <c r="Y490" i="5" s="1"/>
  <c r="Y398" i="5"/>
  <c r="Y476" i="5" s="1"/>
  <c r="Y579" i="5" s="1"/>
  <c r="Y414" i="5"/>
  <c r="Y491" i="5" s="1"/>
  <c r="Y438" i="5"/>
  <c r="Y477" i="5" s="1"/>
  <c r="Y454" i="5"/>
  <c r="Y492" i="5"/>
  <c r="AI492" i="5" s="1"/>
  <c r="Y150" i="5"/>
  <c r="Y478" i="5"/>
  <c r="Y581" i="5" s="1"/>
  <c r="Y166" i="5"/>
  <c r="Y493" i="5" s="1"/>
  <c r="Z257" i="5"/>
  <c r="Z258" i="5"/>
  <c r="Z259" i="5"/>
  <c r="Z260" i="5"/>
  <c r="Z261" i="5"/>
  <c r="Z262" i="5"/>
  <c r="Z263" i="5"/>
  <c r="Z264" i="5"/>
  <c r="Z265" i="5"/>
  <c r="AJ265" i="5" s="1"/>
  <c r="Z266" i="5"/>
  <c r="Z267" i="5"/>
  <c r="Z268" i="5"/>
  <c r="Z269" i="5"/>
  <c r="Z515" i="5" s="1"/>
  <c r="Z270" i="5"/>
  <c r="Z271" i="5"/>
  <c r="Z272" i="5"/>
  <c r="Z273" i="5"/>
  <c r="Z468" i="5" s="1"/>
  <c r="Z277" i="5"/>
  <c r="Z278" i="5"/>
  <c r="Z279" i="5"/>
  <c r="Z280" i="5"/>
  <c r="Z526" i="5" s="1"/>
  <c r="Z281" i="5"/>
  <c r="Z282" i="5"/>
  <c r="Z283" i="5"/>
  <c r="Z284" i="5"/>
  <c r="Z530" i="5" s="1"/>
  <c r="Z285" i="5"/>
  <c r="Z286" i="5"/>
  <c r="Z287" i="5"/>
  <c r="Z288" i="5"/>
  <c r="Z215" i="5"/>
  <c r="Z216" i="5"/>
  <c r="Z217" i="5"/>
  <c r="Z218" i="5"/>
  <c r="Z506" i="5" s="1"/>
  <c r="Z219" i="5"/>
  <c r="Z220" i="5"/>
  <c r="Z221" i="5"/>
  <c r="Z222" i="5"/>
  <c r="Z510" i="5" s="1"/>
  <c r="Z223" i="5"/>
  <c r="Z224" i="5"/>
  <c r="Z225" i="5"/>
  <c r="Z226" i="5"/>
  <c r="Z514" i="5" s="1"/>
  <c r="Z227" i="5"/>
  <c r="Z228" i="5"/>
  <c r="Z229" i="5"/>
  <c r="Z230" i="5"/>
  <c r="Z518" i="5" s="1"/>
  <c r="Z235" i="5"/>
  <c r="Z236" i="5"/>
  <c r="Z237" i="5"/>
  <c r="Z238" i="5"/>
  <c r="Z239" i="5"/>
  <c r="Z240" i="5"/>
  <c r="Z241" i="5"/>
  <c r="Z242" i="5"/>
  <c r="Z243" i="5"/>
  <c r="Z244" i="5"/>
  <c r="Z245" i="5"/>
  <c r="Z246" i="5"/>
  <c r="Z13" i="5"/>
  <c r="Z14" i="5"/>
  <c r="Z15" i="5"/>
  <c r="Z29" i="5" s="1"/>
  <c r="Z16" i="5"/>
  <c r="Z17" i="5"/>
  <c r="Z18" i="5"/>
  <c r="Z19" i="5"/>
  <c r="Z20" i="5"/>
  <c r="Z21" i="5"/>
  <c r="Z22" i="5"/>
  <c r="Z23" i="5"/>
  <c r="Z24" i="5"/>
  <c r="Z25" i="5"/>
  <c r="Z26" i="5"/>
  <c r="Z27" i="5"/>
  <c r="Z28" i="5"/>
  <c r="Z485" i="5"/>
  <c r="Z175" i="5"/>
  <c r="Z176" i="5"/>
  <c r="Z177" i="5"/>
  <c r="Z178" i="5"/>
  <c r="Z179" i="5"/>
  <c r="Z180" i="5"/>
  <c r="Z181" i="5"/>
  <c r="Z182" i="5"/>
  <c r="Z183" i="5"/>
  <c r="Z184" i="5"/>
  <c r="Z185" i="5"/>
  <c r="Z186" i="5"/>
  <c r="Z187" i="5"/>
  <c r="Z188" i="5"/>
  <c r="AJ188" i="5" s="1"/>
  <c r="Z189" i="5"/>
  <c r="Z190" i="5"/>
  <c r="Z195" i="5"/>
  <c r="Z196" i="5"/>
  <c r="Z197" i="5"/>
  <c r="Z198" i="5"/>
  <c r="Z199" i="5"/>
  <c r="Z200" i="5"/>
  <c r="AJ200" i="5" s="1"/>
  <c r="Z201" i="5"/>
  <c r="Z202" i="5"/>
  <c r="Z203" i="5"/>
  <c r="Z204" i="5"/>
  <c r="AJ204" i="5" s="1"/>
  <c r="Z205" i="5"/>
  <c r="Z206" i="5"/>
  <c r="Z298" i="5"/>
  <c r="Z299" i="5"/>
  <c r="Z300" i="5"/>
  <c r="Z301" i="5"/>
  <c r="Z302" i="5"/>
  <c r="Z303" i="5"/>
  <c r="AB303" i="5" s="1"/>
  <c r="Z304" i="5"/>
  <c r="Z305" i="5"/>
  <c r="Z306" i="5"/>
  <c r="Z307" i="5"/>
  <c r="AB307" i="5" s="1"/>
  <c r="Z308" i="5"/>
  <c r="Z309" i="5"/>
  <c r="Z310" i="5"/>
  <c r="Z311" i="5"/>
  <c r="AB311" i="5" s="1"/>
  <c r="Z312" i="5"/>
  <c r="Z313" i="5"/>
  <c r="Z318" i="5"/>
  <c r="Z319" i="5"/>
  <c r="AB319" i="5" s="1"/>
  <c r="Z320" i="5"/>
  <c r="Z321" i="5"/>
  <c r="Z322" i="5"/>
  <c r="Z323" i="5"/>
  <c r="Z324" i="5"/>
  <c r="Z325" i="5"/>
  <c r="Z326" i="5"/>
  <c r="Z327" i="5"/>
  <c r="AB327" i="5" s="1"/>
  <c r="Z328" i="5"/>
  <c r="Z329" i="5"/>
  <c r="Z53" i="5"/>
  <c r="Z54" i="5"/>
  <c r="Z55" i="5"/>
  <c r="Z56" i="5"/>
  <c r="Z57" i="5"/>
  <c r="Z58" i="5"/>
  <c r="Z59" i="5"/>
  <c r="Z60" i="5"/>
  <c r="Z61" i="5"/>
  <c r="Z62" i="5"/>
  <c r="AB62" i="5" s="1"/>
  <c r="Z63" i="5"/>
  <c r="Z64" i="5"/>
  <c r="Z65" i="5"/>
  <c r="Z66" i="5"/>
  <c r="Z67" i="5"/>
  <c r="Z68" i="5"/>
  <c r="Z73" i="5"/>
  <c r="Z74" i="5"/>
  <c r="AB74" i="5" s="1"/>
  <c r="Z75" i="5"/>
  <c r="Z76" i="5"/>
  <c r="Z77" i="5"/>
  <c r="Z78" i="5"/>
  <c r="AB78" i="5" s="1"/>
  <c r="Z79" i="5"/>
  <c r="Z80" i="5"/>
  <c r="Z81" i="5"/>
  <c r="Z82" i="5"/>
  <c r="AB82" i="5" s="1"/>
  <c r="Z83" i="5"/>
  <c r="Z84" i="5"/>
  <c r="Z93" i="5"/>
  <c r="Z94" i="5"/>
  <c r="AB94" i="5" s="1"/>
  <c r="Z95" i="5"/>
  <c r="Z96" i="5"/>
  <c r="Z97" i="5"/>
  <c r="Z98" i="5"/>
  <c r="AB98" i="5" s="1"/>
  <c r="Z99" i="5"/>
  <c r="Z100" i="5"/>
  <c r="Z101" i="5"/>
  <c r="Z102" i="5"/>
  <c r="AB102" i="5" s="1"/>
  <c r="Z103" i="5"/>
  <c r="Z104" i="5"/>
  <c r="Z105" i="5"/>
  <c r="AB105" i="5" s="1"/>
  <c r="Z106" i="5"/>
  <c r="AB106" i="5" s="1"/>
  <c r="Z107" i="5"/>
  <c r="Z108" i="5"/>
  <c r="Z113" i="5"/>
  <c r="Z114" i="5"/>
  <c r="AJ114" i="5" s="1"/>
  <c r="Z115" i="5"/>
  <c r="AB115" i="5" s="1"/>
  <c r="Z116" i="5"/>
  <c r="Z117" i="5"/>
  <c r="Z118" i="5"/>
  <c r="Z119" i="5"/>
  <c r="Z120" i="5"/>
  <c r="Z121" i="5"/>
  <c r="AB121" i="5" s="1"/>
  <c r="Z122" i="5"/>
  <c r="Z123" i="5"/>
  <c r="Z124" i="5"/>
  <c r="Z340" i="5"/>
  <c r="Z341" i="5"/>
  <c r="AB341" i="5" s="1"/>
  <c r="Z342" i="5"/>
  <c r="Z343" i="5"/>
  <c r="Z344" i="5"/>
  <c r="Z345" i="5"/>
  <c r="Z346" i="5"/>
  <c r="Z347" i="5"/>
  <c r="Z348" i="5"/>
  <c r="Z349" i="5"/>
  <c r="AB349" i="5" s="1"/>
  <c r="Z350" i="5"/>
  <c r="Z351" i="5"/>
  <c r="Z352" i="5"/>
  <c r="Z353" i="5"/>
  <c r="AB353" i="5" s="1"/>
  <c r="Z354" i="5"/>
  <c r="Z355" i="5"/>
  <c r="Z360" i="5"/>
  <c r="Z361" i="5"/>
  <c r="AB361" i="5" s="1"/>
  <c r="Z362" i="5"/>
  <c r="Z363" i="5"/>
  <c r="Z364" i="5"/>
  <c r="Z365" i="5"/>
  <c r="AB365" i="5" s="1"/>
  <c r="Z366" i="5"/>
  <c r="Z367" i="5"/>
  <c r="Z368" i="5"/>
  <c r="Z369" i="5"/>
  <c r="AB369" i="5" s="1"/>
  <c r="Z370" i="5"/>
  <c r="Z371" i="5"/>
  <c r="Z382" i="5"/>
  <c r="Z383" i="5"/>
  <c r="AB383" i="5" s="1"/>
  <c r="Z384" i="5"/>
  <c r="Z385" i="5"/>
  <c r="Z386" i="5"/>
  <c r="Z387" i="5"/>
  <c r="AB387" i="5" s="1"/>
  <c r="Z388" i="5"/>
  <c r="Z389" i="5"/>
  <c r="Z390" i="5"/>
  <c r="Z391" i="5"/>
  <c r="AB391" i="5" s="1"/>
  <c r="Z392" i="5"/>
  <c r="Z393" i="5"/>
  <c r="Z394" i="5"/>
  <c r="Z395" i="5"/>
  <c r="Z396" i="5"/>
  <c r="Z397" i="5"/>
  <c r="Z402" i="5"/>
  <c r="Z403" i="5"/>
  <c r="Z404" i="5"/>
  <c r="Z405" i="5"/>
  <c r="Z406" i="5"/>
  <c r="Z407" i="5"/>
  <c r="Z408" i="5"/>
  <c r="Z409" i="5"/>
  <c r="Z410" i="5"/>
  <c r="Z411" i="5"/>
  <c r="Z412" i="5"/>
  <c r="Z413" i="5"/>
  <c r="Z422" i="5"/>
  <c r="AB422" i="5" s="1"/>
  <c r="Z423" i="5"/>
  <c r="Z424" i="5"/>
  <c r="Z425" i="5"/>
  <c r="Z426" i="5"/>
  <c r="AB426" i="5" s="1"/>
  <c r="Z427" i="5"/>
  <c r="Z428" i="5"/>
  <c r="Z429" i="5"/>
  <c r="Z430" i="5"/>
  <c r="AB430" i="5" s="1"/>
  <c r="Z431" i="5"/>
  <c r="Z432" i="5"/>
  <c r="Z433" i="5"/>
  <c r="Z434" i="5"/>
  <c r="Z435" i="5"/>
  <c r="Z436" i="5"/>
  <c r="Z437" i="5"/>
  <c r="Z442" i="5"/>
  <c r="Z443" i="5"/>
  <c r="Z444" i="5"/>
  <c r="Z445" i="5"/>
  <c r="Z446" i="5"/>
  <c r="Z447" i="5"/>
  <c r="Z448" i="5"/>
  <c r="Z449" i="5"/>
  <c r="Z450" i="5"/>
  <c r="Z451" i="5"/>
  <c r="Z452" i="5"/>
  <c r="Z453" i="5"/>
  <c r="Z134" i="5"/>
  <c r="Z135" i="5"/>
  <c r="AB135" i="5" s="1"/>
  <c r="Z136" i="5"/>
  <c r="Z137" i="5"/>
  <c r="Z138" i="5"/>
  <c r="Z139" i="5"/>
  <c r="AB139" i="5" s="1"/>
  <c r="Z140" i="5"/>
  <c r="Z141" i="5"/>
  <c r="Z142" i="5"/>
  <c r="Z143" i="5"/>
  <c r="AB143" i="5" s="1"/>
  <c r="Z144" i="5"/>
  <c r="Z145" i="5"/>
  <c r="Z146" i="5"/>
  <c r="Z147" i="5"/>
  <c r="AB147" i="5" s="1"/>
  <c r="Z148" i="5"/>
  <c r="Z149" i="5"/>
  <c r="Z154" i="5"/>
  <c r="Z155" i="5"/>
  <c r="AJ155" i="5" s="1"/>
  <c r="Z156" i="5"/>
  <c r="Z157" i="5"/>
  <c r="Z158" i="5"/>
  <c r="Z159" i="5"/>
  <c r="AJ159" i="5" s="1"/>
  <c r="Z160" i="5"/>
  <c r="Z161" i="5"/>
  <c r="Z162" i="5"/>
  <c r="Z163" i="5"/>
  <c r="AJ163" i="5" s="1"/>
  <c r="Z164" i="5"/>
  <c r="Z165" i="5"/>
  <c r="C273" i="5"/>
  <c r="C468" i="5"/>
  <c r="C289" i="5"/>
  <c r="C483" i="5" s="1"/>
  <c r="C231" i="5"/>
  <c r="C469" i="5" s="1"/>
  <c r="C247" i="5"/>
  <c r="C484" i="5" s="1"/>
  <c r="C29" i="5"/>
  <c r="C470" i="5" s="1"/>
  <c r="C45" i="5"/>
  <c r="C485" i="5" s="1"/>
  <c r="C191" i="5"/>
  <c r="C471" i="5" s="1"/>
  <c r="C207" i="5"/>
  <c r="C486" i="5" s="1"/>
  <c r="C314" i="5"/>
  <c r="C472" i="5" s="1"/>
  <c r="C330" i="5"/>
  <c r="C487" i="5" s="1"/>
  <c r="C69" i="5"/>
  <c r="C473" i="5" s="1"/>
  <c r="C85" i="5"/>
  <c r="C488" i="5" s="1"/>
  <c r="AA488" i="5" s="1"/>
  <c r="C109" i="5"/>
  <c r="C474" i="5"/>
  <c r="C125" i="5"/>
  <c r="C489" i="5"/>
  <c r="C356" i="5"/>
  <c r="C475" i="5" s="1"/>
  <c r="C372" i="5"/>
  <c r="C490" i="5" s="1"/>
  <c r="C398" i="5"/>
  <c r="C476" i="5" s="1"/>
  <c r="C414" i="5"/>
  <c r="C491" i="5" s="1"/>
  <c r="C438" i="5"/>
  <c r="C477" i="5"/>
  <c r="C454" i="5"/>
  <c r="C492" i="5" s="1"/>
  <c r="C150" i="5"/>
  <c r="C478" i="5" s="1"/>
  <c r="C166" i="5"/>
  <c r="C493" i="5" s="1"/>
  <c r="AE483" i="5"/>
  <c r="AE469" i="5"/>
  <c r="AE470" i="5"/>
  <c r="AE485" i="5"/>
  <c r="AP470" i="5" s="1"/>
  <c r="AE471" i="5"/>
  <c r="AE486" i="5"/>
  <c r="AP471" i="5"/>
  <c r="AE472" i="5"/>
  <c r="AE473" i="5"/>
  <c r="AE488" i="5"/>
  <c r="AE474" i="5"/>
  <c r="AE475" i="5"/>
  <c r="AE476" i="5"/>
  <c r="AP476" i="5" s="1"/>
  <c r="AE491" i="5"/>
  <c r="AE477" i="5"/>
  <c r="AP477" i="5" s="1"/>
  <c r="AE492" i="5"/>
  <c r="AE478" i="5"/>
  <c r="AP478" i="5" s="1"/>
  <c r="AG468" i="5"/>
  <c r="AR468" i="5" s="1"/>
  <c r="AG483" i="5"/>
  <c r="AG484" i="5"/>
  <c r="AG470" i="5"/>
  <c r="AG485" i="5"/>
  <c r="AG471" i="5"/>
  <c r="AG486" i="5"/>
  <c r="AG472" i="5"/>
  <c r="AG487" i="5"/>
  <c r="AG488" i="5"/>
  <c r="AG474" i="5"/>
  <c r="AR474" i="5" s="1"/>
  <c r="AG489" i="5"/>
  <c r="AG490" i="5"/>
  <c r="AG476" i="5"/>
  <c r="AG491" i="5"/>
  <c r="AG492" i="5"/>
  <c r="AG478" i="5"/>
  <c r="AI484" i="5"/>
  <c r="AI485" i="5"/>
  <c r="AI486" i="5"/>
  <c r="AI488" i="5"/>
  <c r="AI489" i="5"/>
  <c r="AI490" i="5"/>
  <c r="AI493" i="5"/>
  <c r="AC487" i="5"/>
  <c r="AC488" i="5"/>
  <c r="AC491" i="5"/>
  <c r="Z33" i="5"/>
  <c r="Z34" i="5"/>
  <c r="Z35" i="5"/>
  <c r="AB35" i="5" s="1"/>
  <c r="Z36" i="5"/>
  <c r="Z37" i="5"/>
  <c r="Z38" i="5"/>
  <c r="Z39" i="5"/>
  <c r="AB39" i="5" s="1"/>
  <c r="Z40" i="5"/>
  <c r="Z41" i="5"/>
  <c r="Z42" i="5"/>
  <c r="Z43" i="5"/>
  <c r="Z44" i="5"/>
  <c r="D563" i="5"/>
  <c r="F563" i="5"/>
  <c r="H563" i="5"/>
  <c r="J563" i="5"/>
  <c r="L563" i="5"/>
  <c r="N563" i="5"/>
  <c r="P563" i="5"/>
  <c r="R563" i="5"/>
  <c r="T563" i="5"/>
  <c r="V563" i="5"/>
  <c r="X563" i="5"/>
  <c r="Z563" i="5"/>
  <c r="J554" i="5"/>
  <c r="AB446" i="5"/>
  <c r="AB442" i="5"/>
  <c r="AB449" i="5"/>
  <c r="AB450" i="5"/>
  <c r="AB423" i="5"/>
  <c r="AB429" i="5"/>
  <c r="AB433" i="5"/>
  <c r="AB437" i="5"/>
  <c r="AB15" i="5"/>
  <c r="AB16" i="5"/>
  <c r="AB20" i="5"/>
  <c r="AB14" i="5"/>
  <c r="AB19" i="5"/>
  <c r="AB23" i="5"/>
  <c r="AB24" i="5"/>
  <c r="AB28" i="5"/>
  <c r="AB36" i="5"/>
  <c r="AB40" i="5"/>
  <c r="AB93" i="5"/>
  <c r="AB95" i="5"/>
  <c r="AB97" i="5"/>
  <c r="AB99" i="5"/>
  <c r="AB101" i="5"/>
  <c r="AB103" i="5"/>
  <c r="AB107" i="5"/>
  <c r="AB123" i="5"/>
  <c r="AB116" i="5"/>
  <c r="AB117" i="5"/>
  <c r="AB113" i="5"/>
  <c r="AB119" i="5"/>
  <c r="AB120" i="5"/>
  <c r="AB137" i="5"/>
  <c r="AB141" i="5"/>
  <c r="AB149" i="5"/>
  <c r="AB157" i="5"/>
  <c r="AB158" i="5"/>
  <c r="AB161" i="5"/>
  <c r="AB164" i="5"/>
  <c r="AB165" i="5"/>
  <c r="AB179" i="5"/>
  <c r="AB175" i="5"/>
  <c r="AB183" i="5"/>
  <c r="AB187" i="5"/>
  <c r="AB195" i="5"/>
  <c r="AB199" i="5"/>
  <c r="AB201" i="5"/>
  <c r="AB203" i="5"/>
  <c r="AB206" i="5"/>
  <c r="AB227" i="5"/>
  <c r="AB220" i="5"/>
  <c r="AB229" i="5"/>
  <c r="AB219" i="5"/>
  <c r="AB215" i="5"/>
  <c r="AB217" i="5"/>
  <c r="AB221" i="5"/>
  <c r="AB223" i="5"/>
  <c r="AB225" i="5"/>
  <c r="AB230" i="5"/>
  <c r="AB237" i="5"/>
  <c r="AB243" i="5"/>
  <c r="AB245" i="5"/>
  <c r="AB235" i="5"/>
  <c r="AB239" i="5"/>
  <c r="AB241" i="5"/>
  <c r="AB242" i="5"/>
  <c r="AB270" i="5"/>
  <c r="AB269" i="5"/>
  <c r="AB258" i="5"/>
  <c r="AB259" i="5"/>
  <c r="AB262" i="5"/>
  <c r="AB265" i="5"/>
  <c r="AB266" i="5"/>
  <c r="AB272" i="5"/>
  <c r="AB285" i="5"/>
  <c r="AB277" i="5"/>
  <c r="AB278" i="5"/>
  <c r="AB281" i="5"/>
  <c r="AB282" i="5"/>
  <c r="AB286" i="5"/>
  <c r="AB288" i="5"/>
  <c r="AB299" i="5"/>
  <c r="AB301" i="5"/>
  <c r="AB304" i="5"/>
  <c r="AB305" i="5"/>
  <c r="AB309" i="5"/>
  <c r="AB313" i="5"/>
  <c r="AB321" i="5"/>
  <c r="AB329" i="5"/>
  <c r="AB323" i="5"/>
  <c r="AB324" i="5"/>
  <c r="AB325" i="5"/>
  <c r="AB343" i="5"/>
  <c r="AB352" i="5"/>
  <c r="AB347" i="5"/>
  <c r="AB354" i="5"/>
  <c r="AB340" i="5"/>
  <c r="AB342" i="5"/>
  <c r="AB344" i="5"/>
  <c r="AB345" i="5"/>
  <c r="AB346" i="5"/>
  <c r="AB348" i="5"/>
  <c r="AB350" i="5"/>
  <c r="AB351" i="5"/>
  <c r="AB355" i="5"/>
  <c r="AB367" i="5"/>
  <c r="AB368" i="5"/>
  <c r="AB370" i="5"/>
  <c r="AB371" i="5"/>
  <c r="AB362" i="5"/>
  <c r="AB363" i="5"/>
  <c r="AB360" i="5"/>
  <c r="AB364" i="5"/>
  <c r="AB366" i="5"/>
  <c r="AB394" i="5"/>
  <c r="AB395" i="5"/>
  <c r="AB385" i="5"/>
  <c r="AB386" i="5"/>
  <c r="AB382" i="5"/>
  <c r="AB388" i="5"/>
  <c r="AB389" i="5"/>
  <c r="AB390" i="5"/>
  <c r="AB392" i="5"/>
  <c r="AB393" i="5"/>
  <c r="AB397" i="5"/>
  <c r="AB405" i="5"/>
  <c r="AB413" i="5"/>
  <c r="AB402" i="5"/>
  <c r="AB404" i="5"/>
  <c r="AB406" i="5"/>
  <c r="AB409" i="5"/>
  <c r="AB410" i="5"/>
  <c r="AB53" i="5"/>
  <c r="AB55" i="5"/>
  <c r="AB57" i="5"/>
  <c r="AB59" i="5"/>
  <c r="AB61" i="5"/>
  <c r="AB63" i="5"/>
  <c r="AB65" i="5"/>
  <c r="AB67" i="5"/>
  <c r="AB73" i="5"/>
  <c r="AB75" i="5"/>
  <c r="AB76" i="5"/>
  <c r="AB77" i="5"/>
  <c r="AB79" i="5"/>
  <c r="AB81" i="5"/>
  <c r="AB83" i="5"/>
  <c r="AB552" i="5"/>
  <c r="D554" i="5"/>
  <c r="F554" i="5"/>
  <c r="H554" i="5"/>
  <c r="L554" i="5"/>
  <c r="N554" i="5"/>
  <c r="P554" i="5"/>
  <c r="R554" i="5"/>
  <c r="T554" i="5"/>
  <c r="V554" i="5"/>
  <c r="X554" i="5"/>
  <c r="Z554" i="5"/>
  <c r="AJ14" i="5"/>
  <c r="AJ15" i="5"/>
  <c r="AJ16" i="5"/>
  <c r="AJ17" i="5"/>
  <c r="AJ18" i="5"/>
  <c r="AJ19" i="5"/>
  <c r="AJ20" i="5"/>
  <c r="AJ21" i="5"/>
  <c r="AJ22" i="5"/>
  <c r="AJ23" i="5"/>
  <c r="AJ24" i="5"/>
  <c r="AJ25" i="5"/>
  <c r="AJ26" i="5"/>
  <c r="AJ27" i="5"/>
  <c r="AJ28" i="5"/>
  <c r="AH15" i="5"/>
  <c r="AH16" i="5"/>
  <c r="AH17" i="5"/>
  <c r="AH19" i="5"/>
  <c r="AH20" i="5"/>
  <c r="AH21" i="5"/>
  <c r="AH23" i="5"/>
  <c r="AH24" i="5"/>
  <c r="AH25" i="5"/>
  <c r="AH27" i="5"/>
  <c r="AH28" i="5"/>
  <c r="AF14" i="5"/>
  <c r="AF15" i="5"/>
  <c r="AF16" i="5"/>
  <c r="AF17" i="5"/>
  <c r="AF18" i="5"/>
  <c r="AF19" i="5"/>
  <c r="AF20" i="5"/>
  <c r="AF21" i="5"/>
  <c r="AF22" i="5"/>
  <c r="AF23" i="5"/>
  <c r="AF24" i="5"/>
  <c r="AF25" i="5"/>
  <c r="AF26" i="5"/>
  <c r="AF27" i="5"/>
  <c r="AF28" i="5"/>
  <c r="AD14" i="5"/>
  <c r="AD15" i="5"/>
  <c r="AD16" i="5"/>
  <c r="AD18" i="5"/>
  <c r="AD19" i="5"/>
  <c r="AD20" i="5"/>
  <c r="AD22" i="5"/>
  <c r="AD23" i="5"/>
  <c r="AD24" i="5"/>
  <c r="AD26" i="5"/>
  <c r="AD27" i="5"/>
  <c r="AD28" i="5"/>
  <c r="C531" i="5"/>
  <c r="C534" i="5"/>
  <c r="AA13" i="5"/>
  <c r="AC13" i="5"/>
  <c r="AE13" i="5"/>
  <c r="AF13" i="5"/>
  <c r="AF29" i="5" s="1"/>
  <c r="AG13" i="5"/>
  <c r="AH13" i="5"/>
  <c r="AI13" i="5"/>
  <c r="AJ13" i="5"/>
  <c r="AJ29" i="5" s="1"/>
  <c r="AA14" i="5"/>
  <c r="AC14" i="5"/>
  <c r="AE14" i="5"/>
  <c r="AG14" i="5"/>
  <c r="AI14" i="5"/>
  <c r="AA15" i="5"/>
  <c r="AC15" i="5"/>
  <c r="AE15" i="5"/>
  <c r="AG15" i="5"/>
  <c r="AI15" i="5"/>
  <c r="AA16" i="5"/>
  <c r="AC16" i="5"/>
  <c r="AE16" i="5"/>
  <c r="AG16" i="5"/>
  <c r="AI16" i="5"/>
  <c r="AA17" i="5"/>
  <c r="AC17" i="5"/>
  <c r="AE17" i="5"/>
  <c r="AG17" i="5"/>
  <c r="AI17" i="5"/>
  <c r="AA18" i="5"/>
  <c r="AC18" i="5"/>
  <c r="AE18" i="5"/>
  <c r="AG18" i="5"/>
  <c r="AI18" i="5"/>
  <c r="AA19" i="5"/>
  <c r="AC19" i="5"/>
  <c r="AE19" i="5"/>
  <c r="AG19" i="5"/>
  <c r="AI19" i="5"/>
  <c r="AA20" i="5"/>
  <c r="AC20" i="5"/>
  <c r="AE20" i="5"/>
  <c r="AG20" i="5"/>
  <c r="AI20" i="5"/>
  <c r="AA21" i="5"/>
  <c r="AC21" i="5"/>
  <c r="AE21" i="5"/>
  <c r="AG21" i="5"/>
  <c r="AI21" i="5"/>
  <c r="AA22" i="5"/>
  <c r="AC22" i="5"/>
  <c r="AE22" i="5"/>
  <c r="AG22" i="5"/>
  <c r="AI22" i="5"/>
  <c r="AA23" i="5"/>
  <c r="AC23" i="5"/>
  <c r="AE23" i="5"/>
  <c r="AG23" i="5"/>
  <c r="AI23" i="5"/>
  <c r="AA24" i="5"/>
  <c r="AC24" i="5"/>
  <c r="AE24" i="5"/>
  <c r="AG24" i="5"/>
  <c r="AI24" i="5"/>
  <c r="AA25" i="5"/>
  <c r="AC25" i="5"/>
  <c r="AE25" i="5"/>
  <c r="AG25" i="5"/>
  <c r="AI25" i="5"/>
  <c r="AA26" i="5"/>
  <c r="AC26" i="5"/>
  <c r="AE26" i="5"/>
  <c r="AG26" i="5"/>
  <c r="AI26" i="5"/>
  <c r="AA27" i="5"/>
  <c r="AC27" i="5"/>
  <c r="AE27" i="5"/>
  <c r="AG27" i="5"/>
  <c r="AI27" i="5"/>
  <c r="AA28" i="5"/>
  <c r="AC28" i="5"/>
  <c r="AE28" i="5"/>
  <c r="AG28" i="5"/>
  <c r="AI28" i="5"/>
  <c r="AA33" i="5"/>
  <c r="AC33" i="5"/>
  <c r="AE33" i="5"/>
  <c r="AF33" i="5"/>
  <c r="AG33" i="5"/>
  <c r="AH33" i="5"/>
  <c r="AI33" i="5"/>
  <c r="AJ33" i="5"/>
  <c r="AA34" i="5"/>
  <c r="AC34" i="5"/>
  <c r="AD34" i="5"/>
  <c r="AE34" i="5"/>
  <c r="AF34" i="5"/>
  <c r="AG34" i="5"/>
  <c r="AI34" i="5"/>
  <c r="AA35" i="5"/>
  <c r="AC35" i="5"/>
  <c r="AD35" i="5"/>
  <c r="AE35" i="5"/>
  <c r="AF35" i="5"/>
  <c r="AG35" i="5"/>
  <c r="AH35" i="5"/>
  <c r="AI35" i="5"/>
  <c r="AJ35" i="5"/>
  <c r="AA36" i="5"/>
  <c r="AC36" i="5"/>
  <c r="AD36" i="5"/>
  <c r="AE36" i="5"/>
  <c r="AF36" i="5"/>
  <c r="AG36" i="5"/>
  <c r="AH36" i="5"/>
  <c r="AI36" i="5"/>
  <c r="AJ36" i="5"/>
  <c r="AA37" i="5"/>
  <c r="AC37" i="5"/>
  <c r="AE37" i="5"/>
  <c r="AF37" i="5"/>
  <c r="AG37" i="5"/>
  <c r="AH37" i="5"/>
  <c r="AI37" i="5"/>
  <c r="AJ37" i="5"/>
  <c r="AA38" i="5"/>
  <c r="AC38" i="5"/>
  <c r="AD38" i="5"/>
  <c r="AE38" i="5"/>
  <c r="AF38" i="5"/>
  <c r="AG38" i="5"/>
  <c r="AI38" i="5"/>
  <c r="AA39" i="5"/>
  <c r="AC39" i="5"/>
  <c r="AD39" i="5"/>
  <c r="AE39" i="5"/>
  <c r="AF39" i="5"/>
  <c r="AG39" i="5"/>
  <c r="AH39" i="5"/>
  <c r="AI39" i="5"/>
  <c r="AJ39" i="5"/>
  <c r="AA40" i="5"/>
  <c r="AC40" i="5"/>
  <c r="AD40" i="5"/>
  <c r="AE40" i="5"/>
  <c r="AF40" i="5"/>
  <c r="AG40" i="5"/>
  <c r="AH40" i="5"/>
  <c r="AI40" i="5"/>
  <c r="AJ40" i="5"/>
  <c r="AA41" i="5"/>
  <c r="AC41" i="5"/>
  <c r="AE41" i="5"/>
  <c r="AF41" i="5"/>
  <c r="AG41" i="5"/>
  <c r="AH41" i="5"/>
  <c r="AI41" i="5"/>
  <c r="AJ41" i="5"/>
  <c r="AA42" i="5"/>
  <c r="AC42" i="5"/>
  <c r="AD42" i="5"/>
  <c r="AE42" i="5"/>
  <c r="AF42" i="5"/>
  <c r="AG42" i="5"/>
  <c r="AI42" i="5"/>
  <c r="J526" i="5"/>
  <c r="D526" i="5"/>
  <c r="F526" i="5"/>
  <c r="L526" i="5"/>
  <c r="N526" i="5"/>
  <c r="AF526" i="5" s="1"/>
  <c r="P526" i="5"/>
  <c r="T526" i="5"/>
  <c r="V526" i="5"/>
  <c r="R525" i="5"/>
  <c r="F525" i="5"/>
  <c r="L525" i="5"/>
  <c r="N525" i="5"/>
  <c r="P525" i="5"/>
  <c r="T525" i="5"/>
  <c r="Z525" i="5"/>
  <c r="D523" i="5"/>
  <c r="F523" i="5"/>
  <c r="H523" i="5"/>
  <c r="L523" i="5"/>
  <c r="N523" i="5"/>
  <c r="P523" i="5"/>
  <c r="AH523" i="5" s="1"/>
  <c r="R523" i="5"/>
  <c r="T523" i="5"/>
  <c r="V523" i="5"/>
  <c r="Z523" i="5"/>
  <c r="D524" i="5"/>
  <c r="F524" i="5"/>
  <c r="H524" i="5"/>
  <c r="J524" i="5"/>
  <c r="L524" i="5"/>
  <c r="N524" i="5"/>
  <c r="R524" i="5"/>
  <c r="T524" i="5"/>
  <c r="X524" i="5"/>
  <c r="D527" i="5"/>
  <c r="F527" i="5"/>
  <c r="L527" i="5"/>
  <c r="N527" i="5"/>
  <c r="P527" i="5"/>
  <c r="R527" i="5"/>
  <c r="T527" i="5"/>
  <c r="V527" i="5"/>
  <c r="Z527" i="5"/>
  <c r="D528" i="5"/>
  <c r="F528" i="5"/>
  <c r="H528" i="5"/>
  <c r="J528" i="5"/>
  <c r="L528" i="5"/>
  <c r="N528" i="5"/>
  <c r="AF528" i="5" s="1"/>
  <c r="R528" i="5"/>
  <c r="T528" i="5"/>
  <c r="V528" i="5"/>
  <c r="X528" i="5"/>
  <c r="D529" i="5"/>
  <c r="L529" i="5"/>
  <c r="N529" i="5"/>
  <c r="P529" i="5"/>
  <c r="R529" i="5"/>
  <c r="T529" i="5"/>
  <c r="AH529" i="5" s="1"/>
  <c r="Z529" i="5"/>
  <c r="D530" i="5"/>
  <c r="F530" i="5"/>
  <c r="J530" i="5"/>
  <c r="L530" i="5"/>
  <c r="AF530" i="5" s="1"/>
  <c r="N530" i="5"/>
  <c r="P530" i="5"/>
  <c r="T530" i="5"/>
  <c r="V530" i="5"/>
  <c r="D531" i="5"/>
  <c r="F531" i="5"/>
  <c r="L531" i="5"/>
  <c r="N531" i="5"/>
  <c r="P531" i="5"/>
  <c r="R531" i="5"/>
  <c r="T531" i="5"/>
  <c r="AH531" i="5" s="1"/>
  <c r="V531" i="5"/>
  <c r="Z531" i="5"/>
  <c r="D532" i="5"/>
  <c r="F532" i="5"/>
  <c r="H532" i="5"/>
  <c r="J532" i="5"/>
  <c r="AF532" i="5" s="1"/>
  <c r="L532" i="5"/>
  <c r="N532" i="5"/>
  <c r="R532" i="5"/>
  <c r="T532" i="5"/>
  <c r="X532" i="5"/>
  <c r="Z532" i="5"/>
  <c r="J533" i="5"/>
  <c r="L533" i="5"/>
  <c r="N533" i="5"/>
  <c r="P533" i="5"/>
  <c r="R533" i="5"/>
  <c r="AH533" i="5" s="1"/>
  <c r="T533" i="5"/>
  <c r="Z533" i="5"/>
  <c r="D534" i="5"/>
  <c r="F534" i="5"/>
  <c r="J534" i="5"/>
  <c r="AF534" i="5" s="1"/>
  <c r="L534" i="5"/>
  <c r="N534" i="5"/>
  <c r="P534" i="5"/>
  <c r="R534" i="5"/>
  <c r="AH534" i="5" s="1"/>
  <c r="T534" i="5"/>
  <c r="V534" i="5"/>
  <c r="Z534" i="5"/>
  <c r="H504" i="5"/>
  <c r="R504" i="5"/>
  <c r="D504" i="5"/>
  <c r="F504" i="5"/>
  <c r="J504" i="5"/>
  <c r="L504" i="5"/>
  <c r="N504" i="5"/>
  <c r="T504" i="5"/>
  <c r="X504" i="5"/>
  <c r="D503" i="5"/>
  <c r="F503" i="5"/>
  <c r="H503" i="5"/>
  <c r="L503" i="5"/>
  <c r="N503" i="5"/>
  <c r="P503" i="5"/>
  <c r="R503" i="5"/>
  <c r="T503" i="5"/>
  <c r="V503" i="5"/>
  <c r="F505" i="5"/>
  <c r="L505" i="5"/>
  <c r="N505" i="5"/>
  <c r="P505" i="5"/>
  <c r="R505" i="5"/>
  <c r="T505" i="5"/>
  <c r="V505" i="5"/>
  <c r="Z505" i="5"/>
  <c r="D506" i="5"/>
  <c r="F506" i="5"/>
  <c r="J506" i="5"/>
  <c r="L506" i="5"/>
  <c r="N506" i="5"/>
  <c r="P506" i="5"/>
  <c r="T506" i="5"/>
  <c r="V506" i="5"/>
  <c r="D507" i="5"/>
  <c r="F507" i="5"/>
  <c r="L507" i="5"/>
  <c r="N507" i="5"/>
  <c r="P507" i="5"/>
  <c r="R507" i="5"/>
  <c r="T507" i="5"/>
  <c r="V507" i="5"/>
  <c r="D508" i="5"/>
  <c r="F508" i="5"/>
  <c r="H508" i="5"/>
  <c r="J508" i="5"/>
  <c r="L508" i="5"/>
  <c r="N508" i="5"/>
  <c r="R508" i="5"/>
  <c r="T508" i="5"/>
  <c r="X508" i="5"/>
  <c r="D509" i="5"/>
  <c r="L509" i="5"/>
  <c r="N509" i="5"/>
  <c r="P509" i="5"/>
  <c r="R509" i="5"/>
  <c r="T509" i="5"/>
  <c r="Z509" i="5"/>
  <c r="D510" i="5"/>
  <c r="F510" i="5"/>
  <c r="J510" i="5"/>
  <c r="L510" i="5"/>
  <c r="N510" i="5"/>
  <c r="P510" i="5"/>
  <c r="T510" i="5"/>
  <c r="V510" i="5"/>
  <c r="D511" i="5"/>
  <c r="F511" i="5"/>
  <c r="J511" i="5"/>
  <c r="L511" i="5"/>
  <c r="N511" i="5"/>
  <c r="P511" i="5"/>
  <c r="R511" i="5"/>
  <c r="T511" i="5"/>
  <c r="V511" i="5"/>
  <c r="Z511" i="5"/>
  <c r="D512" i="5"/>
  <c r="F512" i="5"/>
  <c r="H512" i="5"/>
  <c r="J512" i="5"/>
  <c r="L512" i="5"/>
  <c r="N512" i="5"/>
  <c r="R512" i="5"/>
  <c r="T512" i="5"/>
  <c r="X512" i="5"/>
  <c r="Z512" i="5"/>
  <c r="J513" i="5"/>
  <c r="L513" i="5"/>
  <c r="N513" i="5"/>
  <c r="P513" i="5"/>
  <c r="R513" i="5"/>
  <c r="T513" i="5"/>
  <c r="Z513" i="5"/>
  <c r="D514" i="5"/>
  <c r="F514" i="5"/>
  <c r="H514" i="5"/>
  <c r="J514" i="5"/>
  <c r="L514" i="5"/>
  <c r="N514" i="5"/>
  <c r="P514" i="5"/>
  <c r="T514" i="5"/>
  <c r="V514" i="5"/>
  <c r="X514" i="5"/>
  <c r="D515" i="5"/>
  <c r="F515" i="5"/>
  <c r="H515" i="5"/>
  <c r="L515" i="5"/>
  <c r="N515" i="5"/>
  <c r="P515" i="5"/>
  <c r="R515" i="5"/>
  <c r="T515" i="5"/>
  <c r="V515" i="5"/>
  <c r="X515" i="5"/>
  <c r="D516" i="5"/>
  <c r="F516" i="5"/>
  <c r="H516" i="5"/>
  <c r="J516" i="5"/>
  <c r="L516" i="5"/>
  <c r="N516" i="5"/>
  <c r="P516" i="5"/>
  <c r="R516" i="5"/>
  <c r="T516" i="5"/>
  <c r="X516" i="5"/>
  <c r="F517" i="5"/>
  <c r="L517" i="5"/>
  <c r="N517" i="5"/>
  <c r="P517" i="5"/>
  <c r="R517" i="5"/>
  <c r="T517" i="5"/>
  <c r="V517" i="5"/>
  <c r="Z517" i="5"/>
  <c r="D518" i="5"/>
  <c r="F518" i="5"/>
  <c r="J518" i="5"/>
  <c r="L518" i="5"/>
  <c r="N518" i="5"/>
  <c r="P518" i="5"/>
  <c r="T518" i="5"/>
  <c r="V518" i="5"/>
  <c r="U494" i="5"/>
  <c r="W494" i="5"/>
  <c r="AE318" i="5"/>
  <c r="AE319" i="5"/>
  <c r="AE320" i="5"/>
  <c r="AE321" i="5"/>
  <c r="AE322" i="5"/>
  <c r="AE323" i="5"/>
  <c r="AE324" i="5"/>
  <c r="AE325" i="5"/>
  <c r="AE326" i="5"/>
  <c r="AE327" i="5"/>
  <c r="AE328" i="5"/>
  <c r="AE329" i="5"/>
  <c r="AE330" i="5"/>
  <c r="AD532" i="5"/>
  <c r="AD534" i="5"/>
  <c r="AF524" i="5"/>
  <c r="AF533" i="5"/>
  <c r="AH525" i="5"/>
  <c r="AH527" i="5"/>
  <c r="U526" i="5"/>
  <c r="W526" i="5"/>
  <c r="Y526" i="5"/>
  <c r="U523" i="5"/>
  <c r="W523" i="5"/>
  <c r="Y523" i="5"/>
  <c r="AI523" i="5"/>
  <c r="U524" i="5"/>
  <c r="W524" i="5"/>
  <c r="Y524" i="5"/>
  <c r="U525" i="5"/>
  <c r="W525" i="5"/>
  <c r="Y525" i="5"/>
  <c r="U527" i="5"/>
  <c r="AI527" i="5" s="1"/>
  <c r="W527" i="5"/>
  <c r="Y527" i="5"/>
  <c r="U528" i="5"/>
  <c r="W528" i="5"/>
  <c r="AI528" i="5" s="1"/>
  <c r="Y528" i="5"/>
  <c r="U529" i="5"/>
  <c r="W529" i="5"/>
  <c r="Y529" i="5"/>
  <c r="U530" i="5"/>
  <c r="W530" i="5"/>
  <c r="Y530" i="5"/>
  <c r="AI530" i="5"/>
  <c r="U531" i="5"/>
  <c r="W531" i="5"/>
  <c r="Y531" i="5"/>
  <c r="U532" i="5"/>
  <c r="W532" i="5"/>
  <c r="Y532" i="5"/>
  <c r="U533" i="5"/>
  <c r="W533" i="5"/>
  <c r="Y533" i="5"/>
  <c r="U534" i="5"/>
  <c r="W534" i="5"/>
  <c r="AI534" i="5" s="1"/>
  <c r="Y534" i="5"/>
  <c r="O525" i="5"/>
  <c r="Q525" i="5"/>
  <c r="AG525" i="5" s="1"/>
  <c r="S525" i="5"/>
  <c r="O526" i="5"/>
  <c r="Q526" i="5"/>
  <c r="S526" i="5"/>
  <c r="O523" i="5"/>
  <c r="Q523" i="5"/>
  <c r="S523" i="5"/>
  <c r="O524" i="5"/>
  <c r="AG524" i="5" s="1"/>
  <c r="Q524" i="5"/>
  <c r="S524" i="5"/>
  <c r="O527" i="5"/>
  <c r="Q527" i="5"/>
  <c r="S527" i="5"/>
  <c r="O528" i="5"/>
  <c r="Q528" i="5"/>
  <c r="AG528" i="5" s="1"/>
  <c r="S528" i="5"/>
  <c r="O529" i="5"/>
  <c r="Q529" i="5"/>
  <c r="AG529" i="5" s="1"/>
  <c r="S529" i="5"/>
  <c r="O530" i="5"/>
  <c r="Q530" i="5"/>
  <c r="S530" i="5"/>
  <c r="O531" i="5"/>
  <c r="Q531" i="5"/>
  <c r="S531" i="5"/>
  <c r="O532" i="5"/>
  <c r="AG532" i="5" s="1"/>
  <c r="Q532" i="5"/>
  <c r="S532" i="5"/>
  <c r="O533" i="5"/>
  <c r="Q533" i="5"/>
  <c r="S533" i="5"/>
  <c r="O534" i="5"/>
  <c r="Q534" i="5"/>
  <c r="AG534" i="5" s="1"/>
  <c r="S534" i="5"/>
  <c r="I528" i="5"/>
  <c r="K528" i="5"/>
  <c r="M528" i="5"/>
  <c r="I534" i="5"/>
  <c r="K534" i="5"/>
  <c r="M534" i="5"/>
  <c r="I531" i="5"/>
  <c r="AE531" i="5" s="1"/>
  <c r="K531" i="5"/>
  <c r="M531" i="5"/>
  <c r="K524" i="5"/>
  <c r="I524" i="5"/>
  <c r="M524" i="5"/>
  <c r="M525" i="5"/>
  <c r="I525" i="5"/>
  <c r="AE525" i="5" s="1"/>
  <c r="K525" i="5"/>
  <c r="M526" i="5"/>
  <c r="I526" i="5"/>
  <c r="AE526" i="5" s="1"/>
  <c r="K526" i="5"/>
  <c r="I523" i="5"/>
  <c r="K523" i="5"/>
  <c r="M523" i="5"/>
  <c r="I527" i="5"/>
  <c r="K527" i="5"/>
  <c r="M527" i="5"/>
  <c r="I529" i="5"/>
  <c r="AE529" i="5" s="1"/>
  <c r="K529" i="5"/>
  <c r="M529" i="5"/>
  <c r="I530" i="5"/>
  <c r="K530" i="5"/>
  <c r="M530" i="5"/>
  <c r="I532" i="5"/>
  <c r="K532" i="5"/>
  <c r="AE532" i="5" s="1"/>
  <c r="M532" i="5"/>
  <c r="I533" i="5"/>
  <c r="K533" i="5"/>
  <c r="M533" i="5"/>
  <c r="C524" i="5"/>
  <c r="G524" i="5"/>
  <c r="E524" i="5"/>
  <c r="G526" i="5"/>
  <c r="C526" i="5"/>
  <c r="E526" i="5"/>
  <c r="AC526" i="5"/>
  <c r="E528" i="5"/>
  <c r="G528" i="5"/>
  <c r="C528" i="5"/>
  <c r="AC528" i="5" s="1"/>
  <c r="E533" i="5"/>
  <c r="C533" i="5"/>
  <c r="G533" i="5"/>
  <c r="G531" i="5"/>
  <c r="E531" i="5"/>
  <c r="C523" i="5"/>
  <c r="E523" i="5"/>
  <c r="G523" i="5"/>
  <c r="AC523" i="5"/>
  <c r="C525" i="5"/>
  <c r="E525" i="5"/>
  <c r="G525" i="5"/>
  <c r="C527" i="5"/>
  <c r="E527" i="5"/>
  <c r="G527" i="5"/>
  <c r="C529" i="5"/>
  <c r="AC529" i="5" s="1"/>
  <c r="E529" i="5"/>
  <c r="G529" i="5"/>
  <c r="C530" i="5"/>
  <c r="E530" i="5"/>
  <c r="AC530" i="5" s="1"/>
  <c r="G530" i="5"/>
  <c r="C532" i="5"/>
  <c r="E532" i="5"/>
  <c r="G532" i="5"/>
  <c r="E534" i="5"/>
  <c r="AC534" i="5" s="1"/>
  <c r="G534" i="5"/>
  <c r="AC403" i="5"/>
  <c r="AC404" i="5"/>
  <c r="AC405" i="5"/>
  <c r="AC406" i="5"/>
  <c r="AC407" i="5"/>
  <c r="AC408" i="5"/>
  <c r="AC409" i="5"/>
  <c r="AC410" i="5"/>
  <c r="AC411" i="5"/>
  <c r="AC412" i="5"/>
  <c r="AC413" i="5"/>
  <c r="AE403" i="5"/>
  <c r="AE404" i="5"/>
  <c r="AE405" i="5"/>
  <c r="AE406" i="5"/>
  <c r="AE407" i="5"/>
  <c r="AE408" i="5"/>
  <c r="AE409" i="5"/>
  <c r="AE410" i="5"/>
  <c r="AE411" i="5"/>
  <c r="AE412" i="5"/>
  <c r="AE413" i="5"/>
  <c r="AG403" i="5"/>
  <c r="AG404" i="5"/>
  <c r="AG405" i="5"/>
  <c r="AG406" i="5"/>
  <c r="AG407" i="5"/>
  <c r="AG408" i="5"/>
  <c r="AG409" i="5"/>
  <c r="AG410" i="5"/>
  <c r="AG411" i="5"/>
  <c r="AG412" i="5"/>
  <c r="AG413" i="5"/>
  <c r="G509" i="5"/>
  <c r="M332" i="5"/>
  <c r="AA43" i="5"/>
  <c r="AA44" i="5"/>
  <c r="AC43" i="5"/>
  <c r="AC44" i="5"/>
  <c r="AD43" i="5"/>
  <c r="AD44" i="5"/>
  <c r="AE43" i="5"/>
  <c r="AE45" i="5" s="1"/>
  <c r="AE44" i="5"/>
  <c r="AF43" i="5"/>
  <c r="AF44" i="5"/>
  <c r="AG43" i="5"/>
  <c r="AG44" i="5"/>
  <c r="AH43" i="5"/>
  <c r="AH44" i="5"/>
  <c r="AI43" i="5"/>
  <c r="AI44" i="5"/>
  <c r="AJ43" i="5"/>
  <c r="AJ44" i="5"/>
  <c r="AC73" i="5"/>
  <c r="AC74" i="5"/>
  <c r="AC75" i="5"/>
  <c r="AC76" i="5"/>
  <c r="AC77" i="5"/>
  <c r="AC78" i="5"/>
  <c r="AC79" i="5"/>
  <c r="AC80" i="5"/>
  <c r="AC81" i="5"/>
  <c r="AC82" i="5"/>
  <c r="AC83" i="5"/>
  <c r="AC84" i="5"/>
  <c r="AC85" i="5"/>
  <c r="AD73" i="5"/>
  <c r="AD74" i="5"/>
  <c r="AD75" i="5"/>
  <c r="AD76" i="5"/>
  <c r="AD77" i="5"/>
  <c r="AD78" i="5"/>
  <c r="AD79" i="5"/>
  <c r="AD80" i="5"/>
  <c r="AD81" i="5"/>
  <c r="AD82" i="5"/>
  <c r="AD83" i="5"/>
  <c r="AD84" i="5"/>
  <c r="AE73" i="5"/>
  <c r="AE74" i="5"/>
  <c r="AE75" i="5"/>
  <c r="AE76" i="5"/>
  <c r="AE77" i="5"/>
  <c r="AE78" i="5"/>
  <c r="AE79" i="5"/>
  <c r="AE80" i="5"/>
  <c r="AE81" i="5"/>
  <c r="AE82" i="5"/>
  <c r="AE83" i="5"/>
  <c r="AE84" i="5"/>
  <c r="AF73" i="5"/>
  <c r="AF74" i="5"/>
  <c r="AF75" i="5"/>
  <c r="AF85" i="5" s="1"/>
  <c r="AF76" i="5"/>
  <c r="AF77" i="5"/>
  <c r="AF78" i="5"/>
  <c r="AF79" i="5"/>
  <c r="AF80" i="5"/>
  <c r="AF81" i="5"/>
  <c r="AF82" i="5"/>
  <c r="AF83" i="5"/>
  <c r="AF84" i="5"/>
  <c r="AG73" i="5"/>
  <c r="AG74" i="5"/>
  <c r="AG75" i="5"/>
  <c r="AG76" i="5"/>
  <c r="AG77" i="5"/>
  <c r="AG78" i="5"/>
  <c r="AG79" i="5"/>
  <c r="AG80" i="5"/>
  <c r="AG81" i="5"/>
  <c r="AG82" i="5"/>
  <c r="AG83" i="5"/>
  <c r="AG84" i="5"/>
  <c r="AH73" i="5"/>
  <c r="AH74" i="5"/>
  <c r="AH75" i="5"/>
  <c r="AH76" i="5"/>
  <c r="AH77" i="5"/>
  <c r="AH78" i="5"/>
  <c r="AH79" i="5"/>
  <c r="AH80" i="5"/>
  <c r="AH81" i="5"/>
  <c r="AH82" i="5"/>
  <c r="AH83" i="5"/>
  <c r="AH84" i="5"/>
  <c r="AI73" i="5"/>
  <c r="AI74" i="5"/>
  <c r="AI85" i="5" s="1"/>
  <c r="AI75" i="5"/>
  <c r="AI76" i="5"/>
  <c r="AI77" i="5"/>
  <c r="AI78" i="5"/>
  <c r="AI79" i="5"/>
  <c r="AI80" i="5"/>
  <c r="AI81" i="5"/>
  <c r="AI82" i="5"/>
  <c r="AI83" i="5"/>
  <c r="AI84" i="5"/>
  <c r="AJ73" i="5"/>
  <c r="AJ74" i="5"/>
  <c r="AJ75" i="5"/>
  <c r="AJ77" i="5"/>
  <c r="AJ78" i="5"/>
  <c r="AJ79" i="5"/>
  <c r="AJ81" i="5"/>
  <c r="AJ82" i="5"/>
  <c r="AJ83" i="5"/>
  <c r="AC115" i="5"/>
  <c r="AC113" i="5"/>
  <c r="AC114" i="5"/>
  <c r="AC116" i="5"/>
  <c r="AC117" i="5"/>
  <c r="AC118" i="5"/>
  <c r="AC119" i="5"/>
  <c r="AC120" i="5"/>
  <c r="AC121" i="5"/>
  <c r="AC122" i="5"/>
  <c r="AC123" i="5"/>
  <c r="AC124" i="5"/>
  <c r="AD115" i="5"/>
  <c r="AD113" i="5"/>
  <c r="AD114" i="5"/>
  <c r="AD116" i="5"/>
  <c r="AD117" i="5"/>
  <c r="AD118" i="5"/>
  <c r="AD119" i="5"/>
  <c r="AD120" i="5"/>
  <c r="AD121" i="5"/>
  <c r="AD122" i="5"/>
  <c r="AD123" i="5"/>
  <c r="AD124" i="5"/>
  <c r="AE114" i="5"/>
  <c r="AE116" i="5"/>
  <c r="AE113" i="5"/>
  <c r="AE115" i="5"/>
  <c r="AE117" i="5"/>
  <c r="AE118" i="5"/>
  <c r="AE119" i="5"/>
  <c r="AE120" i="5"/>
  <c r="AE121" i="5"/>
  <c r="AE122" i="5"/>
  <c r="AE123" i="5"/>
  <c r="AE124" i="5"/>
  <c r="AF114" i="5"/>
  <c r="AF116" i="5"/>
  <c r="AF113" i="5"/>
  <c r="AF115" i="5"/>
  <c r="AF117" i="5"/>
  <c r="AF118" i="5"/>
  <c r="AF119" i="5"/>
  <c r="AF120" i="5"/>
  <c r="AF121" i="5"/>
  <c r="AF122" i="5"/>
  <c r="AF123" i="5"/>
  <c r="AF124" i="5"/>
  <c r="AG115" i="5"/>
  <c r="AG116" i="5"/>
  <c r="AG113" i="5"/>
  <c r="AG114" i="5"/>
  <c r="AG117" i="5"/>
  <c r="AG118" i="5"/>
  <c r="AG119" i="5"/>
  <c r="AG120" i="5"/>
  <c r="AG121" i="5"/>
  <c r="AG122" i="5"/>
  <c r="AG123" i="5"/>
  <c r="AG124" i="5"/>
  <c r="AG125" i="5"/>
  <c r="AH115" i="5"/>
  <c r="AH116" i="5"/>
  <c r="AH113" i="5"/>
  <c r="AH114" i="5"/>
  <c r="AH117" i="5"/>
  <c r="AH118" i="5"/>
  <c r="AH119" i="5"/>
  <c r="AH120" i="5"/>
  <c r="AH121" i="5"/>
  <c r="AH122" i="5"/>
  <c r="AH123" i="5"/>
  <c r="AH124" i="5"/>
  <c r="AI116" i="5"/>
  <c r="AI113" i="5"/>
  <c r="AI114" i="5"/>
  <c r="AI115" i="5"/>
  <c r="AI117" i="5"/>
  <c r="AI118" i="5"/>
  <c r="AI119" i="5"/>
  <c r="AI120" i="5"/>
  <c r="AI121" i="5"/>
  <c r="AI122" i="5"/>
  <c r="AI123" i="5"/>
  <c r="AI124" i="5"/>
  <c r="AJ116" i="5"/>
  <c r="AJ113" i="5"/>
  <c r="AJ115" i="5"/>
  <c r="AJ117" i="5"/>
  <c r="AJ119" i="5"/>
  <c r="AJ120" i="5"/>
  <c r="AJ121" i="5"/>
  <c r="AJ123" i="5"/>
  <c r="AJ124" i="5"/>
  <c r="AA159" i="5"/>
  <c r="AA164" i="5"/>
  <c r="AA165" i="5"/>
  <c r="AA157" i="5"/>
  <c r="AA154" i="5"/>
  <c r="AA155" i="5"/>
  <c r="AA156" i="5"/>
  <c r="AA158" i="5"/>
  <c r="AA160" i="5"/>
  <c r="AA161" i="5"/>
  <c r="AA162" i="5"/>
  <c r="AA163" i="5"/>
  <c r="AC159" i="5"/>
  <c r="AC164" i="5"/>
  <c r="AC154" i="5"/>
  <c r="AC155" i="5"/>
  <c r="AC156" i="5"/>
  <c r="AC157" i="5"/>
  <c r="AC158" i="5"/>
  <c r="AC160" i="5"/>
  <c r="AC161" i="5"/>
  <c r="AC162" i="5"/>
  <c r="AC163" i="5"/>
  <c r="AC165" i="5"/>
  <c r="AD159" i="5"/>
  <c r="AD154" i="5"/>
  <c r="AD155" i="5"/>
  <c r="AD157" i="5"/>
  <c r="AD158" i="5"/>
  <c r="AD161" i="5"/>
  <c r="AD162" i="5"/>
  <c r="AD163" i="5"/>
  <c r="AD165" i="5"/>
  <c r="AE159" i="5"/>
  <c r="AE165" i="5"/>
  <c r="AE154" i="5"/>
  <c r="AE155" i="5"/>
  <c r="AE156" i="5"/>
  <c r="AE157" i="5"/>
  <c r="AE158" i="5"/>
  <c r="AE160" i="5"/>
  <c r="AE161" i="5"/>
  <c r="AE162" i="5"/>
  <c r="AE163" i="5"/>
  <c r="AE164" i="5"/>
  <c r="AF159" i="5"/>
  <c r="AF165" i="5"/>
  <c r="AF155" i="5"/>
  <c r="AF156" i="5"/>
  <c r="AF157" i="5"/>
  <c r="AF160" i="5"/>
  <c r="AF161" i="5"/>
  <c r="AF162" i="5"/>
  <c r="AF163" i="5"/>
  <c r="AF164" i="5"/>
  <c r="AG157" i="5"/>
  <c r="AG154" i="5"/>
  <c r="AG155" i="5"/>
  <c r="AG156" i="5"/>
  <c r="AG158" i="5"/>
  <c r="AG159" i="5"/>
  <c r="AG160" i="5"/>
  <c r="AG161" i="5"/>
  <c r="AG162" i="5"/>
  <c r="AG163" i="5"/>
  <c r="AG164" i="5"/>
  <c r="AG165" i="5"/>
  <c r="AH157" i="5"/>
  <c r="AH154" i="5"/>
  <c r="AH155" i="5"/>
  <c r="AH156" i="5"/>
  <c r="AH158" i="5"/>
  <c r="AH159" i="5"/>
  <c r="AH160" i="5"/>
  <c r="AH161" i="5"/>
  <c r="AH162" i="5"/>
  <c r="AH163" i="5"/>
  <c r="AH164" i="5"/>
  <c r="AH165" i="5"/>
  <c r="AI154" i="5"/>
  <c r="AI155" i="5"/>
  <c r="AI156" i="5"/>
  <c r="AI157" i="5"/>
  <c r="AI158" i="5"/>
  <c r="AI159" i="5"/>
  <c r="AI160" i="5"/>
  <c r="AI161" i="5"/>
  <c r="AI162" i="5"/>
  <c r="AI163" i="5"/>
  <c r="AI164" i="5"/>
  <c r="AI165" i="5"/>
  <c r="AJ154" i="5"/>
  <c r="AJ157" i="5"/>
  <c r="AJ158" i="5"/>
  <c r="AJ161" i="5"/>
  <c r="AJ162" i="5"/>
  <c r="AJ165" i="5"/>
  <c r="AC179" i="5"/>
  <c r="AC175" i="5"/>
  <c r="AC176" i="5"/>
  <c r="AC177" i="5"/>
  <c r="AC178" i="5"/>
  <c r="AC180" i="5"/>
  <c r="AC181" i="5"/>
  <c r="AC182" i="5"/>
  <c r="AC183" i="5"/>
  <c r="AC184" i="5"/>
  <c r="AC185" i="5"/>
  <c r="AC186" i="5"/>
  <c r="AC187" i="5"/>
  <c r="AC188" i="5"/>
  <c r="AC189" i="5"/>
  <c r="AC190" i="5"/>
  <c r="AJ175" i="5"/>
  <c r="AJ176" i="5"/>
  <c r="AJ177" i="5"/>
  <c r="AJ178" i="5"/>
  <c r="AJ179" i="5"/>
  <c r="AJ180" i="5"/>
  <c r="AJ181" i="5"/>
  <c r="AJ182" i="5"/>
  <c r="AJ183" i="5"/>
  <c r="AJ184" i="5"/>
  <c r="AJ185" i="5"/>
  <c r="AJ186" i="5"/>
  <c r="AJ187" i="5"/>
  <c r="AJ189" i="5"/>
  <c r="AJ190" i="5"/>
  <c r="AH195" i="5"/>
  <c r="AH197" i="5"/>
  <c r="AH198" i="5"/>
  <c r="AH199" i="5"/>
  <c r="AH201" i="5"/>
  <c r="AH202" i="5"/>
  <c r="AH203" i="5"/>
  <c r="AH205" i="5"/>
  <c r="AH206" i="5"/>
  <c r="AI198" i="5"/>
  <c r="AI195" i="5"/>
  <c r="AI196" i="5"/>
  <c r="AI207" i="5" s="1"/>
  <c r="AI197" i="5"/>
  <c r="AI199" i="5"/>
  <c r="AI200" i="5"/>
  <c r="AI201" i="5"/>
  <c r="AI202" i="5"/>
  <c r="AI203" i="5"/>
  <c r="AI204" i="5"/>
  <c r="AI205" i="5"/>
  <c r="AI206" i="5"/>
  <c r="AJ198" i="5"/>
  <c r="AJ195" i="5"/>
  <c r="AJ196" i="5"/>
  <c r="AJ197" i="5"/>
  <c r="AJ199" i="5"/>
  <c r="AJ201" i="5"/>
  <c r="AJ202" i="5"/>
  <c r="AJ203" i="5"/>
  <c r="AJ205" i="5"/>
  <c r="AJ206" i="5"/>
  <c r="AA216" i="5"/>
  <c r="AA218" i="5"/>
  <c r="AA220" i="5"/>
  <c r="AA228" i="5"/>
  <c r="AA215" i="5"/>
  <c r="AA217" i="5"/>
  <c r="AA219" i="5"/>
  <c r="AA221" i="5"/>
  <c r="AA222" i="5"/>
  <c r="AA223" i="5"/>
  <c r="AA224" i="5"/>
  <c r="AA225" i="5"/>
  <c r="AA226" i="5"/>
  <c r="AA227" i="5"/>
  <c r="AA229" i="5"/>
  <c r="AA230" i="5"/>
  <c r="AC228" i="5"/>
  <c r="AC215" i="5"/>
  <c r="AC216" i="5"/>
  <c r="AC217" i="5"/>
  <c r="AC218" i="5"/>
  <c r="AC219" i="5"/>
  <c r="AC220" i="5"/>
  <c r="AC221" i="5"/>
  <c r="AC222" i="5"/>
  <c r="AC223" i="5"/>
  <c r="AC224" i="5"/>
  <c r="AC225" i="5"/>
  <c r="AC226" i="5"/>
  <c r="AC227" i="5"/>
  <c r="AC229" i="5"/>
  <c r="AC230" i="5"/>
  <c r="AD228" i="5"/>
  <c r="AD215" i="5"/>
  <c r="AD216" i="5"/>
  <c r="AD217" i="5"/>
  <c r="AD218" i="5"/>
  <c r="AD219" i="5"/>
  <c r="AD220" i="5"/>
  <c r="AD221" i="5"/>
  <c r="AD222" i="5"/>
  <c r="AD223" i="5"/>
  <c r="AD224" i="5"/>
  <c r="AD225" i="5"/>
  <c r="AD226" i="5"/>
  <c r="AD227" i="5"/>
  <c r="AD229" i="5"/>
  <c r="AD230" i="5"/>
  <c r="AE216" i="5"/>
  <c r="AE218" i="5"/>
  <c r="AE215" i="5"/>
  <c r="AE217" i="5"/>
  <c r="AE219" i="5"/>
  <c r="AE220" i="5"/>
  <c r="AE221" i="5"/>
  <c r="AE222" i="5"/>
  <c r="AE223" i="5"/>
  <c r="AE224" i="5"/>
  <c r="AE225" i="5"/>
  <c r="AE226" i="5"/>
  <c r="AE227" i="5"/>
  <c r="AE228" i="5"/>
  <c r="AE229" i="5"/>
  <c r="AE230" i="5"/>
  <c r="AF216" i="5"/>
  <c r="AF218" i="5"/>
  <c r="AF215" i="5"/>
  <c r="AF217" i="5"/>
  <c r="AF219" i="5"/>
  <c r="AF220" i="5"/>
  <c r="AF221" i="5"/>
  <c r="AF222" i="5"/>
  <c r="AF223" i="5"/>
  <c r="AF224" i="5"/>
  <c r="AF225" i="5"/>
  <c r="AF226" i="5"/>
  <c r="AF227" i="5"/>
  <c r="AF228" i="5"/>
  <c r="AF229" i="5"/>
  <c r="AF230" i="5"/>
  <c r="AG216" i="5"/>
  <c r="AG220" i="5"/>
  <c r="AG215" i="5"/>
  <c r="AG217" i="5"/>
  <c r="AG218" i="5"/>
  <c r="AG219" i="5"/>
  <c r="AG221" i="5"/>
  <c r="AG222" i="5"/>
  <c r="AG223" i="5"/>
  <c r="AG224" i="5"/>
  <c r="AG225" i="5"/>
  <c r="AG226" i="5"/>
  <c r="AG227" i="5"/>
  <c r="AG228" i="5"/>
  <c r="AG229" i="5"/>
  <c r="AG230" i="5"/>
  <c r="AH216" i="5"/>
  <c r="AH215" i="5"/>
  <c r="AH217" i="5"/>
  <c r="AH218" i="5"/>
  <c r="AH219" i="5"/>
  <c r="AH221" i="5"/>
  <c r="AH223" i="5"/>
  <c r="AH225" i="5"/>
  <c r="AH227" i="5"/>
  <c r="AH229" i="5"/>
  <c r="AI215" i="5"/>
  <c r="AI216" i="5"/>
  <c r="AI217" i="5"/>
  <c r="AI218" i="5"/>
  <c r="AI219" i="5"/>
  <c r="AI220" i="5"/>
  <c r="AI221" i="5"/>
  <c r="AI222" i="5"/>
  <c r="AI223" i="5"/>
  <c r="AI224" i="5"/>
  <c r="AI225" i="5"/>
  <c r="AI226" i="5"/>
  <c r="AI227" i="5"/>
  <c r="AI228" i="5"/>
  <c r="AI229" i="5"/>
  <c r="AI230" i="5"/>
  <c r="AJ215" i="5"/>
  <c r="AJ216" i="5"/>
  <c r="AJ217" i="5"/>
  <c r="AJ218" i="5"/>
  <c r="AJ219" i="5"/>
  <c r="AJ220" i="5"/>
  <c r="AJ221" i="5"/>
  <c r="AJ222" i="5"/>
  <c r="AJ223" i="5"/>
  <c r="AJ224" i="5"/>
  <c r="AJ225" i="5"/>
  <c r="AJ226" i="5"/>
  <c r="AJ227" i="5"/>
  <c r="AJ228" i="5"/>
  <c r="AJ229" i="5"/>
  <c r="AJ230" i="5"/>
  <c r="AA238" i="5"/>
  <c r="AA237" i="5"/>
  <c r="AA235" i="5"/>
  <c r="AA236" i="5"/>
  <c r="AA239" i="5"/>
  <c r="AA240" i="5"/>
  <c r="AA241" i="5"/>
  <c r="AA242" i="5"/>
  <c r="AA243" i="5"/>
  <c r="AA244" i="5"/>
  <c r="AA245" i="5"/>
  <c r="AA246" i="5"/>
  <c r="AC235" i="5"/>
  <c r="AC236" i="5"/>
  <c r="AC237" i="5"/>
  <c r="AC238" i="5"/>
  <c r="AC239" i="5"/>
  <c r="AC240" i="5"/>
  <c r="AC241" i="5"/>
  <c r="AC242" i="5"/>
  <c r="AC243" i="5"/>
  <c r="AC244" i="5"/>
  <c r="AC245" i="5"/>
  <c r="AC246" i="5"/>
  <c r="AD235" i="5"/>
  <c r="AD236" i="5"/>
  <c r="AD237" i="5"/>
  <c r="AD238" i="5"/>
  <c r="AD239" i="5"/>
  <c r="AD240" i="5"/>
  <c r="AD241" i="5"/>
  <c r="AD242" i="5"/>
  <c r="AD243" i="5"/>
  <c r="AD244" i="5"/>
  <c r="AD245" i="5"/>
  <c r="AD246" i="5"/>
  <c r="AE235" i="5"/>
  <c r="AE236" i="5"/>
  <c r="AE237" i="5"/>
  <c r="AE238" i="5"/>
  <c r="AE239" i="5"/>
  <c r="AE240" i="5"/>
  <c r="AE241" i="5"/>
  <c r="AE242" i="5"/>
  <c r="AE243" i="5"/>
  <c r="AE244" i="5"/>
  <c r="AE245" i="5"/>
  <c r="AE246" i="5"/>
  <c r="AF235" i="5"/>
  <c r="AF236" i="5"/>
  <c r="AF247" i="5" s="1"/>
  <c r="AF237" i="5"/>
  <c r="AF238" i="5"/>
  <c r="AF239" i="5"/>
  <c r="AF240" i="5"/>
  <c r="AF241" i="5"/>
  <c r="AF242" i="5"/>
  <c r="AF243" i="5"/>
  <c r="AF244" i="5"/>
  <c r="AF245" i="5"/>
  <c r="AF246" i="5"/>
  <c r="AG237" i="5"/>
  <c r="AG235" i="5"/>
  <c r="AG236" i="5"/>
  <c r="AG238" i="5"/>
  <c r="AG239" i="5"/>
  <c r="AG240" i="5"/>
  <c r="AG241" i="5"/>
  <c r="AG242" i="5"/>
  <c r="AG243" i="5"/>
  <c r="AG244" i="5"/>
  <c r="AG245" i="5"/>
  <c r="AG246" i="5"/>
  <c r="AH237" i="5"/>
  <c r="AH235" i="5"/>
  <c r="AH239" i="5"/>
  <c r="AH240" i="5"/>
  <c r="AH241" i="5"/>
  <c r="AH243" i="5"/>
  <c r="AH244" i="5"/>
  <c r="AH245" i="5"/>
  <c r="AI238" i="5"/>
  <c r="AI235" i="5"/>
  <c r="AI236" i="5"/>
  <c r="AI237" i="5"/>
  <c r="AI239" i="5"/>
  <c r="AI240" i="5"/>
  <c r="AI241" i="5"/>
  <c r="AI242" i="5"/>
  <c r="AI243" i="5"/>
  <c r="AI244" i="5"/>
  <c r="AI245" i="5"/>
  <c r="AI246" i="5"/>
  <c r="AJ238" i="5"/>
  <c r="AJ235" i="5"/>
  <c r="AJ236" i="5"/>
  <c r="AJ237" i="5"/>
  <c r="AJ239" i="5"/>
  <c r="AJ240" i="5"/>
  <c r="AJ241" i="5"/>
  <c r="AJ242" i="5"/>
  <c r="AJ243" i="5"/>
  <c r="AJ244" i="5"/>
  <c r="AJ245" i="5"/>
  <c r="AJ246" i="5"/>
  <c r="AA264" i="5"/>
  <c r="AA260" i="5"/>
  <c r="AA257" i="5"/>
  <c r="AA258" i="5"/>
  <c r="AA259" i="5"/>
  <c r="AA261" i="5"/>
  <c r="AA262" i="5"/>
  <c r="AA263" i="5"/>
  <c r="AA265" i="5"/>
  <c r="AA266" i="5"/>
  <c r="AA267" i="5"/>
  <c r="AA268" i="5"/>
  <c r="AA269" i="5"/>
  <c r="AA270" i="5"/>
  <c r="AA271" i="5"/>
  <c r="AA272" i="5"/>
  <c r="AA273" i="5"/>
  <c r="AC257" i="5"/>
  <c r="AC258" i="5"/>
  <c r="AC259" i="5"/>
  <c r="AC260" i="5"/>
  <c r="AC261" i="5"/>
  <c r="AC262" i="5"/>
  <c r="AC263" i="5"/>
  <c r="AC264" i="5"/>
  <c r="AC265" i="5"/>
  <c r="AC266" i="5"/>
  <c r="AC267" i="5"/>
  <c r="AC268" i="5"/>
  <c r="AC269" i="5"/>
  <c r="AC270" i="5"/>
  <c r="AC271" i="5"/>
  <c r="AC272" i="5"/>
  <c r="AD257" i="5"/>
  <c r="AD258" i="5"/>
  <c r="AD259" i="5"/>
  <c r="AD260" i="5"/>
  <c r="AD261" i="5"/>
  <c r="AD262" i="5"/>
  <c r="AD263" i="5"/>
  <c r="AD264" i="5"/>
  <c r="AD265" i="5"/>
  <c r="AD266" i="5"/>
  <c r="AD267" i="5"/>
  <c r="AD268" i="5"/>
  <c r="AD269" i="5"/>
  <c r="AD270" i="5"/>
  <c r="AD271" i="5"/>
  <c r="AD272" i="5"/>
  <c r="AE257" i="5"/>
  <c r="AE258" i="5"/>
  <c r="AE259" i="5"/>
  <c r="AE273" i="5" s="1"/>
  <c r="AE260" i="5"/>
  <c r="AE261" i="5"/>
  <c r="AE262" i="5"/>
  <c r="AE263" i="5"/>
  <c r="AE264" i="5"/>
  <c r="AE265" i="5"/>
  <c r="AE266" i="5"/>
  <c r="AE267" i="5"/>
  <c r="AE268" i="5"/>
  <c r="AE269" i="5"/>
  <c r="AE270" i="5"/>
  <c r="AE271" i="5"/>
  <c r="AE272" i="5"/>
  <c r="AF257" i="5"/>
  <c r="AF258" i="5"/>
  <c r="AF259" i="5"/>
  <c r="AF260" i="5"/>
  <c r="AF261" i="5"/>
  <c r="AF262" i="5"/>
  <c r="AF263" i="5"/>
  <c r="AF264" i="5"/>
  <c r="AF265" i="5"/>
  <c r="AF266" i="5"/>
  <c r="AF267" i="5"/>
  <c r="AF268" i="5"/>
  <c r="AF269" i="5"/>
  <c r="AF270" i="5"/>
  <c r="AF271" i="5"/>
  <c r="AF272" i="5"/>
  <c r="AG264" i="5"/>
  <c r="AG260" i="5"/>
  <c r="AG257" i="5"/>
  <c r="AG258" i="5"/>
  <c r="AG259" i="5"/>
  <c r="AG261" i="5"/>
  <c r="AG262" i="5"/>
  <c r="AG263" i="5"/>
  <c r="AG265" i="5"/>
  <c r="AG266" i="5"/>
  <c r="AG267" i="5"/>
  <c r="AG268" i="5"/>
  <c r="AG269" i="5"/>
  <c r="AG270" i="5"/>
  <c r="AG271" i="5"/>
  <c r="AG272" i="5"/>
  <c r="AH257" i="5"/>
  <c r="AH258" i="5"/>
  <c r="AH259" i="5"/>
  <c r="AH261" i="5"/>
  <c r="AH262" i="5"/>
  <c r="AH263" i="5"/>
  <c r="AH265" i="5"/>
  <c r="AH266" i="5"/>
  <c r="AH267" i="5"/>
  <c r="AH269" i="5"/>
  <c r="AH270" i="5"/>
  <c r="AH271" i="5"/>
  <c r="AI260" i="5"/>
  <c r="AI257" i="5"/>
  <c r="AI258" i="5"/>
  <c r="AI259" i="5"/>
  <c r="AI261" i="5"/>
  <c r="AI262" i="5"/>
  <c r="AI263" i="5"/>
  <c r="AI264" i="5"/>
  <c r="AI265" i="5"/>
  <c r="AI266" i="5"/>
  <c r="AI267" i="5"/>
  <c r="AI268" i="5"/>
  <c r="AI269" i="5"/>
  <c r="AI270" i="5"/>
  <c r="AI271" i="5"/>
  <c r="AI272" i="5"/>
  <c r="AJ260" i="5"/>
  <c r="AJ257" i="5"/>
  <c r="AJ258" i="5"/>
  <c r="AJ259" i="5"/>
  <c r="AJ262" i="5"/>
  <c r="AJ263" i="5"/>
  <c r="AJ264" i="5"/>
  <c r="AJ266" i="5"/>
  <c r="AJ267" i="5"/>
  <c r="AJ268" i="5"/>
  <c r="AJ269" i="5"/>
  <c r="AJ270" i="5"/>
  <c r="AJ271" i="5"/>
  <c r="AJ272" i="5"/>
  <c r="AA280" i="5"/>
  <c r="AA285" i="5"/>
  <c r="AA277" i="5"/>
  <c r="AA278" i="5"/>
  <c r="AA279" i="5"/>
  <c r="AA281" i="5"/>
  <c r="AA282" i="5"/>
  <c r="AA283" i="5"/>
  <c r="AA284" i="5"/>
  <c r="AA286" i="5"/>
  <c r="AA287" i="5"/>
  <c r="AA288" i="5"/>
  <c r="AC280" i="5"/>
  <c r="AC277" i="5"/>
  <c r="AC278" i="5"/>
  <c r="AC279" i="5"/>
  <c r="AC281" i="5"/>
  <c r="AC282" i="5"/>
  <c r="AC283" i="5"/>
  <c r="AC284" i="5"/>
  <c r="AC285" i="5"/>
  <c r="AC286" i="5"/>
  <c r="AC287" i="5"/>
  <c r="AC288" i="5"/>
  <c r="AC289" i="5"/>
  <c r="AD280" i="5"/>
  <c r="AD277" i="5"/>
  <c r="AD278" i="5"/>
  <c r="AD279" i="5"/>
  <c r="AD281" i="5"/>
  <c r="AD282" i="5"/>
  <c r="AD283" i="5"/>
  <c r="AD284" i="5"/>
  <c r="AD285" i="5"/>
  <c r="AD286" i="5"/>
  <c r="AD287" i="5"/>
  <c r="AD288" i="5"/>
  <c r="AE285" i="5"/>
  <c r="AE277" i="5"/>
  <c r="AE278" i="5"/>
  <c r="AE279" i="5"/>
  <c r="AE280" i="5"/>
  <c r="AE281" i="5"/>
  <c r="AE282" i="5"/>
  <c r="AE283" i="5"/>
  <c r="AE284" i="5"/>
  <c r="AE286" i="5"/>
  <c r="AE287" i="5"/>
  <c r="AE288" i="5"/>
  <c r="AF285" i="5"/>
  <c r="AF277" i="5"/>
  <c r="AF278" i="5"/>
  <c r="AF279" i="5"/>
  <c r="AF289" i="5" s="1"/>
  <c r="AF280" i="5"/>
  <c r="AF281" i="5"/>
  <c r="AF282" i="5"/>
  <c r="AF283" i="5"/>
  <c r="AF284" i="5"/>
  <c r="AF286" i="5"/>
  <c r="AF287" i="5"/>
  <c r="AF288" i="5"/>
  <c r="AG280" i="5"/>
  <c r="AG277" i="5"/>
  <c r="AG278" i="5"/>
  <c r="AG279" i="5"/>
  <c r="AG281" i="5"/>
  <c r="AG282" i="5"/>
  <c r="AG283" i="5"/>
  <c r="AG284" i="5"/>
  <c r="AG285" i="5"/>
  <c r="AG286" i="5"/>
  <c r="AG287" i="5"/>
  <c r="AG288" i="5"/>
  <c r="AH280" i="5"/>
  <c r="AH277" i="5"/>
  <c r="AH278" i="5"/>
  <c r="AH279" i="5"/>
  <c r="AH281" i="5"/>
  <c r="AH282" i="5"/>
  <c r="AH283" i="5"/>
  <c r="AH284" i="5"/>
  <c r="AH285" i="5"/>
  <c r="AH286" i="5"/>
  <c r="AH287" i="5"/>
  <c r="AH288" i="5"/>
  <c r="AI280" i="5"/>
  <c r="AI277" i="5"/>
  <c r="AI278" i="5"/>
  <c r="AI289" i="5" s="1"/>
  <c r="AI279" i="5"/>
  <c r="AI281" i="5"/>
  <c r="AI282" i="5"/>
  <c r="AI283" i="5"/>
  <c r="AI284" i="5"/>
  <c r="AI285" i="5"/>
  <c r="AI286" i="5"/>
  <c r="AI287" i="5"/>
  <c r="AI288" i="5"/>
  <c r="AJ280" i="5"/>
  <c r="AJ277" i="5"/>
  <c r="AJ278" i="5"/>
  <c r="AJ279" i="5"/>
  <c r="AJ281" i="5"/>
  <c r="AJ282" i="5"/>
  <c r="AJ283" i="5"/>
  <c r="AJ284" i="5"/>
  <c r="AJ285" i="5"/>
  <c r="AJ286" i="5"/>
  <c r="AJ287" i="5"/>
  <c r="AJ288" i="5"/>
  <c r="AD299" i="5"/>
  <c r="AD300" i="5"/>
  <c r="AD298" i="5"/>
  <c r="AD314" i="5" s="1"/>
  <c r="AD301" i="5"/>
  <c r="AD302" i="5"/>
  <c r="AD303" i="5"/>
  <c r="AD304" i="5"/>
  <c r="AD305" i="5"/>
  <c r="AD306" i="5"/>
  <c r="AD307" i="5"/>
  <c r="AD308" i="5"/>
  <c r="AD309" i="5"/>
  <c r="AD310" i="5"/>
  <c r="AD311" i="5"/>
  <c r="AD312" i="5"/>
  <c r="AD313" i="5"/>
  <c r="AE304" i="5"/>
  <c r="AE305" i="5"/>
  <c r="AE299" i="5"/>
  <c r="AE298" i="5"/>
  <c r="AE300" i="5"/>
  <c r="AE301" i="5"/>
  <c r="AE302" i="5"/>
  <c r="AE303" i="5"/>
  <c r="AE306" i="5"/>
  <c r="AE307" i="5"/>
  <c r="AE308" i="5"/>
  <c r="AE309" i="5"/>
  <c r="AE310" i="5"/>
  <c r="AE311" i="5"/>
  <c r="AE312" i="5"/>
  <c r="AE313" i="5"/>
  <c r="AF304" i="5"/>
  <c r="AF305" i="5"/>
  <c r="AF299" i="5"/>
  <c r="AF298" i="5"/>
  <c r="AF300" i="5"/>
  <c r="AF301" i="5"/>
  <c r="AF302" i="5"/>
  <c r="AF303" i="5"/>
  <c r="AF306" i="5"/>
  <c r="AF307" i="5"/>
  <c r="AF308" i="5"/>
  <c r="AF309" i="5"/>
  <c r="AF310" i="5"/>
  <c r="AF311" i="5"/>
  <c r="AF312" i="5"/>
  <c r="AF313" i="5"/>
  <c r="AG302" i="5"/>
  <c r="AG303" i="5"/>
  <c r="AG298" i="5"/>
  <c r="AG299" i="5"/>
  <c r="AG300" i="5"/>
  <c r="AG301" i="5"/>
  <c r="AG304" i="5"/>
  <c r="AG305" i="5"/>
  <c r="AG306" i="5"/>
  <c r="AG307" i="5"/>
  <c r="AG308" i="5"/>
  <c r="AG309" i="5"/>
  <c r="AG310" i="5"/>
  <c r="AG311" i="5"/>
  <c r="AG312" i="5"/>
  <c r="AG313" i="5"/>
  <c r="AG314" i="5"/>
  <c r="AH302" i="5"/>
  <c r="AH303" i="5"/>
  <c r="AH298" i="5"/>
  <c r="AH299" i="5"/>
  <c r="AH300" i="5"/>
  <c r="AH301" i="5"/>
  <c r="AH304" i="5"/>
  <c r="AH305" i="5"/>
  <c r="AH306" i="5"/>
  <c r="AH307" i="5"/>
  <c r="AH308" i="5"/>
  <c r="AH309" i="5"/>
  <c r="AH310" i="5"/>
  <c r="AH311" i="5"/>
  <c r="AH312" i="5"/>
  <c r="AH313" i="5"/>
  <c r="AI298" i="5"/>
  <c r="AI299" i="5"/>
  <c r="AI300" i="5"/>
  <c r="AI301" i="5"/>
  <c r="AI302" i="5"/>
  <c r="AI303" i="5"/>
  <c r="AI304" i="5"/>
  <c r="AI305" i="5"/>
  <c r="AI306" i="5"/>
  <c r="AI307" i="5"/>
  <c r="AI308" i="5"/>
  <c r="AI309" i="5"/>
  <c r="AI310" i="5"/>
  <c r="AI311" i="5"/>
  <c r="AI312" i="5"/>
  <c r="AI313" i="5"/>
  <c r="AJ298" i="5"/>
  <c r="AJ299" i="5"/>
  <c r="AJ300" i="5"/>
  <c r="AJ301" i="5"/>
  <c r="AJ314" i="5" s="1"/>
  <c r="AJ302" i="5"/>
  <c r="AJ303" i="5"/>
  <c r="AJ304" i="5"/>
  <c r="AJ305" i="5"/>
  <c r="AJ306" i="5"/>
  <c r="AJ307" i="5"/>
  <c r="AJ308" i="5"/>
  <c r="AJ309" i="5"/>
  <c r="AJ310" i="5"/>
  <c r="AJ311" i="5"/>
  <c r="AJ312" i="5"/>
  <c r="AJ313" i="5"/>
  <c r="AA319" i="5"/>
  <c r="AA321" i="5"/>
  <c r="AA318" i="5"/>
  <c r="AA320" i="5"/>
  <c r="AA322" i="5"/>
  <c r="AA323" i="5"/>
  <c r="AA324" i="5"/>
  <c r="AA325" i="5"/>
  <c r="AA326" i="5"/>
  <c r="AA327" i="5"/>
  <c r="AA328" i="5"/>
  <c r="AA329" i="5"/>
  <c r="AC319" i="5"/>
  <c r="AC318" i="5"/>
  <c r="AC320" i="5"/>
  <c r="AC321" i="5"/>
  <c r="AC322" i="5"/>
  <c r="AC323" i="5"/>
  <c r="AC324" i="5"/>
  <c r="AC325" i="5"/>
  <c r="AC326" i="5"/>
  <c r="AC327" i="5"/>
  <c r="AC328" i="5"/>
  <c r="AC329" i="5"/>
  <c r="AD319" i="5"/>
  <c r="AD318" i="5"/>
  <c r="AD320" i="5"/>
  <c r="AD330" i="5" s="1"/>
  <c r="AD321" i="5"/>
  <c r="AD322" i="5"/>
  <c r="AD323" i="5"/>
  <c r="AD324" i="5"/>
  <c r="AD325" i="5"/>
  <c r="AD326" i="5"/>
  <c r="AD327" i="5"/>
  <c r="AD328" i="5"/>
  <c r="AD329" i="5"/>
  <c r="AF318" i="5"/>
  <c r="AF319" i="5"/>
  <c r="AF320" i="5"/>
  <c r="AF321" i="5"/>
  <c r="AF322" i="5"/>
  <c r="AF323" i="5"/>
  <c r="AF324" i="5"/>
  <c r="AF325" i="5"/>
  <c r="AF326" i="5"/>
  <c r="AF327" i="5"/>
  <c r="AF328" i="5"/>
  <c r="AF329" i="5"/>
  <c r="AG321" i="5"/>
  <c r="AG318" i="5"/>
  <c r="AG319" i="5"/>
  <c r="AG320" i="5"/>
  <c r="AG322" i="5"/>
  <c r="AG323" i="5"/>
  <c r="AG324" i="5"/>
  <c r="AG325" i="5"/>
  <c r="AG326" i="5"/>
  <c r="AG327" i="5"/>
  <c r="AG328" i="5"/>
  <c r="AG329" i="5"/>
  <c r="AH321" i="5"/>
  <c r="AH318" i="5"/>
  <c r="AH330" i="5" s="1"/>
  <c r="AH319" i="5"/>
  <c r="AH320" i="5"/>
  <c r="AH322" i="5"/>
  <c r="AH323" i="5"/>
  <c r="AH324" i="5"/>
  <c r="AH325" i="5"/>
  <c r="AH326" i="5"/>
  <c r="AH327" i="5"/>
  <c r="AH328" i="5"/>
  <c r="AH329" i="5"/>
  <c r="AI318" i="5"/>
  <c r="AI319" i="5"/>
  <c r="AI320" i="5"/>
  <c r="AI321" i="5"/>
  <c r="AI322" i="5"/>
  <c r="AI323" i="5"/>
  <c r="AI324" i="5"/>
  <c r="AI325" i="5"/>
  <c r="AI326" i="5"/>
  <c r="AI327" i="5"/>
  <c r="AI328" i="5"/>
  <c r="AI329" i="5"/>
  <c r="AJ318" i="5"/>
  <c r="AJ319" i="5"/>
  <c r="AJ320" i="5"/>
  <c r="AJ321" i="5"/>
  <c r="AJ322" i="5"/>
  <c r="AJ323" i="5"/>
  <c r="AJ324" i="5"/>
  <c r="AJ325" i="5"/>
  <c r="AJ326" i="5"/>
  <c r="AJ327" i="5"/>
  <c r="AJ328" i="5"/>
  <c r="AJ329" i="5"/>
  <c r="AC343" i="5"/>
  <c r="AC352" i="5"/>
  <c r="AC353" i="5"/>
  <c r="AC340" i="5"/>
  <c r="AC341" i="5"/>
  <c r="AC342" i="5"/>
  <c r="AC344" i="5"/>
  <c r="AC345" i="5"/>
  <c r="AC346" i="5"/>
  <c r="AC347" i="5"/>
  <c r="AC348" i="5"/>
  <c r="AC349" i="5"/>
  <c r="AC350" i="5"/>
  <c r="AC351" i="5"/>
  <c r="AC354" i="5"/>
  <c r="AC355" i="5"/>
  <c r="AD343" i="5"/>
  <c r="AD352" i="5"/>
  <c r="AD353" i="5"/>
  <c r="AD340" i="5"/>
  <c r="AD341" i="5"/>
  <c r="AD342" i="5"/>
  <c r="AD344" i="5"/>
  <c r="AD345" i="5"/>
  <c r="AD346" i="5"/>
  <c r="AD347" i="5"/>
  <c r="AD348" i="5"/>
  <c r="AD349" i="5"/>
  <c r="AD350" i="5"/>
  <c r="AD351" i="5"/>
  <c r="AD354" i="5"/>
  <c r="AD355" i="5"/>
  <c r="AD356" i="5"/>
  <c r="AE343" i="5"/>
  <c r="AE340" i="5"/>
  <c r="AE341" i="5"/>
  <c r="AE342" i="5"/>
  <c r="AE344" i="5"/>
  <c r="AE345" i="5"/>
  <c r="AE346" i="5"/>
  <c r="AE347" i="5"/>
  <c r="AE348" i="5"/>
  <c r="AE349" i="5"/>
  <c r="AE350" i="5"/>
  <c r="AE351" i="5"/>
  <c r="AE352" i="5"/>
  <c r="AE353" i="5"/>
  <c r="AE354" i="5"/>
  <c r="AE355" i="5"/>
  <c r="AF343" i="5"/>
  <c r="AF340" i="5"/>
  <c r="AF341" i="5"/>
  <c r="AF342" i="5"/>
  <c r="AF344" i="5"/>
  <c r="AF345" i="5"/>
  <c r="AF346" i="5"/>
  <c r="AF347" i="5"/>
  <c r="AF348" i="5"/>
  <c r="AF349" i="5"/>
  <c r="AF350" i="5"/>
  <c r="AF351" i="5"/>
  <c r="AF352" i="5"/>
  <c r="AF353" i="5"/>
  <c r="AF354" i="5"/>
  <c r="AF355" i="5"/>
  <c r="AG343" i="5"/>
  <c r="AG347" i="5"/>
  <c r="AG340" i="5"/>
  <c r="AG341" i="5"/>
  <c r="AG356" i="5" s="1"/>
  <c r="AG374" i="5" s="1"/>
  <c r="AG342" i="5"/>
  <c r="AG344" i="5"/>
  <c r="AG345" i="5"/>
  <c r="AG346" i="5"/>
  <c r="AG348" i="5"/>
  <c r="AG349" i="5"/>
  <c r="AG350" i="5"/>
  <c r="AG351" i="5"/>
  <c r="AG352" i="5"/>
  <c r="AG353" i="5"/>
  <c r="AG354" i="5"/>
  <c r="AG355" i="5"/>
  <c r="AH343" i="5"/>
  <c r="AH347" i="5"/>
  <c r="AH340" i="5"/>
  <c r="AH341" i="5"/>
  <c r="AH342" i="5"/>
  <c r="AH344" i="5"/>
  <c r="AH345" i="5"/>
  <c r="AH346" i="5"/>
  <c r="AH348" i="5"/>
  <c r="AH349" i="5"/>
  <c r="AH350" i="5"/>
  <c r="AH351" i="5"/>
  <c r="AH352" i="5"/>
  <c r="AH353" i="5"/>
  <c r="AH354" i="5"/>
  <c r="AH355" i="5"/>
  <c r="AI343" i="5"/>
  <c r="AI347" i="5"/>
  <c r="AI340" i="5"/>
  <c r="AI341" i="5"/>
  <c r="AI342" i="5"/>
  <c r="AI344" i="5"/>
  <c r="AI345" i="5"/>
  <c r="AI346" i="5"/>
  <c r="AI348" i="5"/>
  <c r="AI349" i="5"/>
  <c r="AI350" i="5"/>
  <c r="AI351" i="5"/>
  <c r="AI352" i="5"/>
  <c r="AI353" i="5"/>
  <c r="AI354" i="5"/>
  <c r="AI355" i="5"/>
  <c r="AJ343" i="5"/>
  <c r="AJ347" i="5"/>
  <c r="AJ340" i="5"/>
  <c r="AJ356" i="5" s="1"/>
  <c r="AJ374" i="5" s="1"/>
  <c r="AJ341" i="5"/>
  <c r="AJ342" i="5"/>
  <c r="AJ344" i="5"/>
  <c r="AJ345" i="5"/>
  <c r="AJ346" i="5"/>
  <c r="AJ348" i="5"/>
  <c r="AJ349" i="5"/>
  <c r="AJ350" i="5"/>
  <c r="AJ351" i="5"/>
  <c r="AJ352" i="5"/>
  <c r="AJ353" i="5"/>
  <c r="AJ354" i="5"/>
  <c r="AJ355" i="5"/>
  <c r="AA361" i="5"/>
  <c r="AA368" i="5"/>
  <c r="AA362" i="5"/>
  <c r="AA363" i="5"/>
  <c r="AA360" i="5"/>
  <c r="AA364" i="5"/>
  <c r="AA365" i="5"/>
  <c r="AA366" i="5"/>
  <c r="AA367" i="5"/>
  <c r="AA369" i="5"/>
  <c r="AA370" i="5"/>
  <c r="AA371" i="5"/>
  <c r="AC361" i="5"/>
  <c r="AC368" i="5"/>
  <c r="AC360" i="5"/>
  <c r="AC362" i="5"/>
  <c r="AC363" i="5"/>
  <c r="AC364" i="5"/>
  <c r="AC365" i="5"/>
  <c r="AC366" i="5"/>
  <c r="AC367" i="5"/>
  <c r="AC369" i="5"/>
  <c r="AC370" i="5"/>
  <c r="AC371" i="5"/>
  <c r="AD361" i="5"/>
  <c r="AD368" i="5"/>
  <c r="AD360" i="5"/>
  <c r="AD372" i="5" s="1"/>
  <c r="AD374" i="5" s="1"/>
  <c r="AD362" i="5"/>
  <c r="AD363" i="5"/>
  <c r="AD364" i="5"/>
  <c r="AD365" i="5"/>
  <c r="AD366" i="5"/>
  <c r="AD367" i="5"/>
  <c r="AD369" i="5"/>
  <c r="AD370" i="5"/>
  <c r="AD371" i="5"/>
  <c r="AE368" i="5"/>
  <c r="AE362" i="5"/>
  <c r="AE360" i="5"/>
  <c r="AE361" i="5"/>
  <c r="AE363" i="5"/>
  <c r="AE364" i="5"/>
  <c r="AE365" i="5"/>
  <c r="AE366" i="5"/>
  <c r="AE367" i="5"/>
  <c r="AE369" i="5"/>
  <c r="AE370" i="5"/>
  <c r="AE371" i="5"/>
  <c r="AF368" i="5"/>
  <c r="AF362" i="5"/>
  <c r="AF360" i="5"/>
  <c r="AF361" i="5"/>
  <c r="AF363" i="5"/>
  <c r="AF364" i="5"/>
  <c r="AF365" i="5"/>
  <c r="AF366" i="5"/>
  <c r="AF367" i="5"/>
  <c r="AF369" i="5"/>
  <c r="AF370" i="5"/>
  <c r="AF371" i="5"/>
  <c r="AG361" i="5"/>
  <c r="AG363" i="5"/>
  <c r="AG362" i="5"/>
  <c r="AG360" i="5"/>
  <c r="AG364" i="5"/>
  <c r="AG365" i="5"/>
  <c r="AG366" i="5"/>
  <c r="AG367" i="5"/>
  <c r="AG368" i="5"/>
  <c r="AG369" i="5"/>
  <c r="AG370" i="5"/>
  <c r="AG371" i="5"/>
  <c r="AG372" i="5"/>
  <c r="AH361" i="5"/>
  <c r="AH363" i="5"/>
  <c r="AH362" i="5"/>
  <c r="AH360" i="5"/>
  <c r="AH364" i="5"/>
  <c r="AH365" i="5"/>
  <c r="AH366" i="5"/>
  <c r="AH367" i="5"/>
  <c r="AH368" i="5"/>
  <c r="AH369" i="5"/>
  <c r="AH370" i="5"/>
  <c r="AH371" i="5"/>
  <c r="AI363" i="5"/>
  <c r="AI360" i="5"/>
  <c r="AI361" i="5"/>
  <c r="AI362" i="5"/>
  <c r="AI364" i="5"/>
  <c r="AI365" i="5"/>
  <c r="AI366" i="5"/>
  <c r="AI367" i="5"/>
  <c r="AI368" i="5"/>
  <c r="AI369" i="5"/>
  <c r="AI370" i="5"/>
  <c r="AI371" i="5"/>
  <c r="AJ363" i="5"/>
  <c r="AJ360" i="5"/>
  <c r="AJ361" i="5"/>
  <c r="AJ362" i="5"/>
  <c r="AJ372" i="5" s="1"/>
  <c r="AJ364" i="5"/>
  <c r="AJ365" i="5"/>
  <c r="AJ366" i="5"/>
  <c r="AJ367" i="5"/>
  <c r="AJ368" i="5"/>
  <c r="AJ369" i="5"/>
  <c r="AJ370" i="5"/>
  <c r="AJ371" i="5"/>
  <c r="AA387" i="5"/>
  <c r="AA386" i="5"/>
  <c r="AA383" i="5"/>
  <c r="AA382" i="5"/>
  <c r="AA384" i="5"/>
  <c r="AA385" i="5"/>
  <c r="AA388" i="5"/>
  <c r="AA389" i="5"/>
  <c r="AA390" i="5"/>
  <c r="AA391" i="5"/>
  <c r="AA392" i="5"/>
  <c r="AA393" i="5"/>
  <c r="AA394" i="5"/>
  <c r="AA395" i="5"/>
  <c r="AA396" i="5"/>
  <c r="AA397" i="5"/>
  <c r="AC382" i="5"/>
  <c r="AC383" i="5"/>
  <c r="AC384" i="5"/>
  <c r="AC385" i="5"/>
  <c r="AC386" i="5"/>
  <c r="AC387" i="5"/>
  <c r="AC388" i="5"/>
  <c r="AC389" i="5"/>
  <c r="AC390" i="5"/>
  <c r="AC391" i="5"/>
  <c r="AC392" i="5"/>
  <c r="AC393" i="5"/>
  <c r="AC394" i="5"/>
  <c r="AC395" i="5"/>
  <c r="AC396" i="5"/>
  <c r="AC397" i="5"/>
  <c r="AD382" i="5"/>
  <c r="AD383" i="5"/>
  <c r="AD384" i="5"/>
  <c r="AD398" i="5" s="1"/>
  <c r="AD385" i="5"/>
  <c r="AD386" i="5"/>
  <c r="AD387" i="5"/>
  <c r="AD388" i="5"/>
  <c r="AD389" i="5"/>
  <c r="AD390" i="5"/>
  <c r="AD391" i="5"/>
  <c r="AD392" i="5"/>
  <c r="AD393" i="5"/>
  <c r="AD394" i="5"/>
  <c r="AD395" i="5"/>
  <c r="AD396" i="5"/>
  <c r="AD397" i="5"/>
  <c r="AE382" i="5"/>
  <c r="AE383" i="5"/>
  <c r="AE384" i="5"/>
  <c r="AE385" i="5"/>
  <c r="AE386" i="5"/>
  <c r="AE387" i="5"/>
  <c r="AE388" i="5"/>
  <c r="AE389" i="5"/>
  <c r="AE390" i="5"/>
  <c r="AE391" i="5"/>
  <c r="AE392" i="5"/>
  <c r="AE393" i="5"/>
  <c r="AE394" i="5"/>
  <c r="AE395" i="5"/>
  <c r="AE396" i="5"/>
  <c r="AE397" i="5"/>
  <c r="AF382" i="5"/>
  <c r="AF383" i="5"/>
  <c r="AF384" i="5"/>
  <c r="AF385" i="5"/>
  <c r="AF386" i="5"/>
  <c r="AF387" i="5"/>
  <c r="AF388" i="5"/>
  <c r="AF389" i="5"/>
  <c r="AF390" i="5"/>
  <c r="AF391" i="5"/>
  <c r="AF392" i="5"/>
  <c r="AF393" i="5"/>
  <c r="AF394" i="5"/>
  <c r="AF395" i="5"/>
  <c r="AF396" i="5"/>
  <c r="AF397" i="5"/>
  <c r="AG387" i="5"/>
  <c r="AG386" i="5"/>
  <c r="AG383" i="5"/>
  <c r="AG382" i="5"/>
  <c r="AG398" i="5" s="1"/>
  <c r="AG384" i="5"/>
  <c r="AG385" i="5"/>
  <c r="AG388" i="5"/>
  <c r="AG389" i="5"/>
  <c r="AG390" i="5"/>
  <c r="AG391" i="5"/>
  <c r="AG392" i="5"/>
  <c r="AG393" i="5"/>
  <c r="AG394" i="5"/>
  <c r="AG395" i="5"/>
  <c r="AG396" i="5"/>
  <c r="AG397" i="5"/>
  <c r="AH387" i="5"/>
  <c r="AH386" i="5"/>
  <c r="AH383" i="5"/>
  <c r="AH382" i="5"/>
  <c r="AH384" i="5"/>
  <c r="AH385" i="5"/>
  <c r="AH388" i="5"/>
  <c r="AH389" i="5"/>
  <c r="AH390" i="5"/>
  <c r="AH391" i="5"/>
  <c r="AH392" i="5"/>
  <c r="AH393" i="5"/>
  <c r="AH394" i="5"/>
  <c r="AH395" i="5"/>
  <c r="AH396" i="5"/>
  <c r="AH397" i="5"/>
  <c r="AI382" i="5"/>
  <c r="AI383" i="5"/>
  <c r="AI384" i="5"/>
  <c r="AI385" i="5"/>
  <c r="AI386" i="5"/>
  <c r="AI387" i="5"/>
  <c r="AI388" i="5"/>
  <c r="AI389" i="5"/>
  <c r="AI390" i="5"/>
  <c r="AI391" i="5"/>
  <c r="AI392" i="5"/>
  <c r="AI393" i="5"/>
  <c r="AI394" i="5"/>
  <c r="AI395" i="5"/>
  <c r="AI396" i="5"/>
  <c r="AI397" i="5"/>
  <c r="AJ382" i="5"/>
  <c r="AJ383" i="5"/>
  <c r="AJ384" i="5"/>
  <c r="AJ385" i="5"/>
  <c r="AJ386" i="5"/>
  <c r="AJ387" i="5"/>
  <c r="AJ388" i="5"/>
  <c r="AJ389" i="5"/>
  <c r="AJ390" i="5"/>
  <c r="AJ391" i="5"/>
  <c r="AJ392" i="5"/>
  <c r="AJ393" i="5"/>
  <c r="AJ394" i="5"/>
  <c r="AJ395" i="5"/>
  <c r="AJ396" i="5"/>
  <c r="AJ397" i="5"/>
  <c r="AJ398" i="5"/>
  <c r="AA405" i="5"/>
  <c r="AA402" i="5"/>
  <c r="AA403" i="5"/>
  <c r="AA404" i="5"/>
  <c r="AA406" i="5"/>
  <c r="AA407" i="5"/>
  <c r="AA408" i="5"/>
  <c r="AA409" i="5"/>
  <c r="AA410" i="5"/>
  <c r="AA411" i="5"/>
  <c r="AA412" i="5"/>
  <c r="AA413" i="5"/>
  <c r="AC402" i="5"/>
  <c r="AC414" i="5" s="1"/>
  <c r="AD402" i="5"/>
  <c r="AD403" i="5"/>
  <c r="AD404" i="5"/>
  <c r="AD405" i="5"/>
  <c r="AD406" i="5"/>
  <c r="AD407" i="5"/>
  <c r="AD408" i="5"/>
  <c r="AD409" i="5"/>
  <c r="AD410" i="5"/>
  <c r="AD411" i="5"/>
  <c r="AD412" i="5"/>
  <c r="AD413" i="5"/>
  <c r="AE402" i="5"/>
  <c r="AE414" i="5"/>
  <c r="AF405" i="5"/>
  <c r="AF402" i="5"/>
  <c r="AF403" i="5"/>
  <c r="AF404" i="5"/>
  <c r="AF406" i="5"/>
  <c r="AF407" i="5"/>
  <c r="AF408" i="5"/>
  <c r="AF409" i="5"/>
  <c r="AF410" i="5"/>
  <c r="AF411" i="5"/>
  <c r="AF412" i="5"/>
  <c r="AF413" i="5"/>
  <c r="AG402" i="5"/>
  <c r="AG414" i="5" s="1"/>
  <c r="AG416" i="5" s="1"/>
  <c r="AH405" i="5"/>
  <c r="AH402" i="5"/>
  <c r="AH403" i="5"/>
  <c r="AH404" i="5"/>
  <c r="AH406" i="5"/>
  <c r="AH407" i="5"/>
  <c r="AH408" i="5"/>
  <c r="AH409" i="5"/>
  <c r="AH410" i="5"/>
  <c r="AH411" i="5"/>
  <c r="AH412" i="5"/>
  <c r="AH413" i="5"/>
  <c r="AI402" i="5"/>
  <c r="AI403" i="5"/>
  <c r="AI404" i="5"/>
  <c r="AI405" i="5"/>
  <c r="AI406" i="5"/>
  <c r="AI407" i="5"/>
  <c r="AI408" i="5"/>
  <c r="AI409" i="5"/>
  <c r="AI410" i="5"/>
  <c r="AI411" i="5"/>
  <c r="AI412" i="5"/>
  <c r="AI413" i="5"/>
  <c r="AJ402" i="5"/>
  <c r="AJ403" i="5"/>
  <c r="AJ414" i="5" s="1"/>
  <c r="AJ416" i="5" s="1"/>
  <c r="AJ404" i="5"/>
  <c r="AJ405" i="5"/>
  <c r="AJ406" i="5"/>
  <c r="AJ407" i="5"/>
  <c r="AJ408" i="5"/>
  <c r="AJ409" i="5"/>
  <c r="AJ410" i="5"/>
  <c r="AJ411" i="5"/>
  <c r="AJ412" i="5"/>
  <c r="AJ413" i="5"/>
  <c r="AA423" i="5"/>
  <c r="AA422" i="5"/>
  <c r="AA424" i="5"/>
  <c r="AA425" i="5"/>
  <c r="AA426" i="5"/>
  <c r="AA427" i="5"/>
  <c r="AA428" i="5"/>
  <c r="AA429" i="5"/>
  <c r="AA430" i="5"/>
  <c r="AA431" i="5"/>
  <c r="AA432" i="5"/>
  <c r="AA433" i="5"/>
  <c r="AA434" i="5"/>
  <c r="AA435" i="5"/>
  <c r="AA436" i="5"/>
  <c r="AA437" i="5"/>
  <c r="AC423" i="5"/>
  <c r="AC422" i="5"/>
  <c r="AC424" i="5"/>
  <c r="AC425" i="5"/>
  <c r="AC426" i="5"/>
  <c r="AC427" i="5"/>
  <c r="AC428" i="5"/>
  <c r="AC429" i="5"/>
  <c r="AC430" i="5"/>
  <c r="AC431" i="5"/>
  <c r="AC432" i="5"/>
  <c r="AC433" i="5"/>
  <c r="AC434" i="5"/>
  <c r="AC435" i="5"/>
  <c r="AC436" i="5"/>
  <c r="AC437" i="5"/>
  <c r="AD423" i="5"/>
  <c r="AD422" i="5"/>
  <c r="AD424" i="5"/>
  <c r="AD425" i="5"/>
  <c r="AD426" i="5"/>
  <c r="AD427" i="5"/>
  <c r="AD428" i="5"/>
  <c r="AD429" i="5"/>
  <c r="AD430" i="5"/>
  <c r="AD431" i="5"/>
  <c r="AD432" i="5"/>
  <c r="AD433" i="5"/>
  <c r="AD434" i="5"/>
  <c r="AD435" i="5"/>
  <c r="AD436" i="5"/>
  <c r="AD437" i="5"/>
  <c r="AD438" i="5"/>
  <c r="AE422" i="5"/>
  <c r="AE423" i="5"/>
  <c r="AE424" i="5"/>
  <c r="AE425" i="5"/>
  <c r="AE426" i="5"/>
  <c r="AE427" i="5"/>
  <c r="AE428" i="5"/>
  <c r="AE429" i="5"/>
  <c r="AE430" i="5"/>
  <c r="AE431" i="5"/>
  <c r="AE432" i="5"/>
  <c r="AE433" i="5"/>
  <c r="AE434" i="5"/>
  <c r="AE435" i="5"/>
  <c r="AE436" i="5"/>
  <c r="AE437" i="5"/>
  <c r="AF422" i="5"/>
  <c r="AF423" i="5"/>
  <c r="AF424" i="5"/>
  <c r="AF425" i="5"/>
  <c r="AF426" i="5"/>
  <c r="AF427" i="5"/>
  <c r="AF428" i="5"/>
  <c r="AF429" i="5"/>
  <c r="AF430" i="5"/>
  <c r="AF431" i="5"/>
  <c r="AF432" i="5"/>
  <c r="AF433" i="5"/>
  <c r="AF434" i="5"/>
  <c r="AF435" i="5"/>
  <c r="AF436" i="5"/>
  <c r="AF437" i="5"/>
  <c r="AG422" i="5"/>
  <c r="AG423" i="5"/>
  <c r="AG424" i="5"/>
  <c r="AG425" i="5"/>
  <c r="AG438" i="5" s="1"/>
  <c r="AG456" i="5" s="1"/>
  <c r="AG426" i="5"/>
  <c r="AG427" i="5"/>
  <c r="AG428" i="5"/>
  <c r="AG429" i="5"/>
  <c r="AG430" i="5"/>
  <c r="AG431" i="5"/>
  <c r="AG432" i="5"/>
  <c r="AG433" i="5"/>
  <c r="AG434" i="5"/>
  <c r="AG435" i="5"/>
  <c r="AG436" i="5"/>
  <c r="AG437" i="5"/>
  <c r="AH422" i="5"/>
  <c r="AH423" i="5"/>
  <c r="AH424" i="5"/>
  <c r="AH425" i="5"/>
  <c r="AH426" i="5"/>
  <c r="AH427" i="5"/>
  <c r="AH428" i="5"/>
  <c r="AH429" i="5"/>
  <c r="AH430" i="5"/>
  <c r="AH431" i="5"/>
  <c r="AH432" i="5"/>
  <c r="AH433" i="5"/>
  <c r="AH434" i="5"/>
  <c r="AH435" i="5"/>
  <c r="AH436" i="5"/>
  <c r="AH437" i="5"/>
  <c r="AI422" i="5"/>
  <c r="AI423" i="5"/>
  <c r="AI424" i="5"/>
  <c r="AI425" i="5"/>
  <c r="AI426" i="5"/>
  <c r="AI427" i="5"/>
  <c r="AI428" i="5"/>
  <c r="AI429" i="5"/>
  <c r="AI430" i="5"/>
  <c r="AI431" i="5"/>
  <c r="AI432" i="5"/>
  <c r="AI433" i="5"/>
  <c r="AI434" i="5"/>
  <c r="AI435" i="5"/>
  <c r="AI436" i="5"/>
  <c r="AI437" i="5"/>
  <c r="AJ422" i="5"/>
  <c r="AJ423" i="5"/>
  <c r="AJ424" i="5"/>
  <c r="AJ438" i="5" s="1"/>
  <c r="AJ425" i="5"/>
  <c r="AJ426" i="5"/>
  <c r="AJ427" i="5"/>
  <c r="AJ428" i="5"/>
  <c r="AJ429" i="5"/>
  <c r="AJ430" i="5"/>
  <c r="AJ431" i="5"/>
  <c r="AJ432" i="5"/>
  <c r="AJ433" i="5"/>
  <c r="AJ434" i="5"/>
  <c r="AJ435" i="5"/>
  <c r="AJ436" i="5"/>
  <c r="AJ437" i="5"/>
  <c r="AA443" i="5"/>
  <c r="AA442" i="5"/>
  <c r="AA444" i="5"/>
  <c r="AA445" i="5"/>
  <c r="AA446" i="5"/>
  <c r="AA447" i="5"/>
  <c r="AA448" i="5"/>
  <c r="AA449" i="5"/>
  <c r="AA450" i="5"/>
  <c r="AA451" i="5"/>
  <c r="AA452" i="5"/>
  <c r="AA453" i="5"/>
  <c r="AC443" i="5"/>
  <c r="AC442" i="5"/>
  <c r="AC444" i="5"/>
  <c r="AC445" i="5"/>
  <c r="AC446" i="5"/>
  <c r="AC447" i="5"/>
  <c r="AC448" i="5"/>
  <c r="AC449" i="5"/>
  <c r="AC450" i="5"/>
  <c r="AC451" i="5"/>
  <c r="AC452" i="5"/>
  <c r="AC453" i="5"/>
  <c r="AD443" i="5"/>
  <c r="AD442" i="5"/>
  <c r="AD454" i="5" s="1"/>
  <c r="AD456" i="5" s="1"/>
  <c r="AD444" i="5"/>
  <c r="AD445" i="5"/>
  <c r="AD446" i="5"/>
  <c r="AD447" i="5"/>
  <c r="AD448" i="5"/>
  <c r="AD449" i="5"/>
  <c r="AD450" i="5"/>
  <c r="AD451" i="5"/>
  <c r="AD452" i="5"/>
  <c r="AD453" i="5"/>
  <c r="AE442" i="5"/>
  <c r="AE443" i="5"/>
  <c r="AE444" i="5"/>
  <c r="AE445" i="5"/>
  <c r="AE446" i="5"/>
  <c r="AE447" i="5"/>
  <c r="AE448" i="5"/>
  <c r="AE449" i="5"/>
  <c r="AE450" i="5"/>
  <c r="AE451" i="5"/>
  <c r="AE452" i="5"/>
  <c r="AE453" i="5"/>
  <c r="AF442" i="5"/>
  <c r="AF443" i="5"/>
  <c r="AF444" i="5"/>
  <c r="AF445" i="5"/>
  <c r="AF446" i="5"/>
  <c r="AF447" i="5"/>
  <c r="AF448" i="5"/>
  <c r="AF449" i="5"/>
  <c r="AF450" i="5"/>
  <c r="AF451" i="5"/>
  <c r="AF452" i="5"/>
  <c r="AF453" i="5"/>
  <c r="AG442" i="5"/>
  <c r="AG443" i="5"/>
  <c r="AG444" i="5"/>
  <c r="AG445" i="5"/>
  <c r="AG446" i="5"/>
  <c r="AG447" i="5"/>
  <c r="AG448" i="5"/>
  <c r="AG449" i="5"/>
  <c r="AG450" i="5"/>
  <c r="AG451" i="5"/>
  <c r="AG452" i="5"/>
  <c r="AG453" i="5"/>
  <c r="AG454" i="5"/>
  <c r="AH442" i="5"/>
  <c r="AH443" i="5"/>
  <c r="AH444" i="5"/>
  <c r="AH445" i="5"/>
  <c r="AH446" i="5"/>
  <c r="AH447" i="5"/>
  <c r="AH448" i="5"/>
  <c r="AH449" i="5"/>
  <c r="AH450" i="5"/>
  <c r="AH451" i="5"/>
  <c r="AH452" i="5"/>
  <c r="AH453" i="5"/>
  <c r="AI442" i="5"/>
  <c r="AI443" i="5"/>
  <c r="AI444" i="5"/>
  <c r="AI445" i="5"/>
  <c r="AI446" i="5"/>
  <c r="AI447" i="5"/>
  <c r="AI448" i="5"/>
  <c r="AI449" i="5"/>
  <c r="AI450" i="5"/>
  <c r="AI451" i="5"/>
  <c r="AI452" i="5"/>
  <c r="AI453" i="5"/>
  <c r="AJ442" i="5"/>
  <c r="AJ443" i="5"/>
  <c r="AJ444" i="5"/>
  <c r="AJ445" i="5"/>
  <c r="AJ454" i="5" s="1"/>
  <c r="AJ446" i="5"/>
  <c r="AJ447" i="5"/>
  <c r="AJ448" i="5"/>
  <c r="AJ449" i="5"/>
  <c r="AJ450" i="5"/>
  <c r="AJ451" i="5"/>
  <c r="AJ452" i="5"/>
  <c r="AJ453" i="5"/>
  <c r="AG195" i="5"/>
  <c r="AG196" i="5"/>
  <c r="AG197" i="5"/>
  <c r="AG198" i="5"/>
  <c r="AG199" i="5"/>
  <c r="AG200" i="5"/>
  <c r="AG201" i="5"/>
  <c r="AG202" i="5"/>
  <c r="AG203" i="5"/>
  <c r="AG204" i="5"/>
  <c r="AG205" i="5"/>
  <c r="AG206" i="5"/>
  <c r="AF195" i="5"/>
  <c r="AF196" i="5"/>
  <c r="AF197" i="5"/>
  <c r="AF198" i="5"/>
  <c r="AF199" i="5"/>
  <c r="AF200" i="5"/>
  <c r="AF201" i="5"/>
  <c r="AF202" i="5"/>
  <c r="AF203" i="5"/>
  <c r="AF204" i="5"/>
  <c r="AF205" i="5"/>
  <c r="AF206" i="5"/>
  <c r="AE195" i="5"/>
  <c r="AE196" i="5"/>
  <c r="AE197" i="5"/>
  <c r="AE207" i="5" s="1"/>
  <c r="AE198" i="5"/>
  <c r="AE199" i="5"/>
  <c r="AE200" i="5"/>
  <c r="AE201" i="5"/>
  <c r="AE202" i="5"/>
  <c r="AE203" i="5"/>
  <c r="AE204" i="5"/>
  <c r="AE205" i="5"/>
  <c r="AE206" i="5"/>
  <c r="AD195" i="5"/>
  <c r="AD196" i="5"/>
  <c r="AD197" i="5"/>
  <c r="AD198" i="5"/>
  <c r="AD199" i="5"/>
  <c r="AD200" i="5"/>
  <c r="AD201" i="5"/>
  <c r="AD202" i="5"/>
  <c r="AD203" i="5"/>
  <c r="AD204" i="5"/>
  <c r="AD205" i="5"/>
  <c r="AD206" i="5"/>
  <c r="AC195" i="5"/>
  <c r="AC196" i="5"/>
  <c r="AC197" i="5"/>
  <c r="AC198" i="5"/>
  <c r="AC199" i="5"/>
  <c r="AC200" i="5"/>
  <c r="AC201" i="5"/>
  <c r="AC202" i="5"/>
  <c r="AC203" i="5"/>
  <c r="AC204" i="5"/>
  <c r="AC205" i="5"/>
  <c r="AC206" i="5"/>
  <c r="AA195" i="5"/>
  <c r="AA196" i="5"/>
  <c r="AA207" i="5" s="1"/>
  <c r="AA197" i="5"/>
  <c r="AA198" i="5"/>
  <c r="AA199" i="5"/>
  <c r="AA200" i="5"/>
  <c r="AA201" i="5"/>
  <c r="AA202" i="5"/>
  <c r="AA203" i="5"/>
  <c r="AA204" i="5"/>
  <c r="AA205" i="5"/>
  <c r="AA206" i="5"/>
  <c r="Y518" i="5"/>
  <c r="AI518" i="5" s="1"/>
  <c r="W518" i="5"/>
  <c r="U518" i="5"/>
  <c r="S518" i="5"/>
  <c r="Q518" i="5"/>
  <c r="AG518" i="5" s="1"/>
  <c r="O518" i="5"/>
  <c r="M518" i="5"/>
  <c r="K518" i="5"/>
  <c r="I518" i="5"/>
  <c r="AE518" i="5" s="1"/>
  <c r="G518" i="5"/>
  <c r="E518" i="5"/>
  <c r="Y517" i="5"/>
  <c r="W517" i="5"/>
  <c r="U517" i="5"/>
  <c r="S517" i="5"/>
  <c r="Q517" i="5"/>
  <c r="O517" i="5"/>
  <c r="AG517" i="5" s="1"/>
  <c r="M517" i="5"/>
  <c r="K517" i="5"/>
  <c r="I517" i="5"/>
  <c r="G517" i="5"/>
  <c r="E517" i="5"/>
  <c r="Y516" i="5"/>
  <c r="W516" i="5"/>
  <c r="U516" i="5"/>
  <c r="S516" i="5"/>
  <c r="Q516" i="5"/>
  <c r="O516" i="5"/>
  <c r="M516" i="5"/>
  <c r="K516" i="5"/>
  <c r="I516" i="5"/>
  <c r="G516" i="5"/>
  <c r="E516" i="5"/>
  <c r="Y515" i="5"/>
  <c r="AI515" i="5" s="1"/>
  <c r="W515" i="5"/>
  <c r="U515" i="5"/>
  <c r="S515" i="5"/>
  <c r="Q515" i="5"/>
  <c r="O515" i="5"/>
  <c r="M515" i="5"/>
  <c r="K515" i="5"/>
  <c r="AA515" i="5" s="1"/>
  <c r="I515" i="5"/>
  <c r="G515" i="5"/>
  <c r="E515" i="5"/>
  <c r="Y514" i="5"/>
  <c r="AI514" i="5" s="1"/>
  <c r="W514" i="5"/>
  <c r="U514" i="5"/>
  <c r="S514" i="5"/>
  <c r="Q514" i="5"/>
  <c r="O514" i="5"/>
  <c r="AG514" i="5" s="1"/>
  <c r="M514" i="5"/>
  <c r="K514" i="5"/>
  <c r="I514" i="5"/>
  <c r="G514" i="5"/>
  <c r="E514" i="5"/>
  <c r="Y513" i="5"/>
  <c r="W513" i="5"/>
  <c r="AI513" i="5" s="1"/>
  <c r="U513" i="5"/>
  <c r="S513" i="5"/>
  <c r="Q513" i="5"/>
  <c r="O513" i="5"/>
  <c r="M513" i="5"/>
  <c r="K513" i="5"/>
  <c r="I513" i="5"/>
  <c r="G513" i="5"/>
  <c r="E513" i="5"/>
  <c r="Y512" i="5"/>
  <c r="W512" i="5"/>
  <c r="U512" i="5"/>
  <c r="AI512" i="5" s="1"/>
  <c r="S512" i="5"/>
  <c r="Q512" i="5"/>
  <c r="O512" i="5"/>
  <c r="M512" i="5"/>
  <c r="K512" i="5"/>
  <c r="AE512" i="5" s="1"/>
  <c r="I512" i="5"/>
  <c r="G512" i="5"/>
  <c r="E512" i="5"/>
  <c r="Y511" i="5"/>
  <c r="W511" i="5"/>
  <c r="U511" i="5"/>
  <c r="S511" i="5"/>
  <c r="AG511" i="5" s="1"/>
  <c r="Q511" i="5"/>
  <c r="O511" i="5"/>
  <c r="M511" i="5"/>
  <c r="K511" i="5"/>
  <c r="AE511" i="5" s="1"/>
  <c r="I511" i="5"/>
  <c r="G511" i="5"/>
  <c r="E511" i="5"/>
  <c r="Y510" i="5"/>
  <c r="W510" i="5"/>
  <c r="U510" i="5"/>
  <c r="S510" i="5"/>
  <c r="Q510" i="5"/>
  <c r="AG510" i="5" s="1"/>
  <c r="O510" i="5"/>
  <c r="M510" i="5"/>
  <c r="K510" i="5"/>
  <c r="I510" i="5"/>
  <c r="G510" i="5"/>
  <c r="E510" i="5"/>
  <c r="Y509" i="5"/>
  <c r="W509" i="5"/>
  <c r="U509" i="5"/>
  <c r="AI509" i="5" s="1"/>
  <c r="S509" i="5"/>
  <c r="Q509" i="5"/>
  <c r="O509" i="5"/>
  <c r="M509" i="5"/>
  <c r="K509" i="5"/>
  <c r="I509" i="5"/>
  <c r="E509" i="5"/>
  <c r="AC509" i="5" s="1"/>
  <c r="Y508" i="5"/>
  <c r="W508" i="5"/>
  <c r="U508" i="5"/>
  <c r="S508" i="5"/>
  <c r="Q508" i="5"/>
  <c r="O508" i="5"/>
  <c r="M508" i="5"/>
  <c r="K508" i="5"/>
  <c r="AE508" i="5" s="1"/>
  <c r="I508" i="5"/>
  <c r="G508" i="5"/>
  <c r="E508" i="5"/>
  <c r="Y507" i="5"/>
  <c r="W507" i="5"/>
  <c r="U507" i="5"/>
  <c r="S507" i="5"/>
  <c r="Q507" i="5"/>
  <c r="O507" i="5"/>
  <c r="M507" i="5"/>
  <c r="K507" i="5"/>
  <c r="I507" i="5"/>
  <c r="AE507" i="5" s="1"/>
  <c r="G507" i="5"/>
  <c r="E507" i="5"/>
  <c r="Y506" i="5"/>
  <c r="W506" i="5"/>
  <c r="AI506" i="5" s="1"/>
  <c r="U506" i="5"/>
  <c r="S506" i="5"/>
  <c r="Q506" i="5"/>
  <c r="O506" i="5"/>
  <c r="AG506" i="5" s="1"/>
  <c r="M506" i="5"/>
  <c r="K506" i="5"/>
  <c r="I506" i="5"/>
  <c r="G506" i="5"/>
  <c r="AC506" i="5" s="1"/>
  <c r="E506" i="5"/>
  <c r="C518" i="5"/>
  <c r="AA518" i="5" s="1"/>
  <c r="C517" i="5"/>
  <c r="C516" i="5"/>
  <c r="C515" i="5"/>
  <c r="C514" i="5"/>
  <c r="AC514" i="5" s="1"/>
  <c r="C513" i="5"/>
  <c r="C512" i="5"/>
  <c r="AC512" i="5" s="1"/>
  <c r="C511" i="5"/>
  <c r="AC511" i="5" s="1"/>
  <c r="C510" i="5"/>
  <c r="C509" i="5"/>
  <c r="C508" i="5"/>
  <c r="AC508" i="5" s="1"/>
  <c r="C507" i="5"/>
  <c r="C506" i="5"/>
  <c r="AA506" i="5" s="1"/>
  <c r="Y505" i="5"/>
  <c r="W505" i="5"/>
  <c r="U505" i="5"/>
  <c r="S505" i="5"/>
  <c r="Q505" i="5"/>
  <c r="O505" i="5"/>
  <c r="M505" i="5"/>
  <c r="AE505" i="5" s="1"/>
  <c r="K505" i="5"/>
  <c r="I505" i="5"/>
  <c r="G505" i="5"/>
  <c r="AC505" i="5" s="1"/>
  <c r="E505" i="5"/>
  <c r="C505" i="5"/>
  <c r="Y504" i="5"/>
  <c r="W504" i="5"/>
  <c r="U504" i="5"/>
  <c r="S504" i="5"/>
  <c r="Q504" i="5"/>
  <c r="O504" i="5"/>
  <c r="AG504" i="5" s="1"/>
  <c r="M504" i="5"/>
  <c r="K504" i="5"/>
  <c r="I504" i="5"/>
  <c r="G504" i="5"/>
  <c r="E504" i="5"/>
  <c r="C504" i="5"/>
  <c r="Y503" i="5"/>
  <c r="W503" i="5"/>
  <c r="AI503" i="5" s="1"/>
  <c r="U503" i="5"/>
  <c r="S503" i="5"/>
  <c r="Q503" i="5"/>
  <c r="O503" i="5"/>
  <c r="O519" i="5" s="1"/>
  <c r="O537" i="5" s="1"/>
  <c r="M503" i="5"/>
  <c r="K503" i="5"/>
  <c r="AE503" i="5" s="1"/>
  <c r="I503" i="5"/>
  <c r="G503" i="5"/>
  <c r="G519" i="5" s="1"/>
  <c r="G537" i="5" s="1"/>
  <c r="E503" i="5"/>
  <c r="AA503" i="5" s="1"/>
  <c r="C503" i="5"/>
  <c r="Y479" i="5"/>
  <c r="W479" i="5"/>
  <c r="W496" i="5" s="1"/>
  <c r="U479" i="5"/>
  <c r="U496" i="5" s="1"/>
  <c r="S479" i="5"/>
  <c r="Q479" i="5"/>
  <c r="O479" i="5"/>
  <c r="O496" i="5" s="1"/>
  <c r="M479" i="5"/>
  <c r="K479" i="5"/>
  <c r="I479" i="5"/>
  <c r="G479" i="5"/>
  <c r="G496" i="5" s="1"/>
  <c r="E479" i="5"/>
  <c r="C479" i="5"/>
  <c r="C496" i="5" s="1"/>
  <c r="AJ505" i="5"/>
  <c r="AJ509" i="5"/>
  <c r="AJ511" i="5"/>
  <c r="AJ512" i="5"/>
  <c r="AJ513" i="5"/>
  <c r="AJ514" i="5"/>
  <c r="AJ515" i="5"/>
  <c r="AJ517" i="5"/>
  <c r="AI511" i="5"/>
  <c r="AI517" i="5"/>
  <c r="AH503" i="5"/>
  <c r="AH505" i="5"/>
  <c r="AH507" i="5"/>
  <c r="AH509" i="5"/>
  <c r="AH511" i="5"/>
  <c r="AH513" i="5"/>
  <c r="AH515" i="5"/>
  <c r="AH516" i="5"/>
  <c r="AH517" i="5"/>
  <c r="AG509" i="5"/>
  <c r="AG512" i="5"/>
  <c r="AG515" i="5"/>
  <c r="AF504" i="5"/>
  <c r="AF505" i="5"/>
  <c r="AF506" i="5"/>
  <c r="AF508" i="5"/>
  <c r="AF510" i="5"/>
  <c r="AF511" i="5"/>
  <c r="AF512" i="5"/>
  <c r="AF513" i="5"/>
  <c r="AF514" i="5"/>
  <c r="AF516" i="5"/>
  <c r="AF518" i="5"/>
  <c r="AE506" i="5"/>
  <c r="AE509" i="5"/>
  <c r="AE514" i="5"/>
  <c r="AE517" i="5"/>
  <c r="AD503" i="5"/>
  <c r="AD504" i="5"/>
  <c r="AD508" i="5"/>
  <c r="AD512" i="5"/>
  <c r="AD514" i="5"/>
  <c r="AD515" i="5"/>
  <c r="AD516" i="5"/>
  <c r="AC503" i="5"/>
  <c r="AC515" i="5"/>
  <c r="AC518" i="5"/>
  <c r="AA509" i="5"/>
  <c r="AA523" i="5"/>
  <c r="AA524" i="5"/>
  <c r="AA525" i="5"/>
  <c r="AA526" i="5"/>
  <c r="AA527" i="5"/>
  <c r="AA528" i="5"/>
  <c r="AA529" i="5"/>
  <c r="AA530" i="5"/>
  <c r="AA531" i="5"/>
  <c r="AA532" i="5"/>
  <c r="AA533" i="5"/>
  <c r="AA534" i="5"/>
  <c r="Y535" i="5"/>
  <c r="W535" i="5"/>
  <c r="U535" i="5"/>
  <c r="T519" i="5"/>
  <c r="T537" i="5" s="1"/>
  <c r="T535" i="5"/>
  <c r="S535" i="5"/>
  <c r="Q535" i="5"/>
  <c r="O535" i="5"/>
  <c r="N519" i="5"/>
  <c r="N537" i="5" s="1"/>
  <c r="N535" i="5"/>
  <c r="M535" i="5"/>
  <c r="L519" i="5"/>
  <c r="L537" i="5" s="1"/>
  <c r="L535" i="5"/>
  <c r="K535" i="5"/>
  <c r="I535" i="5"/>
  <c r="G535" i="5"/>
  <c r="E535" i="5"/>
  <c r="C535" i="5"/>
  <c r="S494" i="5"/>
  <c r="S496" i="5" s="1"/>
  <c r="Q494" i="5"/>
  <c r="O494" i="5"/>
  <c r="M494" i="5"/>
  <c r="M496" i="5" s="1"/>
  <c r="K494" i="5"/>
  <c r="I494" i="5"/>
  <c r="I496" i="5" s="1"/>
  <c r="G494" i="5"/>
  <c r="E494" i="5"/>
  <c r="C494" i="5"/>
  <c r="Y87" i="5"/>
  <c r="Y127" i="5"/>
  <c r="Y45" i="5"/>
  <c r="Y47" i="5" s="1"/>
  <c r="Y168" i="5"/>
  <c r="Y209" i="5"/>
  <c r="Y249" i="5"/>
  <c r="Y291" i="5"/>
  <c r="Y332" i="5"/>
  <c r="Y374" i="5"/>
  <c r="Y416" i="5"/>
  <c r="Y456" i="5"/>
  <c r="W127" i="5"/>
  <c r="W87" i="5"/>
  <c r="W249" i="5"/>
  <c r="W47" i="5"/>
  <c r="W168" i="5"/>
  <c r="W209" i="5"/>
  <c r="W291" i="5"/>
  <c r="W332" i="5"/>
  <c r="W374" i="5"/>
  <c r="W416" i="5"/>
  <c r="W456" i="5"/>
  <c r="U127" i="5"/>
  <c r="U47" i="5"/>
  <c r="U87" i="5"/>
  <c r="U168" i="5"/>
  <c r="U209" i="5"/>
  <c r="U249" i="5"/>
  <c r="U291" i="5"/>
  <c r="U332" i="5"/>
  <c r="U374" i="5"/>
  <c r="U416" i="5"/>
  <c r="U456" i="5"/>
  <c r="S127" i="5"/>
  <c r="S47" i="5"/>
  <c r="S87" i="5"/>
  <c r="S168" i="5"/>
  <c r="S209" i="5"/>
  <c r="S249" i="5"/>
  <c r="S291" i="5"/>
  <c r="S332" i="5"/>
  <c r="S374" i="5"/>
  <c r="S416" i="5"/>
  <c r="S456" i="5"/>
  <c r="Q127" i="5"/>
  <c r="Q249" i="5"/>
  <c r="Q47" i="5"/>
  <c r="Q87" i="5"/>
  <c r="Q459" i="5" s="1"/>
  <c r="Q168" i="5"/>
  <c r="Q209" i="5"/>
  <c r="Q291" i="5"/>
  <c r="Q332" i="5"/>
  <c r="Q374" i="5"/>
  <c r="Q416" i="5"/>
  <c r="Q456" i="5"/>
  <c r="O127" i="5"/>
  <c r="O47" i="5"/>
  <c r="O87" i="5"/>
  <c r="O168" i="5"/>
  <c r="O209" i="5"/>
  <c r="O249" i="5"/>
  <c r="O291" i="5"/>
  <c r="O332" i="5"/>
  <c r="O374" i="5"/>
  <c r="O416" i="5"/>
  <c r="O456" i="5"/>
  <c r="M127" i="5"/>
  <c r="M47" i="5"/>
  <c r="M87" i="5"/>
  <c r="M168" i="5"/>
  <c r="M209" i="5"/>
  <c r="M249" i="5"/>
  <c r="M291" i="5"/>
  <c r="M374" i="5"/>
  <c r="M416" i="5"/>
  <c r="M456" i="5"/>
  <c r="K127" i="5"/>
  <c r="K249" i="5"/>
  <c r="K47" i="5"/>
  <c r="K87" i="5"/>
  <c r="K459" i="5" s="1"/>
  <c r="K168" i="5"/>
  <c r="K209" i="5"/>
  <c r="K291" i="5"/>
  <c r="K332" i="5"/>
  <c r="K374" i="5"/>
  <c r="K416" i="5"/>
  <c r="K456" i="5"/>
  <c r="I127" i="5"/>
  <c r="I47" i="5"/>
  <c r="I87" i="5"/>
  <c r="I168" i="5"/>
  <c r="I209" i="5"/>
  <c r="I249" i="5"/>
  <c r="I291" i="5"/>
  <c r="I332" i="5"/>
  <c r="I374" i="5"/>
  <c r="I416" i="5"/>
  <c r="I456" i="5"/>
  <c r="G127" i="5"/>
  <c r="G249" i="5"/>
  <c r="G168" i="5"/>
  <c r="G47" i="5"/>
  <c r="G87" i="5"/>
  <c r="G209" i="5"/>
  <c r="G291" i="5"/>
  <c r="G332" i="5"/>
  <c r="G374" i="5"/>
  <c r="G416" i="5"/>
  <c r="G456" i="5"/>
  <c r="E127" i="5"/>
  <c r="E168" i="5"/>
  <c r="E47" i="5"/>
  <c r="E87" i="5"/>
  <c r="E209" i="5"/>
  <c r="E249" i="5"/>
  <c r="E291" i="5"/>
  <c r="E332" i="5"/>
  <c r="E374" i="5"/>
  <c r="E416" i="5"/>
  <c r="E456" i="5"/>
  <c r="C47" i="5"/>
  <c r="C87" i="5"/>
  <c r="C127" i="5"/>
  <c r="C168" i="5"/>
  <c r="C209" i="5"/>
  <c r="C249" i="5"/>
  <c r="C291" i="5"/>
  <c r="C332" i="5"/>
  <c r="C374" i="5"/>
  <c r="C416" i="5"/>
  <c r="C456" i="5"/>
  <c r="AJ96" i="5"/>
  <c r="AJ109" i="5" s="1"/>
  <c r="AJ93" i="5"/>
  <c r="AJ94" i="5"/>
  <c r="AJ95" i="5"/>
  <c r="AJ97" i="5"/>
  <c r="AJ98" i="5"/>
  <c r="AJ99" i="5"/>
  <c r="AJ100" i="5"/>
  <c r="AJ101" i="5"/>
  <c r="AJ102" i="5"/>
  <c r="AJ103" i="5"/>
  <c r="AJ104" i="5"/>
  <c r="AJ105" i="5"/>
  <c r="AJ106" i="5"/>
  <c r="AJ107" i="5"/>
  <c r="AJ108" i="5"/>
  <c r="AJ67" i="5"/>
  <c r="AJ56" i="5"/>
  <c r="AJ54" i="5"/>
  <c r="AJ53" i="5"/>
  <c r="AJ69" i="5" s="1"/>
  <c r="AJ55" i="5"/>
  <c r="AJ57" i="5"/>
  <c r="AJ58" i="5"/>
  <c r="AJ59" i="5"/>
  <c r="AJ60" i="5"/>
  <c r="AJ61" i="5"/>
  <c r="AJ62" i="5"/>
  <c r="AJ63" i="5"/>
  <c r="AJ64" i="5"/>
  <c r="AJ65" i="5"/>
  <c r="AJ66" i="5"/>
  <c r="AJ68" i="5"/>
  <c r="AJ134" i="5"/>
  <c r="AJ135" i="5"/>
  <c r="AJ136" i="5"/>
  <c r="AJ137" i="5"/>
  <c r="AJ138" i="5"/>
  <c r="AJ139" i="5"/>
  <c r="AJ140" i="5"/>
  <c r="AJ141" i="5"/>
  <c r="AJ142" i="5"/>
  <c r="AJ143" i="5"/>
  <c r="AJ144" i="5"/>
  <c r="AJ145" i="5"/>
  <c r="AJ146" i="5"/>
  <c r="AJ147" i="5"/>
  <c r="AJ148" i="5"/>
  <c r="AJ149" i="5"/>
  <c r="AI96" i="5"/>
  <c r="AI93" i="5"/>
  <c r="AI94" i="5"/>
  <c r="AI95" i="5"/>
  <c r="AI109" i="5" s="1"/>
  <c r="AI97" i="5"/>
  <c r="AI98" i="5"/>
  <c r="AI99" i="5"/>
  <c r="AI100" i="5"/>
  <c r="AI101" i="5"/>
  <c r="AI102" i="5"/>
  <c r="AI103" i="5"/>
  <c r="AI104" i="5"/>
  <c r="AI105" i="5"/>
  <c r="AI106" i="5"/>
  <c r="AI107" i="5"/>
  <c r="AI108" i="5"/>
  <c r="AI53" i="5"/>
  <c r="AI54" i="5"/>
  <c r="AI55" i="5"/>
  <c r="AI69" i="5" s="1"/>
  <c r="AI87" i="5" s="1"/>
  <c r="AI56" i="5"/>
  <c r="AI57" i="5"/>
  <c r="AI58" i="5"/>
  <c r="AI59" i="5"/>
  <c r="AI60" i="5"/>
  <c r="AI61" i="5"/>
  <c r="AI62" i="5"/>
  <c r="AI63" i="5"/>
  <c r="AI64" i="5"/>
  <c r="AI65" i="5"/>
  <c r="AI66" i="5"/>
  <c r="AI67" i="5"/>
  <c r="AI68" i="5"/>
  <c r="AI134" i="5"/>
  <c r="AI135" i="5"/>
  <c r="AI136" i="5"/>
  <c r="AI137" i="5"/>
  <c r="AI138" i="5"/>
  <c r="AI139" i="5"/>
  <c r="AI140" i="5"/>
  <c r="AI141" i="5"/>
  <c r="AI142" i="5"/>
  <c r="AI143" i="5"/>
  <c r="AI144" i="5"/>
  <c r="AI145" i="5"/>
  <c r="AI146" i="5"/>
  <c r="AI147" i="5"/>
  <c r="AI148" i="5"/>
  <c r="AI149" i="5"/>
  <c r="AI175" i="5"/>
  <c r="AI176" i="5"/>
  <c r="AI177" i="5"/>
  <c r="AI178" i="5"/>
  <c r="AI179" i="5"/>
  <c r="AI180" i="5"/>
  <c r="AI181" i="5"/>
  <c r="AI182" i="5"/>
  <c r="AI183" i="5"/>
  <c r="AI184" i="5"/>
  <c r="AI185" i="5"/>
  <c r="AI186" i="5"/>
  <c r="AI187" i="5"/>
  <c r="AI188" i="5"/>
  <c r="AI189" i="5"/>
  <c r="AI190" i="5"/>
  <c r="AH96" i="5"/>
  <c r="AH97" i="5"/>
  <c r="AH93" i="5"/>
  <c r="AH94" i="5"/>
  <c r="AH95" i="5"/>
  <c r="AH98" i="5"/>
  <c r="AH99" i="5"/>
  <c r="AH100" i="5"/>
  <c r="AH101" i="5"/>
  <c r="AH102" i="5"/>
  <c r="AH103" i="5"/>
  <c r="AH104" i="5"/>
  <c r="AH105" i="5"/>
  <c r="AH106" i="5"/>
  <c r="AH107" i="5"/>
  <c r="AH108" i="5"/>
  <c r="AH67" i="5"/>
  <c r="AH56" i="5"/>
  <c r="AH57" i="5"/>
  <c r="AH54" i="5"/>
  <c r="AH53" i="5"/>
  <c r="AH55" i="5"/>
  <c r="AH58" i="5"/>
  <c r="AH59" i="5"/>
  <c r="AH60" i="5"/>
  <c r="AH61" i="5"/>
  <c r="AH62" i="5"/>
  <c r="AH63" i="5"/>
  <c r="AH64" i="5"/>
  <c r="AH65" i="5"/>
  <c r="AH66" i="5"/>
  <c r="AH68" i="5"/>
  <c r="AH134" i="5"/>
  <c r="AH135" i="5"/>
  <c r="AH136" i="5"/>
  <c r="AH137" i="5"/>
  <c r="AH138" i="5"/>
  <c r="AH139" i="5"/>
  <c r="AH140" i="5"/>
  <c r="AH141" i="5"/>
  <c r="AH142" i="5"/>
  <c r="AH143" i="5"/>
  <c r="AH144" i="5"/>
  <c r="AH145" i="5"/>
  <c r="AH146" i="5"/>
  <c r="AH147" i="5"/>
  <c r="AH148" i="5"/>
  <c r="AH149" i="5"/>
  <c r="AH175" i="5"/>
  <c r="AH176" i="5"/>
  <c r="AH177" i="5"/>
  <c r="AH178" i="5"/>
  <c r="AH179" i="5"/>
  <c r="AH180" i="5"/>
  <c r="AH181" i="5"/>
  <c r="AH182" i="5"/>
  <c r="AH183" i="5"/>
  <c r="AH184" i="5"/>
  <c r="AH185" i="5"/>
  <c r="AH186" i="5"/>
  <c r="AH187" i="5"/>
  <c r="AH188" i="5"/>
  <c r="AH189" i="5"/>
  <c r="AH190" i="5"/>
  <c r="AG96" i="5"/>
  <c r="AG97" i="5"/>
  <c r="AG93" i="5"/>
  <c r="AG94" i="5"/>
  <c r="AG95" i="5"/>
  <c r="AG98" i="5"/>
  <c r="AG99" i="5"/>
  <c r="AG100" i="5"/>
  <c r="AG101" i="5"/>
  <c r="AG102" i="5"/>
  <c r="AG103" i="5"/>
  <c r="AG104" i="5"/>
  <c r="AG105" i="5"/>
  <c r="AG106" i="5"/>
  <c r="AG107" i="5"/>
  <c r="AG108" i="5"/>
  <c r="AG53" i="5"/>
  <c r="AG54" i="5"/>
  <c r="AG69" i="5" s="1"/>
  <c r="AG55" i="5"/>
  <c r="AG56" i="5"/>
  <c r="AG57" i="5"/>
  <c r="AG58" i="5"/>
  <c r="AG59" i="5"/>
  <c r="AG60" i="5"/>
  <c r="AG61" i="5"/>
  <c r="AG62" i="5"/>
  <c r="AG63" i="5"/>
  <c r="AG64" i="5"/>
  <c r="AG65" i="5"/>
  <c r="AG66" i="5"/>
  <c r="AG67" i="5"/>
  <c r="AG68" i="5"/>
  <c r="AG134" i="5"/>
  <c r="AG135" i="5"/>
  <c r="AG136" i="5"/>
  <c r="AG137" i="5"/>
  <c r="AG138" i="5"/>
  <c r="AG139" i="5"/>
  <c r="AG140" i="5"/>
  <c r="AG141" i="5"/>
  <c r="AG142" i="5"/>
  <c r="AG143" i="5"/>
  <c r="AG144" i="5"/>
  <c r="AG145" i="5"/>
  <c r="AG146" i="5"/>
  <c r="AG150" i="5" s="1"/>
  <c r="AG147" i="5"/>
  <c r="AG148" i="5"/>
  <c r="AG149" i="5"/>
  <c r="AG175" i="5"/>
  <c r="AG176" i="5"/>
  <c r="AG177" i="5"/>
  <c r="AG178" i="5"/>
  <c r="AG191" i="5" s="1"/>
  <c r="AG179" i="5"/>
  <c r="AG180" i="5"/>
  <c r="AG181" i="5"/>
  <c r="AG182" i="5"/>
  <c r="AG183" i="5"/>
  <c r="AG184" i="5"/>
  <c r="AG185" i="5"/>
  <c r="AG186" i="5"/>
  <c r="AG187" i="5"/>
  <c r="AG188" i="5"/>
  <c r="AG189" i="5"/>
  <c r="AG190" i="5"/>
  <c r="AF96" i="5"/>
  <c r="AF97" i="5"/>
  <c r="AF93" i="5"/>
  <c r="AF94" i="5"/>
  <c r="AF109" i="5" s="1"/>
  <c r="AF95" i="5"/>
  <c r="AF98" i="5"/>
  <c r="AF99" i="5"/>
  <c r="AF100" i="5"/>
  <c r="AF101" i="5"/>
  <c r="AF102" i="5"/>
  <c r="AF103" i="5"/>
  <c r="AF104" i="5"/>
  <c r="AF105" i="5"/>
  <c r="AF106" i="5"/>
  <c r="AF107" i="5"/>
  <c r="AF108" i="5"/>
  <c r="AF60" i="5"/>
  <c r="AF56" i="5"/>
  <c r="AF54" i="5"/>
  <c r="AF69" i="5" s="1"/>
  <c r="AF87" i="5" s="1"/>
  <c r="AF67" i="5"/>
  <c r="AF53" i="5"/>
  <c r="AF55" i="5"/>
  <c r="AF57" i="5"/>
  <c r="AF58" i="5"/>
  <c r="AF59" i="5"/>
  <c r="AF61" i="5"/>
  <c r="AF62" i="5"/>
  <c r="AF63" i="5"/>
  <c r="AF64" i="5"/>
  <c r="AF65" i="5"/>
  <c r="AF66" i="5"/>
  <c r="AF68" i="5"/>
  <c r="AF137" i="5"/>
  <c r="AF146" i="5"/>
  <c r="AF134" i="5"/>
  <c r="AF150" i="5" s="1"/>
  <c r="AF135" i="5"/>
  <c r="AF136" i="5"/>
  <c r="AF138" i="5"/>
  <c r="AF139" i="5"/>
  <c r="AF140" i="5"/>
  <c r="AF141" i="5"/>
  <c r="AF142" i="5"/>
  <c r="AF143" i="5"/>
  <c r="AF144" i="5"/>
  <c r="AF145" i="5"/>
  <c r="AF147" i="5"/>
  <c r="AF148" i="5"/>
  <c r="AF149" i="5"/>
  <c r="AF175" i="5"/>
  <c r="AF176" i="5"/>
  <c r="AF177" i="5"/>
  <c r="AF178" i="5"/>
  <c r="AF179" i="5"/>
  <c r="AF180" i="5"/>
  <c r="AF181" i="5"/>
  <c r="AF182" i="5"/>
  <c r="AF183" i="5"/>
  <c r="AF184" i="5"/>
  <c r="AF185" i="5"/>
  <c r="AF186" i="5"/>
  <c r="AF187" i="5"/>
  <c r="AF188" i="5"/>
  <c r="AF189" i="5"/>
  <c r="AF190" i="5"/>
  <c r="AE96" i="5"/>
  <c r="AE97" i="5"/>
  <c r="AE93" i="5"/>
  <c r="AE94" i="5"/>
  <c r="AE95" i="5"/>
  <c r="AE98" i="5"/>
  <c r="AE99" i="5"/>
  <c r="AE100" i="5"/>
  <c r="AE101" i="5"/>
  <c r="AE102" i="5"/>
  <c r="AE103" i="5"/>
  <c r="AE104" i="5"/>
  <c r="AE105" i="5"/>
  <c r="AE106" i="5"/>
  <c r="AE107" i="5"/>
  <c r="AE108" i="5"/>
  <c r="AE53" i="5"/>
  <c r="AE69" i="5" s="1"/>
  <c r="AE54" i="5"/>
  <c r="AE55" i="5"/>
  <c r="AE56" i="5"/>
  <c r="AE57" i="5"/>
  <c r="AE58" i="5"/>
  <c r="AE59" i="5"/>
  <c r="AE60" i="5"/>
  <c r="AE61" i="5"/>
  <c r="AE62" i="5"/>
  <c r="AE63" i="5"/>
  <c r="AE64" i="5"/>
  <c r="AE65" i="5"/>
  <c r="AE66" i="5"/>
  <c r="AE67" i="5"/>
  <c r="AE68" i="5"/>
  <c r="AE134" i="5"/>
  <c r="AE135" i="5"/>
  <c r="AE136" i="5"/>
  <c r="AE137" i="5"/>
  <c r="AE138" i="5"/>
  <c r="AE139" i="5"/>
  <c r="AE140" i="5"/>
  <c r="AE141" i="5"/>
  <c r="AE142" i="5"/>
  <c r="AE143" i="5"/>
  <c r="AE144" i="5"/>
  <c r="AE145" i="5"/>
  <c r="AE146" i="5"/>
  <c r="AE147" i="5"/>
  <c r="AE148" i="5"/>
  <c r="AE149" i="5"/>
  <c r="AE175" i="5"/>
  <c r="AE191" i="5" s="1"/>
  <c r="AE176" i="5"/>
  <c r="AE177" i="5"/>
  <c r="AE178" i="5"/>
  <c r="AE179" i="5"/>
  <c r="AE180" i="5"/>
  <c r="AE181" i="5"/>
  <c r="AE182" i="5"/>
  <c r="AE183" i="5"/>
  <c r="AE184" i="5"/>
  <c r="AE185" i="5"/>
  <c r="AE186" i="5"/>
  <c r="AE187" i="5"/>
  <c r="AE188" i="5"/>
  <c r="AE189" i="5"/>
  <c r="AE190" i="5"/>
  <c r="AD105" i="5"/>
  <c r="AD106" i="5"/>
  <c r="AD93" i="5"/>
  <c r="AD94" i="5"/>
  <c r="AD95" i="5"/>
  <c r="AD96" i="5"/>
  <c r="AD97" i="5"/>
  <c r="AD98" i="5"/>
  <c r="AD99" i="5"/>
  <c r="AD100" i="5"/>
  <c r="AD101" i="5"/>
  <c r="AD102" i="5"/>
  <c r="AD103" i="5"/>
  <c r="AD104" i="5"/>
  <c r="AD107" i="5"/>
  <c r="AD108" i="5"/>
  <c r="AD54" i="5"/>
  <c r="AD56" i="5"/>
  <c r="AD60" i="5"/>
  <c r="AD53" i="5"/>
  <c r="AD67" i="5"/>
  <c r="AD55" i="5"/>
  <c r="AD57" i="5"/>
  <c r="AD58" i="5"/>
  <c r="AD59" i="5"/>
  <c r="AD61" i="5"/>
  <c r="AD62" i="5"/>
  <c r="AD63" i="5"/>
  <c r="AD64" i="5"/>
  <c r="AD65" i="5"/>
  <c r="AD66" i="5"/>
  <c r="AD68" i="5"/>
  <c r="AD147" i="5"/>
  <c r="AD146" i="5"/>
  <c r="AD134" i="5"/>
  <c r="AD135" i="5"/>
  <c r="AD136" i="5"/>
  <c r="AD137" i="5"/>
  <c r="AD138" i="5"/>
  <c r="AD139" i="5"/>
  <c r="AD140" i="5"/>
  <c r="AD141" i="5"/>
  <c r="AD142" i="5"/>
  <c r="AD143" i="5"/>
  <c r="AD144" i="5"/>
  <c r="AD145" i="5"/>
  <c r="AD148" i="5"/>
  <c r="AD149" i="5"/>
  <c r="AD175" i="5"/>
  <c r="AD176" i="5"/>
  <c r="AD177" i="5"/>
  <c r="AD178" i="5"/>
  <c r="AD179" i="5"/>
  <c r="AD180" i="5"/>
  <c r="AD181" i="5"/>
  <c r="AD182" i="5"/>
  <c r="AD183" i="5"/>
  <c r="AD184" i="5"/>
  <c r="AD185" i="5"/>
  <c r="AD186" i="5"/>
  <c r="AD187" i="5"/>
  <c r="AD188" i="5"/>
  <c r="AD189" i="5"/>
  <c r="AD190" i="5"/>
  <c r="AD191" i="5"/>
  <c r="AC93" i="5"/>
  <c r="AC94" i="5"/>
  <c r="AC95" i="5"/>
  <c r="AC96" i="5"/>
  <c r="AC97" i="5"/>
  <c r="AC98" i="5"/>
  <c r="AC99" i="5"/>
  <c r="AC100" i="5"/>
  <c r="AC101" i="5"/>
  <c r="AC102" i="5"/>
  <c r="AC103" i="5"/>
  <c r="AC104" i="5"/>
  <c r="AC105" i="5"/>
  <c r="AC106" i="5"/>
  <c r="AC107" i="5"/>
  <c r="AC108" i="5"/>
  <c r="AC109" i="5"/>
  <c r="AC147" i="5"/>
  <c r="AC146" i="5"/>
  <c r="AC134" i="5"/>
  <c r="AC135" i="5"/>
  <c r="AC136" i="5"/>
  <c r="AC137" i="5"/>
  <c r="AC138" i="5"/>
  <c r="AC139" i="5"/>
  <c r="AC140" i="5"/>
  <c r="AC141" i="5"/>
  <c r="AC142" i="5"/>
  <c r="AC143" i="5"/>
  <c r="AC144" i="5"/>
  <c r="AC145" i="5"/>
  <c r="AC148" i="5"/>
  <c r="AC149" i="5"/>
  <c r="AC53" i="5"/>
  <c r="AC54" i="5"/>
  <c r="AC55" i="5"/>
  <c r="AC56" i="5"/>
  <c r="AC57" i="5"/>
  <c r="AC58" i="5"/>
  <c r="AC59" i="5"/>
  <c r="AC60" i="5"/>
  <c r="AC61" i="5"/>
  <c r="AC62" i="5"/>
  <c r="AC63" i="5"/>
  <c r="AC64" i="5"/>
  <c r="AC65" i="5"/>
  <c r="AC66" i="5"/>
  <c r="AC67" i="5"/>
  <c r="AC68" i="5"/>
  <c r="AC298" i="5"/>
  <c r="AC299" i="5"/>
  <c r="AC300" i="5"/>
  <c r="AC301" i="5"/>
  <c r="AC302" i="5"/>
  <c r="AC303" i="5"/>
  <c r="AC304" i="5"/>
  <c r="AC305" i="5"/>
  <c r="AC306" i="5"/>
  <c r="AC307" i="5"/>
  <c r="AC308" i="5"/>
  <c r="AC309" i="5"/>
  <c r="AC310" i="5"/>
  <c r="AC311" i="5"/>
  <c r="AC312" i="5"/>
  <c r="AC313" i="5"/>
  <c r="AA116" i="5"/>
  <c r="AA118" i="5"/>
  <c r="AA117" i="5"/>
  <c r="AA122" i="5"/>
  <c r="AA113" i="5"/>
  <c r="AA114" i="5"/>
  <c r="AA115" i="5"/>
  <c r="AA119" i="5"/>
  <c r="AA120" i="5"/>
  <c r="AA121" i="5"/>
  <c r="AA123" i="5"/>
  <c r="AA124" i="5"/>
  <c r="AA96" i="5"/>
  <c r="AA97" i="5"/>
  <c r="AA93" i="5"/>
  <c r="AA94" i="5"/>
  <c r="AA109" i="5" s="1"/>
  <c r="AA95" i="5"/>
  <c r="AA98" i="5"/>
  <c r="AA99" i="5"/>
  <c r="AA100" i="5"/>
  <c r="AA101" i="5"/>
  <c r="AA102" i="5"/>
  <c r="AA103" i="5"/>
  <c r="AA104" i="5"/>
  <c r="AA105" i="5"/>
  <c r="AA106" i="5"/>
  <c r="AA107" i="5"/>
  <c r="AA108" i="5"/>
  <c r="AA81" i="5"/>
  <c r="AA80" i="5"/>
  <c r="AA73" i="5"/>
  <c r="AA74" i="5"/>
  <c r="AA75" i="5"/>
  <c r="AA76" i="5"/>
  <c r="AA77" i="5"/>
  <c r="AA78" i="5"/>
  <c r="AA79" i="5"/>
  <c r="AA82" i="5"/>
  <c r="AA83" i="5"/>
  <c r="AA84" i="5"/>
  <c r="AA53" i="5"/>
  <c r="AA54" i="5"/>
  <c r="AA55" i="5"/>
  <c r="AA56" i="5"/>
  <c r="AA57" i="5"/>
  <c r="AA58" i="5"/>
  <c r="AA59" i="5"/>
  <c r="AA60" i="5"/>
  <c r="AA61" i="5"/>
  <c r="AA62" i="5"/>
  <c r="AA63" i="5"/>
  <c r="AA64" i="5"/>
  <c r="AA65" i="5"/>
  <c r="AA66" i="5"/>
  <c r="AA67" i="5"/>
  <c r="AA68" i="5"/>
  <c r="AA147" i="5"/>
  <c r="AA146" i="5"/>
  <c r="AA134" i="5"/>
  <c r="AA135" i="5"/>
  <c r="AA136" i="5"/>
  <c r="AA137" i="5"/>
  <c r="AA138" i="5"/>
  <c r="AA139" i="5"/>
  <c r="AA140" i="5"/>
  <c r="AA141" i="5"/>
  <c r="AA142" i="5"/>
  <c r="AA143" i="5"/>
  <c r="AA144" i="5"/>
  <c r="AA145" i="5"/>
  <c r="AA148" i="5"/>
  <c r="AA149" i="5"/>
  <c r="AA175" i="5"/>
  <c r="AA176" i="5"/>
  <c r="AA177" i="5"/>
  <c r="AA191" i="5" s="1"/>
  <c r="AA209" i="5" s="1"/>
  <c r="AA178" i="5"/>
  <c r="AA179" i="5"/>
  <c r="AA180" i="5"/>
  <c r="AA181" i="5"/>
  <c r="AA182" i="5"/>
  <c r="AA183" i="5"/>
  <c r="AA184" i="5"/>
  <c r="AA185" i="5"/>
  <c r="AA186" i="5"/>
  <c r="AA187" i="5"/>
  <c r="AA188" i="5"/>
  <c r="AA189" i="5"/>
  <c r="AA190" i="5"/>
  <c r="AA298" i="5"/>
  <c r="AA299" i="5"/>
  <c r="AA300" i="5"/>
  <c r="AA301" i="5"/>
  <c r="AA302" i="5"/>
  <c r="AA303" i="5"/>
  <c r="AA304" i="5"/>
  <c r="AA305" i="5"/>
  <c r="AA306" i="5"/>
  <c r="AA307" i="5"/>
  <c r="AA308" i="5"/>
  <c r="AA309" i="5"/>
  <c r="AA310" i="5"/>
  <c r="AA311" i="5"/>
  <c r="AA312" i="5"/>
  <c r="AA313" i="5"/>
  <c r="AA340" i="5"/>
  <c r="AA341" i="5"/>
  <c r="AA342" i="5"/>
  <c r="AA343" i="5"/>
  <c r="AA344" i="5"/>
  <c r="AA345" i="5"/>
  <c r="AA346" i="5"/>
  <c r="AA347" i="5"/>
  <c r="AA348" i="5"/>
  <c r="AA349" i="5"/>
  <c r="AA350" i="5"/>
  <c r="AA351" i="5"/>
  <c r="AA352" i="5"/>
  <c r="AA353" i="5"/>
  <c r="AA354" i="5"/>
  <c r="AA355" i="5"/>
  <c r="AI127" i="5" l="1"/>
  <c r="AD332" i="5"/>
  <c r="AJ456" i="5"/>
  <c r="AA125" i="5"/>
  <c r="AA127" i="5" s="1"/>
  <c r="AC314" i="5"/>
  <c r="AG109" i="5"/>
  <c r="AG127" i="5" s="1"/>
  <c r="AH109" i="5"/>
  <c r="AH127" i="5" s="1"/>
  <c r="AI191" i="5"/>
  <c r="AI209" i="5" s="1"/>
  <c r="AI150" i="5"/>
  <c r="C459" i="5"/>
  <c r="E459" i="5"/>
  <c r="I459" i="5"/>
  <c r="M459" i="5"/>
  <c r="Y459" i="5"/>
  <c r="AA535" i="5"/>
  <c r="AA512" i="5"/>
  <c r="AE515" i="5"/>
  <c r="M519" i="5"/>
  <c r="M537" i="5" s="1"/>
  <c r="U519" i="5"/>
  <c r="U537" i="5" s="1"/>
  <c r="AI504" i="5"/>
  <c r="AG507" i="5"/>
  <c r="AG508" i="5"/>
  <c r="AI510" i="5"/>
  <c r="AC513" i="5"/>
  <c r="AE516" i="5"/>
  <c r="AF454" i="5"/>
  <c r="AE454" i="5"/>
  <c r="AF438" i="5"/>
  <c r="AE398" i="5"/>
  <c r="AE416" i="5" s="1"/>
  <c r="AF372" i="5"/>
  <c r="AJ330" i="5"/>
  <c r="AJ332" i="5" s="1"/>
  <c r="AI330" i="5"/>
  <c r="AI314" i="5"/>
  <c r="AD125" i="5"/>
  <c r="AC125" i="5"/>
  <c r="AC127" i="5" s="1"/>
  <c r="X523" i="5"/>
  <c r="AC29" i="5"/>
  <c r="AG29" i="5"/>
  <c r="AB356" i="5"/>
  <c r="V533" i="5"/>
  <c r="AJ533" i="5" s="1"/>
  <c r="AJ164" i="5"/>
  <c r="AJ160" i="5"/>
  <c r="V529" i="5"/>
  <c r="AJ529" i="5" s="1"/>
  <c r="V166" i="5"/>
  <c r="V493" i="5" s="1"/>
  <c r="AJ156" i="5"/>
  <c r="AJ166" i="5" s="1"/>
  <c r="V525" i="5"/>
  <c r="V535" i="5" s="1"/>
  <c r="AB435" i="5"/>
  <c r="AB427" i="5"/>
  <c r="V508" i="5"/>
  <c r="V532" i="5"/>
  <c r="AJ532" i="5" s="1"/>
  <c r="AB411" i="5"/>
  <c r="AB407" i="5"/>
  <c r="AB403" i="5"/>
  <c r="AB414" i="5" s="1"/>
  <c r="V516" i="5"/>
  <c r="AH242" i="5"/>
  <c r="R530" i="5"/>
  <c r="AH530" i="5" s="1"/>
  <c r="AB238" i="5"/>
  <c r="AB247" i="5" s="1"/>
  <c r="R526" i="5"/>
  <c r="AH238" i="5"/>
  <c r="R518" i="5"/>
  <c r="AH518" i="5" s="1"/>
  <c r="AH230" i="5"/>
  <c r="AB226" i="5"/>
  <c r="AH226" i="5"/>
  <c r="R514" i="5"/>
  <c r="AH514" i="5" s="1"/>
  <c r="AB222" i="5"/>
  <c r="R510" i="5"/>
  <c r="AH510" i="5" s="1"/>
  <c r="AH222" i="5"/>
  <c r="R506" i="5"/>
  <c r="AB218" i="5"/>
  <c r="AB268" i="5"/>
  <c r="AH268" i="5"/>
  <c r="AH264" i="5"/>
  <c r="AB264" i="5"/>
  <c r="AH260" i="5"/>
  <c r="AB260" i="5"/>
  <c r="AH204" i="5"/>
  <c r="AB204" i="5"/>
  <c r="AH200" i="5"/>
  <c r="AB200" i="5"/>
  <c r="P207" i="5"/>
  <c r="P486" i="5" s="1"/>
  <c r="AH196" i="5"/>
  <c r="AH207" i="5" s="1"/>
  <c r="AB196" i="5"/>
  <c r="AH42" i="5"/>
  <c r="P532" i="5"/>
  <c r="AH532" i="5" s="1"/>
  <c r="AH38" i="5"/>
  <c r="AH45" i="5" s="1"/>
  <c r="P528" i="5"/>
  <c r="AH528" i="5" s="1"/>
  <c r="AH34" i="5"/>
  <c r="AB34" i="5"/>
  <c r="P524" i="5"/>
  <c r="AB22" i="5"/>
  <c r="P512" i="5"/>
  <c r="AH512" i="5" s="1"/>
  <c r="AH22" i="5"/>
  <c r="AB18" i="5"/>
  <c r="P508" i="5"/>
  <c r="AH508" i="5" s="1"/>
  <c r="AH18" i="5"/>
  <c r="AH14" i="5"/>
  <c r="P504" i="5"/>
  <c r="AB236" i="5"/>
  <c r="AH236" i="5"/>
  <c r="AB228" i="5"/>
  <c r="AH228" i="5"/>
  <c r="AB224" i="5"/>
  <c r="AH224" i="5"/>
  <c r="K577" i="5"/>
  <c r="AE489" i="5"/>
  <c r="AP474" i="5" s="1"/>
  <c r="AB162" i="5"/>
  <c r="J531" i="5"/>
  <c r="AF531" i="5" s="1"/>
  <c r="J527" i="5"/>
  <c r="AF527" i="5" s="1"/>
  <c r="AF158" i="5"/>
  <c r="AF166" i="5" s="1"/>
  <c r="AF168" i="5" s="1"/>
  <c r="AB154" i="5"/>
  <c r="J523" i="5"/>
  <c r="AF154" i="5"/>
  <c r="AB146" i="5"/>
  <c r="J515" i="5"/>
  <c r="AF515" i="5" s="1"/>
  <c r="J507" i="5"/>
  <c r="AF507" i="5" s="1"/>
  <c r="AB138" i="5"/>
  <c r="AB134" i="5"/>
  <c r="J503" i="5"/>
  <c r="J529" i="5"/>
  <c r="AF529" i="5" s="1"/>
  <c r="AB283" i="5"/>
  <c r="J289" i="5"/>
  <c r="J483" i="5" s="1"/>
  <c r="AB279" i="5"/>
  <c r="J525" i="5"/>
  <c r="AF525" i="5" s="1"/>
  <c r="AB271" i="5"/>
  <c r="J517" i="5"/>
  <c r="AF517" i="5" s="1"/>
  <c r="AB263" i="5"/>
  <c r="J509" i="5"/>
  <c r="AF509" i="5" s="1"/>
  <c r="H533" i="5"/>
  <c r="AD164" i="5"/>
  <c r="H529" i="5"/>
  <c r="AB160" i="5"/>
  <c r="AD160" i="5"/>
  <c r="AD166" i="5" s="1"/>
  <c r="H166" i="5"/>
  <c r="H493" i="5" s="1"/>
  <c r="AB156" i="5"/>
  <c r="AD156" i="5"/>
  <c r="H525" i="5"/>
  <c r="AB144" i="5"/>
  <c r="H513" i="5"/>
  <c r="AB140" i="5"/>
  <c r="H509" i="5"/>
  <c r="AB452" i="5"/>
  <c r="AB448" i="5"/>
  <c r="AB444" i="5"/>
  <c r="AB436" i="5"/>
  <c r="AB432" i="5"/>
  <c r="H530" i="5"/>
  <c r="AB202" i="5"/>
  <c r="H526" i="5"/>
  <c r="AB198" i="5"/>
  <c r="AB190" i="5"/>
  <c r="H518" i="5"/>
  <c r="AD518" i="5" s="1"/>
  <c r="H510" i="5"/>
  <c r="AB182" i="5"/>
  <c r="AB178" i="5"/>
  <c r="H506" i="5"/>
  <c r="AB41" i="5"/>
  <c r="AD41" i="5"/>
  <c r="H531" i="5"/>
  <c r="AB531" i="5" s="1"/>
  <c r="AB37" i="5"/>
  <c r="AD37" i="5"/>
  <c r="H527" i="5"/>
  <c r="AD527" i="5" s="1"/>
  <c r="AD33" i="5"/>
  <c r="AB33" i="5"/>
  <c r="AB25" i="5"/>
  <c r="AD25" i="5"/>
  <c r="AB21" i="5"/>
  <c r="AD21" i="5"/>
  <c r="H511" i="5"/>
  <c r="AD17" i="5"/>
  <c r="H507" i="5"/>
  <c r="AD507" i="5" s="1"/>
  <c r="H29" i="5"/>
  <c r="AD13" i="5"/>
  <c r="AD29" i="5" s="1"/>
  <c r="AB13" i="5"/>
  <c r="F330" i="5"/>
  <c r="F487" i="5" s="1"/>
  <c r="AB320" i="5"/>
  <c r="AB205" i="5"/>
  <c r="F533" i="5"/>
  <c r="F529" i="5"/>
  <c r="F513" i="5"/>
  <c r="AB185" i="5"/>
  <c r="AB181" i="5"/>
  <c r="F509" i="5"/>
  <c r="AD485" i="5"/>
  <c r="AA485" i="5"/>
  <c r="AC485" i="5"/>
  <c r="AB412" i="5"/>
  <c r="D533" i="5"/>
  <c r="D414" i="5"/>
  <c r="D491" i="5" s="1"/>
  <c r="AD491" i="5" s="1"/>
  <c r="D525" i="5"/>
  <c r="D517" i="5"/>
  <c r="AD517" i="5" s="1"/>
  <c r="AB396" i="5"/>
  <c r="AB513" i="5"/>
  <c r="AB384" i="5"/>
  <c r="AB398" i="5" s="1"/>
  <c r="D505" i="5"/>
  <c r="AB505" i="5" s="1"/>
  <c r="AC516" i="5"/>
  <c r="AC207" i="5"/>
  <c r="AD207" i="5"/>
  <c r="AD209" i="5" s="1"/>
  <c r="AC454" i="5"/>
  <c r="AA454" i="5"/>
  <c r="AA456" i="5" s="1"/>
  <c r="AH438" i="5"/>
  <c r="AC438" i="5"/>
  <c r="AI414" i="5"/>
  <c r="AH414" i="5"/>
  <c r="AH416" i="5" s="1"/>
  <c r="AD414" i="5"/>
  <c r="AD416" i="5" s="1"/>
  <c r="AI398" i="5"/>
  <c r="AA398" i="5"/>
  <c r="AI356" i="5"/>
  <c r="AH356" i="5"/>
  <c r="AG330" i="5"/>
  <c r="AG332" i="5" s="1"/>
  <c r="AF330" i="5"/>
  <c r="AA330" i="5"/>
  <c r="AJ289" i="5"/>
  <c r="AA289" i="5"/>
  <c r="AA291" i="5" s="1"/>
  <c r="AG273" i="5"/>
  <c r="AF273" i="5"/>
  <c r="AF291" i="5" s="1"/>
  <c r="AB506" i="5"/>
  <c r="AD524" i="5"/>
  <c r="AG494" i="5"/>
  <c r="AA473" i="5"/>
  <c r="AC473" i="5"/>
  <c r="X166" i="5"/>
  <c r="X493" i="5" s="1"/>
  <c r="AJ84" i="5"/>
  <c r="X534" i="5"/>
  <c r="AJ534" i="5" s="1"/>
  <c r="X530" i="5"/>
  <c r="AJ530" i="5" s="1"/>
  <c r="AJ80" i="5"/>
  <c r="AJ85" i="5" s="1"/>
  <c r="AJ87" i="5" s="1"/>
  <c r="AB68" i="5"/>
  <c r="X518" i="5"/>
  <c r="AJ518" i="5" s="1"/>
  <c r="X510" i="5"/>
  <c r="AJ510" i="5" s="1"/>
  <c r="AB60" i="5"/>
  <c r="AB56" i="5"/>
  <c r="X506" i="5"/>
  <c r="AJ506" i="5" s="1"/>
  <c r="X531" i="5"/>
  <c r="AJ531" i="5" s="1"/>
  <c r="AB326" i="5"/>
  <c r="AB322" i="5"/>
  <c r="AB330" i="5" s="1"/>
  <c r="X527" i="5"/>
  <c r="AJ527" i="5" s="1"/>
  <c r="AB302" i="5"/>
  <c r="X507" i="5"/>
  <c r="X314" i="5"/>
  <c r="AB298" i="5"/>
  <c r="N37" i="12"/>
  <c r="E36" i="12"/>
  <c r="N31" i="12"/>
  <c r="H30" i="12"/>
  <c r="V27" i="10"/>
  <c r="AB11" i="10"/>
  <c r="AA150" i="5"/>
  <c r="AE209" i="5"/>
  <c r="AE150" i="5"/>
  <c r="AH69" i="5"/>
  <c r="AH87" i="5" s="1"/>
  <c r="O459" i="5"/>
  <c r="AA356" i="5"/>
  <c r="AA314" i="5"/>
  <c r="AC69" i="5"/>
  <c r="AC87" i="5" s="1"/>
  <c r="AC150" i="5"/>
  <c r="AD69" i="5"/>
  <c r="AH191" i="5"/>
  <c r="AH150" i="5"/>
  <c r="U459" i="5"/>
  <c r="W459" i="5"/>
  <c r="Q496" i="5"/>
  <c r="I519" i="5"/>
  <c r="I537" i="5" s="1"/>
  <c r="Y519" i="5"/>
  <c r="Y537" i="5" s="1"/>
  <c r="AE504" i="5"/>
  <c r="AE519" i="5" s="1"/>
  <c r="AI505" i="5"/>
  <c r="AC517" i="5"/>
  <c r="E519" i="5"/>
  <c r="E537" i="5" s="1"/>
  <c r="AE510" i="5"/>
  <c r="AG513" i="5"/>
  <c r="AG519" i="5" s="1"/>
  <c r="AI516" i="5"/>
  <c r="AF207" i="5"/>
  <c r="AG207" i="5"/>
  <c r="AG209" i="5" s="1"/>
  <c r="AE438" i="5"/>
  <c r="AF398" i="5"/>
  <c r="AH372" i="5"/>
  <c r="AC372" i="5"/>
  <c r="AA372" i="5"/>
  <c r="AF356" i="5"/>
  <c r="AE356" i="5"/>
  <c r="AC356" i="5"/>
  <c r="AC330" i="5"/>
  <c r="AH314" i="5"/>
  <c r="AH332" i="5" s="1"/>
  <c r="AF314" i="5"/>
  <c r="AH289" i="5"/>
  <c r="AG289" i="5"/>
  <c r="AG291" i="5" s="1"/>
  <c r="AC247" i="5"/>
  <c r="AE231" i="5"/>
  <c r="AA231" i="5"/>
  <c r="AE533" i="5"/>
  <c r="AI533" i="5"/>
  <c r="AB503" i="5"/>
  <c r="AB534" i="5"/>
  <c r="AD531" i="5"/>
  <c r="AD530" i="5"/>
  <c r="AD528" i="5"/>
  <c r="X526" i="5"/>
  <c r="AJ526" i="5" s="1"/>
  <c r="AB80" i="5"/>
  <c r="AB289" i="5"/>
  <c r="AB246" i="5"/>
  <c r="AA477" i="5"/>
  <c r="AC477" i="5"/>
  <c r="AA490" i="5"/>
  <c r="AC490" i="5"/>
  <c r="AA474" i="5"/>
  <c r="C577" i="5"/>
  <c r="AC474" i="5"/>
  <c r="Z507" i="5"/>
  <c r="AJ261" i="5"/>
  <c r="AB261" i="5"/>
  <c r="AB257" i="5"/>
  <c r="AB273" i="5" s="1"/>
  <c r="AB291" i="5" s="1"/>
  <c r="Z503" i="5"/>
  <c r="Y494" i="5"/>
  <c r="Y496" i="5" s="1"/>
  <c r="AE87" i="5"/>
  <c r="AJ150" i="5"/>
  <c r="AA69" i="5"/>
  <c r="AA87" i="5" s="1"/>
  <c r="AA85" i="5"/>
  <c r="AD150" i="5"/>
  <c r="AD109" i="5"/>
  <c r="AD127" i="5" s="1"/>
  <c r="AE109" i="5"/>
  <c r="AF191" i="5"/>
  <c r="G459" i="5"/>
  <c r="S459" i="5"/>
  <c r="AG503" i="5"/>
  <c r="E496" i="5"/>
  <c r="K496" i="5"/>
  <c r="C519" i="5"/>
  <c r="C537" i="5" s="1"/>
  <c r="S519" i="5"/>
  <c r="S537" i="5" s="1"/>
  <c r="AC504" i="5"/>
  <c r="AC519" i="5" s="1"/>
  <c r="AG505" i="5"/>
  <c r="AC507" i="5"/>
  <c r="AI507" i="5"/>
  <c r="AI508" i="5"/>
  <c r="AC510" i="5"/>
  <c r="AE513" i="5"/>
  <c r="AG516" i="5"/>
  <c r="AI454" i="5"/>
  <c r="AI456" i="5" s="1"/>
  <c r="AH454" i="5"/>
  <c r="AI438" i="5"/>
  <c r="AA438" i="5"/>
  <c r="AF414" i="5"/>
  <c r="AF416" i="5" s="1"/>
  <c r="AA414" i="5"/>
  <c r="AH398" i="5"/>
  <c r="AC398" i="5"/>
  <c r="AC416" i="5" s="1"/>
  <c r="AI372" i="5"/>
  <c r="AE372" i="5"/>
  <c r="AE314" i="5"/>
  <c r="AE332" i="5" s="1"/>
  <c r="AE289" i="5"/>
  <c r="AE291" i="5" s="1"/>
  <c r="AD289" i="5"/>
  <c r="AH273" i="5"/>
  <c r="AI247" i="5"/>
  <c r="AH247" i="5"/>
  <c r="AG247" i="5"/>
  <c r="AG249" i="5" s="1"/>
  <c r="AG166" i="5"/>
  <c r="AG168" i="5" s="1"/>
  <c r="AI45" i="5"/>
  <c r="AG45" i="5"/>
  <c r="AG47" i="5" s="1"/>
  <c r="AC45" i="5"/>
  <c r="AB518" i="5"/>
  <c r="X503" i="5"/>
  <c r="AB527" i="5"/>
  <c r="AB523" i="5"/>
  <c r="AD523" i="5"/>
  <c r="X525" i="5"/>
  <c r="AB84" i="5"/>
  <c r="AB85" i="5" s="1"/>
  <c r="AB306" i="5"/>
  <c r="AB45" i="5"/>
  <c r="AB42" i="5"/>
  <c r="AJ42" i="5"/>
  <c r="AB38" i="5"/>
  <c r="Z528" i="5"/>
  <c r="AB528" i="5" s="1"/>
  <c r="AJ38" i="5"/>
  <c r="Z524" i="5"/>
  <c r="Z45" i="5"/>
  <c r="AJ34" i="5"/>
  <c r="AJ45" i="5" s="1"/>
  <c r="AJ47" i="5" s="1"/>
  <c r="C573" i="5"/>
  <c r="AA470" i="5"/>
  <c r="AC470" i="5"/>
  <c r="AN470" i="5" s="1"/>
  <c r="AA468" i="5"/>
  <c r="AC468" i="5"/>
  <c r="AJ122" i="5"/>
  <c r="AB122" i="5"/>
  <c r="AB118" i="5"/>
  <c r="AB125" i="5" s="1"/>
  <c r="AB127" i="5" s="1"/>
  <c r="AJ118" i="5"/>
  <c r="AJ125" i="5"/>
  <c r="AJ127" i="5" s="1"/>
  <c r="AB66" i="5"/>
  <c r="Z516" i="5"/>
  <c r="AB516" i="5" s="1"/>
  <c r="Z508" i="5"/>
  <c r="AB58" i="5"/>
  <c r="AB54" i="5"/>
  <c r="AB69" i="5" s="1"/>
  <c r="Z504" i="5"/>
  <c r="AJ504" i="5" s="1"/>
  <c r="AJ273" i="5"/>
  <c r="AI273" i="5"/>
  <c r="AI291" i="5" s="1"/>
  <c r="AD273" i="5"/>
  <c r="AJ247" i="5"/>
  <c r="AJ231" i="5"/>
  <c r="AD231" i="5"/>
  <c r="AC231" i="5"/>
  <c r="AC249" i="5" s="1"/>
  <c r="AJ191" i="5"/>
  <c r="AI166" i="5"/>
  <c r="AH166" i="5"/>
  <c r="AE166" i="5"/>
  <c r="AF125" i="5"/>
  <c r="AF127" i="5" s="1"/>
  <c r="AC527" i="5"/>
  <c r="AC533" i="5"/>
  <c r="AE530" i="5"/>
  <c r="AE524" i="5"/>
  <c r="AG533" i="5"/>
  <c r="AG527" i="5"/>
  <c r="AI532" i="5"/>
  <c r="AI525" i="5"/>
  <c r="AB530" i="5"/>
  <c r="AB231" i="5"/>
  <c r="AB249" i="5" s="1"/>
  <c r="C579" i="5"/>
  <c r="AB148" i="5"/>
  <c r="AB136" i="5"/>
  <c r="AB424" i="5"/>
  <c r="AB189" i="5"/>
  <c r="AB17" i="5"/>
  <c r="X356" i="5"/>
  <c r="X207" i="5"/>
  <c r="X486" i="5" s="1"/>
  <c r="AI487" i="5"/>
  <c r="AR477" i="5"/>
  <c r="Q576" i="5"/>
  <c r="AG473" i="5"/>
  <c r="AG479" i="5" s="1"/>
  <c r="P289" i="5"/>
  <c r="P483" i="5" s="1"/>
  <c r="M577" i="5"/>
  <c r="L372" i="5"/>
  <c r="L490" i="5" s="1"/>
  <c r="K573" i="5"/>
  <c r="H356" i="5"/>
  <c r="F231" i="5"/>
  <c r="D109" i="5"/>
  <c r="AT97" i="12"/>
  <c r="P97" i="12"/>
  <c r="AH97" i="12"/>
  <c r="S97" i="12"/>
  <c r="D97" i="12"/>
  <c r="Q101" i="12"/>
  <c r="AC273" i="5"/>
  <c r="AC291" i="5" s="1"/>
  <c r="AE247" i="5"/>
  <c r="AE249" i="5" s="1"/>
  <c r="AD247" i="5"/>
  <c r="AI231" i="5"/>
  <c r="AJ207" i="5"/>
  <c r="AC191" i="5"/>
  <c r="AH125" i="5"/>
  <c r="AH85" i="5"/>
  <c r="AG85" i="5"/>
  <c r="AG87" i="5" s="1"/>
  <c r="AC532" i="5"/>
  <c r="AC531" i="5"/>
  <c r="AC524" i="5"/>
  <c r="AE523" i="5"/>
  <c r="AE528" i="5"/>
  <c r="AG530" i="5"/>
  <c r="AG526" i="5"/>
  <c r="AI529" i="5"/>
  <c r="AI526" i="5"/>
  <c r="AB515" i="5"/>
  <c r="AB514" i="5"/>
  <c r="AI29" i="5"/>
  <c r="AE29" i="5"/>
  <c r="AB554" i="5"/>
  <c r="AA493" i="5"/>
  <c r="AA471" i="5"/>
  <c r="AC471" i="5"/>
  <c r="AA484" i="5"/>
  <c r="AB142" i="5"/>
  <c r="X29" i="5"/>
  <c r="AB43" i="5"/>
  <c r="N45" i="5"/>
  <c r="N485" i="5" s="1"/>
  <c r="AB27" i="5"/>
  <c r="N247" i="5"/>
  <c r="N484" i="5" s="1"/>
  <c r="N289" i="5"/>
  <c r="N483" i="5" s="1"/>
  <c r="AE484" i="5"/>
  <c r="J247" i="5"/>
  <c r="J484" i="5" s="1"/>
  <c r="AE468" i="5"/>
  <c r="H330" i="5"/>
  <c r="H487" i="5" s="1"/>
  <c r="F85" i="5"/>
  <c r="F488" i="5" s="1"/>
  <c r="AB163" i="5"/>
  <c r="AB159" i="5"/>
  <c r="D166" i="5"/>
  <c r="D493" i="5" s="1"/>
  <c r="AD493" i="5" s="1"/>
  <c r="AB155" i="5"/>
  <c r="AB451" i="5"/>
  <c r="AB447" i="5"/>
  <c r="D454" i="5"/>
  <c r="D492" i="5" s="1"/>
  <c r="AB443" i="5"/>
  <c r="AD490" i="5"/>
  <c r="D273" i="5"/>
  <c r="AX61" i="12"/>
  <c r="AO100" i="12"/>
  <c r="AO60" i="12"/>
  <c r="AX55" i="12"/>
  <c r="AR54" i="12"/>
  <c r="AX19" i="12"/>
  <c r="BA19" i="12" s="1"/>
  <c r="AU18" i="12"/>
  <c r="AL79" i="12"/>
  <c r="AF100" i="12"/>
  <c r="AA247" i="5"/>
  <c r="AA249" i="5" s="1"/>
  <c r="AG231" i="5"/>
  <c r="AF231" i="5"/>
  <c r="AF249" i="5" s="1"/>
  <c r="AC166" i="5"/>
  <c r="AA166" i="5"/>
  <c r="AI125" i="5"/>
  <c r="AE125" i="5"/>
  <c r="AE85" i="5"/>
  <c r="AD85" i="5"/>
  <c r="AF45" i="5"/>
  <c r="AF47" i="5" s="1"/>
  <c r="AD45" i="5"/>
  <c r="AD47" i="5" s="1"/>
  <c r="AA45" i="5"/>
  <c r="AC525" i="5"/>
  <c r="AE527" i="5"/>
  <c r="AE534" i="5"/>
  <c r="AG531" i="5"/>
  <c r="AG523" i="5"/>
  <c r="AI531" i="5"/>
  <c r="AI524" i="5"/>
  <c r="AI535" i="5" s="1"/>
  <c r="AB512" i="5"/>
  <c r="AB532" i="5"/>
  <c r="AA29" i="5"/>
  <c r="AB372" i="5"/>
  <c r="AB109" i="5"/>
  <c r="AA491" i="5"/>
  <c r="Z231" i="5"/>
  <c r="Z469" i="5" s="1"/>
  <c r="Y580" i="5"/>
  <c r="X150" i="5"/>
  <c r="X125" i="5"/>
  <c r="X85" i="5"/>
  <c r="X488" i="5" s="1"/>
  <c r="X289" i="5"/>
  <c r="X483" i="5" s="1"/>
  <c r="V150" i="5"/>
  <c r="N85" i="5"/>
  <c r="N488" i="5" s="1"/>
  <c r="AB188" i="5"/>
  <c r="AB184" i="5"/>
  <c r="L166" i="5"/>
  <c r="L493" i="5" s="1"/>
  <c r="L454" i="5"/>
  <c r="L492" i="5" s="1"/>
  <c r="L414" i="5"/>
  <c r="L491" i="5" s="1"/>
  <c r="H125" i="5"/>
  <c r="H489" i="5" s="1"/>
  <c r="AD489" i="5" s="1"/>
  <c r="AB114" i="5"/>
  <c r="H85" i="5"/>
  <c r="H488" i="5" s="1"/>
  <c r="H207" i="5"/>
  <c r="H486" i="5" s="1"/>
  <c r="F109" i="5"/>
  <c r="F289" i="5"/>
  <c r="F483" i="5" s="1"/>
  <c r="AB99" i="12"/>
  <c r="AI78" i="12"/>
  <c r="AL81" i="12"/>
  <c r="Z57" i="12"/>
  <c r="W54" i="12"/>
  <c r="Z27" i="12"/>
  <c r="W102" i="12"/>
  <c r="W24" i="12"/>
  <c r="AL59" i="12"/>
  <c r="AL104" i="12" s="1"/>
  <c r="AC54" i="12"/>
  <c r="N65" i="12"/>
  <c r="E60" i="12"/>
  <c r="AB44" i="5"/>
  <c r="AI483" i="5"/>
  <c r="AR471" i="5"/>
  <c r="AP475" i="5"/>
  <c r="AP473" i="5"/>
  <c r="AA487" i="5"/>
  <c r="AB145" i="5"/>
  <c r="AB453" i="5"/>
  <c r="AB124" i="5"/>
  <c r="AB26" i="5"/>
  <c r="Y578" i="5"/>
  <c r="Y577" i="5"/>
  <c r="AB445" i="5"/>
  <c r="AB425" i="5"/>
  <c r="X398" i="5"/>
  <c r="X191" i="5"/>
  <c r="X247" i="5"/>
  <c r="X484" i="5" s="1"/>
  <c r="W579" i="5"/>
  <c r="V454" i="5"/>
  <c r="V492" i="5" s="1"/>
  <c r="V438" i="5"/>
  <c r="V398" i="5"/>
  <c r="V356" i="5"/>
  <c r="V109" i="5"/>
  <c r="V69" i="5"/>
  <c r="V314" i="5"/>
  <c r="V191" i="5"/>
  <c r="V29" i="5"/>
  <c r="V231" i="5"/>
  <c r="V469" i="5" s="1"/>
  <c r="V273" i="5"/>
  <c r="S580" i="5"/>
  <c r="R166" i="5"/>
  <c r="R493" i="5" s="1"/>
  <c r="R454" i="5"/>
  <c r="R492" i="5" s="1"/>
  <c r="AH492" i="5" s="1"/>
  <c r="R414" i="5"/>
  <c r="R491" i="5" s="1"/>
  <c r="Q577" i="5"/>
  <c r="M579" i="5"/>
  <c r="L247" i="5"/>
  <c r="L484" i="5" s="1"/>
  <c r="K580" i="5"/>
  <c r="AE487" i="5"/>
  <c r="AP472" i="5" s="1"/>
  <c r="J454" i="5"/>
  <c r="J492" i="5" s="1"/>
  <c r="I577" i="5"/>
  <c r="H191" i="5"/>
  <c r="H247" i="5"/>
  <c r="H484" i="5" s="1"/>
  <c r="G575" i="5"/>
  <c r="F398" i="5"/>
  <c r="F29" i="5"/>
  <c r="E581" i="5"/>
  <c r="D356" i="5"/>
  <c r="D85" i="5"/>
  <c r="D488" i="5" s="1"/>
  <c r="AD488" i="5" s="1"/>
  <c r="D29" i="5"/>
  <c r="AR30" i="12"/>
  <c r="D49" i="12"/>
  <c r="AH49" i="12"/>
  <c r="S49" i="12"/>
  <c r="AI66" i="12"/>
  <c r="AC42" i="12"/>
  <c r="Z56" i="12"/>
  <c r="K101" i="12"/>
  <c r="Y102" i="12"/>
  <c r="K102" i="12"/>
  <c r="AL41" i="12"/>
  <c r="AF104" i="12"/>
  <c r="AB180" i="5"/>
  <c r="X454" i="5"/>
  <c r="X492" i="5" s="1"/>
  <c r="AB431" i="5"/>
  <c r="X109" i="5"/>
  <c r="X273" i="5"/>
  <c r="W573" i="5"/>
  <c r="V414" i="5"/>
  <c r="V491" i="5" s="1"/>
  <c r="V372" i="5"/>
  <c r="V490" i="5" s="1"/>
  <c r="V125" i="5"/>
  <c r="V489" i="5" s="1"/>
  <c r="V85" i="5"/>
  <c r="V488" i="5" s="1"/>
  <c r="V330" i="5"/>
  <c r="V487" i="5" s="1"/>
  <c r="V207" i="5"/>
  <c r="V486" i="5" s="1"/>
  <c r="V45" i="5"/>
  <c r="V247" i="5"/>
  <c r="V484" i="5" s="1"/>
  <c r="V289" i="5"/>
  <c r="V483" i="5" s="1"/>
  <c r="S578" i="5"/>
  <c r="S574" i="5"/>
  <c r="R150" i="5"/>
  <c r="R438" i="5"/>
  <c r="R207" i="5"/>
  <c r="R486" i="5" s="1"/>
  <c r="R45" i="5"/>
  <c r="R485" i="5" s="1"/>
  <c r="R289" i="5"/>
  <c r="R483" i="5" s="1"/>
  <c r="Q571" i="5"/>
  <c r="P166" i="5"/>
  <c r="P493" i="5" s="1"/>
  <c r="P414" i="5"/>
  <c r="P491" i="5" s="1"/>
  <c r="AH491" i="5" s="1"/>
  <c r="P372" i="5"/>
  <c r="P490" i="5" s="1"/>
  <c r="N166" i="5"/>
  <c r="N493" i="5" s="1"/>
  <c r="N454" i="5"/>
  <c r="N492" i="5" s="1"/>
  <c r="M576" i="5"/>
  <c r="K576" i="5"/>
  <c r="K574" i="5"/>
  <c r="I580" i="5"/>
  <c r="I574" i="5"/>
  <c r="H454" i="5"/>
  <c r="H492" i="5" s="1"/>
  <c r="H109" i="5"/>
  <c r="H273" i="5"/>
  <c r="G580" i="5"/>
  <c r="G582" i="5" s="1"/>
  <c r="F150" i="5"/>
  <c r="F69" i="5"/>
  <c r="F207" i="5"/>
  <c r="F486" i="5" s="1"/>
  <c r="AD486" i="5" s="1"/>
  <c r="F273" i="5"/>
  <c r="E573" i="5"/>
  <c r="E572" i="5"/>
  <c r="D150" i="5"/>
  <c r="D314" i="5"/>
  <c r="AK60" i="12"/>
  <c r="AK30" i="12"/>
  <c r="AK49" i="12" s="1"/>
  <c r="AW100" i="12"/>
  <c r="AW24" i="12"/>
  <c r="AX85" i="12"/>
  <c r="AR84" i="12"/>
  <c r="AX79" i="12"/>
  <c r="AU78" i="12"/>
  <c r="AC66" i="12"/>
  <c r="Z79" i="12"/>
  <c r="Z25" i="12"/>
  <c r="Z13" i="12"/>
  <c r="T100" i="12"/>
  <c r="E72" i="12"/>
  <c r="E100" i="12"/>
  <c r="AK90" i="12"/>
  <c r="AK101" i="12"/>
  <c r="AF101" i="12"/>
  <c r="Z92" i="12"/>
  <c r="T101" i="12"/>
  <c r="N94" i="12"/>
  <c r="AW104" i="12"/>
  <c r="E104" i="12"/>
  <c r="AJ34" i="10"/>
  <c r="Z43" i="10"/>
  <c r="Z45" i="10" s="1"/>
  <c r="AJ33" i="10"/>
  <c r="X43" i="10"/>
  <c r="V43" i="10"/>
  <c r="V45" i="10" s="1"/>
  <c r="T166" i="5"/>
  <c r="T493" i="5" s="1"/>
  <c r="AH493" i="5" s="1"/>
  <c r="T454" i="5"/>
  <c r="T492" i="5" s="1"/>
  <c r="T414" i="5"/>
  <c r="T491" i="5" s="1"/>
  <c r="T372" i="5"/>
  <c r="T490" i="5" s="1"/>
  <c r="T125" i="5"/>
  <c r="T489" i="5" s="1"/>
  <c r="T85" i="5"/>
  <c r="T488" i="5" s="1"/>
  <c r="T330" i="5"/>
  <c r="T487" i="5" s="1"/>
  <c r="T207" i="5"/>
  <c r="T486" i="5" s="1"/>
  <c r="T45" i="5"/>
  <c r="T485" i="5" s="1"/>
  <c r="T247" i="5"/>
  <c r="T484" i="5" s="1"/>
  <c r="T289" i="5"/>
  <c r="T483" i="5" s="1"/>
  <c r="R247" i="5"/>
  <c r="R484" i="5" s="1"/>
  <c r="P454" i="5"/>
  <c r="P492" i="5" s="1"/>
  <c r="P85" i="5"/>
  <c r="P488" i="5" s="1"/>
  <c r="P330" i="5"/>
  <c r="P487" i="5" s="1"/>
  <c r="O579" i="5"/>
  <c r="O576" i="5"/>
  <c r="O573" i="5"/>
  <c r="N372" i="5"/>
  <c r="N490" i="5" s="1"/>
  <c r="N125" i="5"/>
  <c r="N489" i="5" s="1"/>
  <c r="M573" i="5"/>
  <c r="L207" i="5"/>
  <c r="L486" i="5" s="1"/>
  <c r="L45" i="5"/>
  <c r="L485" i="5" s="1"/>
  <c r="L289" i="5"/>
  <c r="L483" i="5" s="1"/>
  <c r="AE490" i="5"/>
  <c r="K571" i="5"/>
  <c r="J166" i="5"/>
  <c r="J493" i="5" s="1"/>
  <c r="AF493" i="5" s="1"/>
  <c r="J414" i="5"/>
  <c r="J491" i="5" s="1"/>
  <c r="AF491" i="5" s="1"/>
  <c r="J372" i="5"/>
  <c r="J490" i="5" s="1"/>
  <c r="AF490" i="5" s="1"/>
  <c r="J207" i="5"/>
  <c r="J486" i="5" s="1"/>
  <c r="I578" i="5"/>
  <c r="I573" i="5"/>
  <c r="H314" i="5"/>
  <c r="G579" i="5"/>
  <c r="G578" i="5"/>
  <c r="F438" i="5"/>
  <c r="F372" i="5"/>
  <c r="F490" i="5" s="1"/>
  <c r="F314" i="5"/>
  <c r="D398" i="5"/>
  <c r="D191" i="5"/>
  <c r="D247" i="5"/>
  <c r="D484" i="5" s="1"/>
  <c r="AN49" i="12"/>
  <c r="AN99" i="12" s="1"/>
  <c r="AZ24" i="12"/>
  <c r="V49" i="12"/>
  <c r="AZ12" i="12"/>
  <c r="AZ54" i="12"/>
  <c r="AZ90" i="12"/>
  <c r="AZ84" i="12"/>
  <c r="AZ78" i="12"/>
  <c r="V97" i="12"/>
  <c r="AZ72" i="12"/>
  <c r="G97" i="12"/>
  <c r="M100" i="12"/>
  <c r="M24" i="12"/>
  <c r="AK100" i="12"/>
  <c r="AW18" i="12"/>
  <c r="Q90" i="12"/>
  <c r="T84" i="12"/>
  <c r="W78" i="12"/>
  <c r="Z55" i="12"/>
  <c r="T54" i="12"/>
  <c r="Z43" i="12"/>
  <c r="W42" i="12"/>
  <c r="Z19" i="12"/>
  <c r="T18" i="12"/>
  <c r="Y49" i="12"/>
  <c r="AC78" i="12"/>
  <c r="BA39" i="12"/>
  <c r="Q104" i="12"/>
  <c r="AC43" i="7"/>
  <c r="H27" i="7"/>
  <c r="H45" i="7" s="1"/>
  <c r="AF25" i="7"/>
  <c r="AB25" i="7"/>
  <c r="AU72" i="12"/>
  <c r="AX43" i="12"/>
  <c r="AX42" i="12" s="1"/>
  <c r="AU36" i="12"/>
  <c r="AX37" i="12"/>
  <c r="AF90" i="12"/>
  <c r="Z37" i="12"/>
  <c r="Q12" i="12"/>
  <c r="Q49" i="12" s="1"/>
  <c r="N91" i="12"/>
  <c r="N100" i="12" s="1"/>
  <c r="K84" i="12"/>
  <c r="N25" i="12"/>
  <c r="N19" i="12"/>
  <c r="AR101" i="12"/>
  <c r="AW101" i="12"/>
  <c r="AZ101" i="12"/>
  <c r="AX32" i="12"/>
  <c r="AX30" i="12" s="1"/>
  <c r="AX26" i="12"/>
  <c r="AX101" i="12" s="1"/>
  <c r="AO101" i="12"/>
  <c r="AL32" i="12"/>
  <c r="AI101" i="12"/>
  <c r="AI18" i="12"/>
  <c r="Z80" i="12"/>
  <c r="Z38" i="12"/>
  <c r="Z14" i="12"/>
  <c r="H84" i="12"/>
  <c r="N56" i="12"/>
  <c r="N44" i="12"/>
  <c r="AC102" i="12"/>
  <c r="AL15" i="12"/>
  <c r="Z33" i="12"/>
  <c r="N75" i="12"/>
  <c r="N27" i="12"/>
  <c r="E102" i="12"/>
  <c r="AK103" i="12"/>
  <c r="AU103" i="12"/>
  <c r="AX16" i="12"/>
  <c r="AL88" i="12"/>
  <c r="M104" i="12"/>
  <c r="AR104" i="12"/>
  <c r="AL77" i="12"/>
  <c r="BA77" i="12" s="1"/>
  <c r="AL29" i="12"/>
  <c r="AL17" i="12"/>
  <c r="AC104" i="12"/>
  <c r="Z35" i="12"/>
  <c r="W104" i="12"/>
  <c r="AF31" i="7"/>
  <c r="J43" i="7"/>
  <c r="AG27" i="7"/>
  <c r="AH41" i="7"/>
  <c r="AH34" i="7"/>
  <c r="AH32" i="7"/>
  <c r="V27" i="7"/>
  <c r="V45" i="7" s="1"/>
  <c r="AF37" i="10"/>
  <c r="N43" i="10"/>
  <c r="Z27" i="10"/>
  <c r="AJ11" i="10"/>
  <c r="X27" i="10"/>
  <c r="N73" i="12"/>
  <c r="N13" i="12"/>
  <c r="N12" i="12" s="1"/>
  <c r="H100" i="12"/>
  <c r="AX80" i="12"/>
  <c r="AX78" i="12" s="1"/>
  <c r="AL44" i="12"/>
  <c r="AL38" i="12"/>
  <c r="AL36" i="12" s="1"/>
  <c r="AC101" i="12"/>
  <c r="AL14" i="12"/>
  <c r="Z62" i="12"/>
  <c r="Z20" i="12"/>
  <c r="BA20" i="12" s="1"/>
  <c r="K30" i="12"/>
  <c r="K49" i="12" s="1"/>
  <c r="E101" i="12"/>
  <c r="AR102" i="12"/>
  <c r="AL69" i="12"/>
  <c r="AF66" i="12"/>
  <c r="AL21" i="12"/>
  <c r="AL18" i="12" s="1"/>
  <c r="Z39" i="12"/>
  <c r="AX88" i="12"/>
  <c r="AX46" i="12"/>
  <c r="AC103" i="12"/>
  <c r="Z28" i="12"/>
  <c r="N70" i="12"/>
  <c r="N66" i="12" s="1"/>
  <c r="N28" i="12"/>
  <c r="K103" i="12"/>
  <c r="AL83" i="12"/>
  <c r="AI104" i="12"/>
  <c r="Z41" i="12"/>
  <c r="Z17" i="12"/>
  <c r="BA17" i="12" s="1"/>
  <c r="I45" i="7"/>
  <c r="AA43" i="7"/>
  <c r="AH33" i="7"/>
  <c r="R43" i="7"/>
  <c r="T27" i="7"/>
  <c r="T45" i="7" s="1"/>
  <c r="R27" i="7"/>
  <c r="R45" i="7" s="1"/>
  <c r="AI43" i="7"/>
  <c r="Z43" i="7"/>
  <c r="Z27" i="7"/>
  <c r="AA43" i="10"/>
  <c r="AC43" i="10"/>
  <c r="AB37" i="10"/>
  <c r="AB36" i="10"/>
  <c r="AD33" i="10"/>
  <c r="AB33" i="10"/>
  <c r="AB32" i="10"/>
  <c r="AB16" i="10"/>
  <c r="AB15" i="10"/>
  <c r="AJ39" i="10"/>
  <c r="AJ18" i="10"/>
  <c r="Y572" i="5"/>
  <c r="AB434" i="5"/>
  <c r="AB438" i="5" s="1"/>
  <c r="X438" i="5"/>
  <c r="X69" i="5"/>
  <c r="X231" i="5"/>
  <c r="W581" i="5"/>
  <c r="W578" i="5"/>
  <c r="W575" i="5"/>
  <c r="W572" i="5"/>
  <c r="T150" i="5"/>
  <c r="T438" i="5"/>
  <c r="T398" i="5"/>
  <c r="T356" i="5"/>
  <c r="T109" i="5"/>
  <c r="T69" i="5"/>
  <c r="T314" i="5"/>
  <c r="T191" i="5"/>
  <c r="T29" i="5"/>
  <c r="T231" i="5"/>
  <c r="T273" i="5"/>
  <c r="S579" i="5"/>
  <c r="S576" i="5"/>
  <c r="S573" i="5"/>
  <c r="R125" i="5"/>
  <c r="R489" i="5" s="1"/>
  <c r="R85" i="5"/>
  <c r="R488" i="5" s="1"/>
  <c r="P45" i="5"/>
  <c r="P485" i="5" s="1"/>
  <c r="P247" i="5"/>
  <c r="P484" i="5" s="1"/>
  <c r="N330" i="5"/>
  <c r="N487" i="5" s="1"/>
  <c r="AF487" i="5" s="1"/>
  <c r="N207" i="5"/>
  <c r="N486" i="5" s="1"/>
  <c r="L125" i="5"/>
  <c r="L489" i="5" s="1"/>
  <c r="AF489" i="5" s="1"/>
  <c r="L85" i="5"/>
  <c r="L488" i="5" s="1"/>
  <c r="I571" i="5"/>
  <c r="H69" i="5"/>
  <c r="H231" i="5"/>
  <c r="G581" i="5"/>
  <c r="G577" i="5"/>
  <c r="F356" i="5"/>
  <c r="F191" i="5"/>
  <c r="E575" i="5"/>
  <c r="E571" i="5"/>
  <c r="D438" i="5"/>
  <c r="D69" i="5"/>
  <c r="E18" i="12"/>
  <c r="E12" i="12"/>
  <c r="E49" i="12" s="1"/>
  <c r="H18" i="12"/>
  <c r="H12" i="12"/>
  <c r="H49" i="12" s="1"/>
  <c r="K42" i="12"/>
  <c r="AF42" i="12"/>
  <c r="AF60" i="12"/>
  <c r="AI36" i="12"/>
  <c r="AR18" i="12"/>
  <c r="AZ42" i="12"/>
  <c r="AZ36" i="12"/>
  <c r="AB49" i="12"/>
  <c r="AQ49" i="12"/>
  <c r="AQ99" i="12" s="1"/>
  <c r="J49" i="12"/>
  <c r="AE97" i="12"/>
  <c r="M90" i="12"/>
  <c r="M66" i="12"/>
  <c r="M97" i="12" s="1"/>
  <c r="M36" i="12"/>
  <c r="AO78" i="12"/>
  <c r="AX73" i="12"/>
  <c r="AO42" i="12"/>
  <c r="AR36" i="12"/>
  <c r="AU30" i="12"/>
  <c r="AC90" i="12"/>
  <c r="AL85" i="12"/>
  <c r="AI72" i="12"/>
  <c r="AL43" i="12"/>
  <c r="AC12" i="12"/>
  <c r="AC49" i="12" s="1"/>
  <c r="AC100" i="12"/>
  <c r="Z91" i="12"/>
  <c r="Z90" i="12" s="1"/>
  <c r="Z85" i="12"/>
  <c r="Q72" i="12"/>
  <c r="Q97" i="12" s="1"/>
  <c r="Q99" i="12" s="1"/>
  <c r="J551" i="5" s="1"/>
  <c r="J558" i="5" s="1"/>
  <c r="Q66" i="12"/>
  <c r="Z61" i="12"/>
  <c r="T60" i="12"/>
  <c r="N55" i="12"/>
  <c r="BA55" i="12" s="1"/>
  <c r="K36" i="12"/>
  <c r="K100" i="12"/>
  <c r="Y90" i="12"/>
  <c r="Y97" i="12" s="1"/>
  <c r="Y101" i="12"/>
  <c r="AX62" i="12"/>
  <c r="AL86" i="12"/>
  <c r="AL80" i="12"/>
  <c r="AL56" i="12"/>
  <c r="N80" i="12"/>
  <c r="E54" i="12"/>
  <c r="N14" i="12"/>
  <c r="H101" i="12"/>
  <c r="AX93" i="12"/>
  <c r="AX45" i="12"/>
  <c r="AL75" i="12"/>
  <c r="AL33" i="12"/>
  <c r="Q102" i="12"/>
  <c r="W103" i="12"/>
  <c r="AX28" i="12"/>
  <c r="AL58" i="12"/>
  <c r="Z82" i="12"/>
  <c r="Z64" i="12"/>
  <c r="Z34" i="12"/>
  <c r="N58" i="12"/>
  <c r="N16" i="12"/>
  <c r="P43" i="7"/>
  <c r="S45" i="7"/>
  <c r="AB34" i="7"/>
  <c r="AB19" i="7"/>
  <c r="AB13" i="7"/>
  <c r="D27" i="7"/>
  <c r="D45" i="7" s="1"/>
  <c r="AF12" i="7"/>
  <c r="L27" i="7"/>
  <c r="L45" i="7" s="1"/>
  <c r="J27" i="7"/>
  <c r="J45" i="7" s="1"/>
  <c r="AF41" i="7"/>
  <c r="AH39" i="7"/>
  <c r="AH35" i="7"/>
  <c r="AH26" i="7"/>
  <c r="AH24" i="7"/>
  <c r="AH20" i="7"/>
  <c r="AH18" i="7"/>
  <c r="AH14" i="7"/>
  <c r="AH12" i="7"/>
  <c r="P27" i="7"/>
  <c r="P45" i="7" s="1"/>
  <c r="AI27" i="7"/>
  <c r="AI45" i="7" s="1"/>
  <c r="AJ40" i="7"/>
  <c r="AJ38" i="7"/>
  <c r="AJ34" i="7"/>
  <c r="AJ32" i="7"/>
  <c r="AJ25" i="7"/>
  <c r="AJ23" i="7"/>
  <c r="AJ19" i="7"/>
  <c r="AJ17" i="7"/>
  <c r="AJ13" i="7"/>
  <c r="AJ11" i="7"/>
  <c r="X27" i="7"/>
  <c r="X45" i="7" s="1"/>
  <c r="D43" i="10"/>
  <c r="G45" i="10"/>
  <c r="AB12" i="10"/>
  <c r="AC27" i="10"/>
  <c r="AB42" i="10"/>
  <c r="AD40" i="10"/>
  <c r="AB38" i="10"/>
  <c r="AD36" i="10"/>
  <c r="AB21" i="10"/>
  <c r="AD21" i="10"/>
  <c r="AD18" i="10"/>
  <c r="AB18" i="10"/>
  <c r="AB17" i="10"/>
  <c r="AD15" i="10"/>
  <c r="AF19" i="10"/>
  <c r="AF15" i="10"/>
  <c r="AI27" i="10"/>
  <c r="D231" i="5"/>
  <c r="P49" i="12"/>
  <c r="AT49" i="12"/>
  <c r="AE49" i="12"/>
  <c r="AZ60" i="12"/>
  <c r="Y100" i="12"/>
  <c r="AW36" i="12"/>
  <c r="AZ100" i="12"/>
  <c r="AU90" i="12"/>
  <c r="AX67" i="12"/>
  <c r="AX66" i="12" s="1"/>
  <c r="AX25" i="12"/>
  <c r="AU100" i="12"/>
  <c r="AI90" i="12"/>
  <c r="AC72" i="12"/>
  <c r="AL67" i="12"/>
  <c r="AC36" i="12"/>
  <c r="AL25" i="12"/>
  <c r="AI100" i="12"/>
  <c r="Z73" i="12"/>
  <c r="Z31" i="12"/>
  <c r="W100" i="12"/>
  <c r="N85" i="12"/>
  <c r="K72" i="12"/>
  <c r="N43" i="12"/>
  <c r="M101" i="12"/>
  <c r="AW72" i="12"/>
  <c r="AX92" i="12"/>
  <c r="AX90" i="12" s="1"/>
  <c r="AX56" i="12"/>
  <c r="AX14" i="12"/>
  <c r="AL68" i="12"/>
  <c r="AL26" i="12"/>
  <c r="Z68" i="12"/>
  <c r="Z26" i="12"/>
  <c r="N74" i="12"/>
  <c r="N32" i="12"/>
  <c r="N101" i="12" s="1"/>
  <c r="AX87" i="12"/>
  <c r="AX33" i="12"/>
  <c r="AU102" i="12"/>
  <c r="AL63" i="12"/>
  <c r="AL60" i="12" s="1"/>
  <c r="Z45" i="12"/>
  <c r="N69" i="12"/>
  <c r="N15" i="12"/>
  <c r="AX76" i="12"/>
  <c r="AL46" i="12"/>
  <c r="Z88" i="12"/>
  <c r="Z22" i="12"/>
  <c r="N88" i="12"/>
  <c r="N84" i="12" s="1"/>
  <c r="E103" i="12"/>
  <c r="AK104" i="12"/>
  <c r="AL65" i="12"/>
  <c r="AL35" i="12"/>
  <c r="Z83" i="12"/>
  <c r="Z71" i="12"/>
  <c r="Z59" i="12"/>
  <c r="G45" i="7"/>
  <c r="O45" i="7"/>
  <c r="W45" i="7"/>
  <c r="AC27" i="7"/>
  <c r="AC45" i="7" s="1"/>
  <c r="AB42" i="7"/>
  <c r="AD40" i="7"/>
  <c r="AB38" i="7"/>
  <c r="AB36" i="7"/>
  <c r="AD34" i="7"/>
  <c r="AB32" i="7"/>
  <c r="AD25" i="7"/>
  <c r="AB23" i="7"/>
  <c r="AB21" i="7"/>
  <c r="AD19" i="7"/>
  <c r="AB17" i="7"/>
  <c r="AB15" i="7"/>
  <c r="AD13" i="7"/>
  <c r="AB11" i="7"/>
  <c r="F27" i="7"/>
  <c r="F45" i="7" s="1"/>
  <c r="AE43" i="7"/>
  <c r="AF22" i="7"/>
  <c r="AF20" i="7"/>
  <c r="AF13" i="7"/>
  <c r="AF11" i="7"/>
  <c r="N27" i="7"/>
  <c r="N45" i="7" s="1"/>
  <c r="AF42" i="7"/>
  <c r="O45" i="10"/>
  <c r="AD11" i="10"/>
  <c r="AE43" i="10"/>
  <c r="AH34" i="10"/>
  <c r="T43" i="10"/>
  <c r="AH13" i="10"/>
  <c r="Y104" i="12"/>
  <c r="AX89" i="12"/>
  <c r="BA89" i="12" s="1"/>
  <c r="AX65" i="12"/>
  <c r="AX47" i="12"/>
  <c r="BA47" i="12" s="1"/>
  <c r="AX23" i="12"/>
  <c r="BA23" i="12" s="1"/>
  <c r="N83" i="12"/>
  <c r="BA83" i="12" s="1"/>
  <c r="N71" i="12"/>
  <c r="BA71" i="12" s="1"/>
  <c r="N41" i="12"/>
  <c r="BA41" i="12" s="1"/>
  <c r="N29" i="12"/>
  <c r="BA29" i="12" s="1"/>
  <c r="K104" i="12"/>
  <c r="AB41" i="7"/>
  <c r="AB39" i="7"/>
  <c r="AD37" i="7"/>
  <c r="AB35" i="7"/>
  <c r="AB33" i="7"/>
  <c r="AD31" i="7"/>
  <c r="AB26" i="7"/>
  <c r="AB24" i="7"/>
  <c r="AD22" i="7"/>
  <c r="AB20" i="7"/>
  <c r="AB18" i="7"/>
  <c r="AD16" i="7"/>
  <c r="AB14" i="7"/>
  <c r="AB12" i="7"/>
  <c r="AF26" i="7"/>
  <c r="AF19" i="7"/>
  <c r="AF17" i="7"/>
  <c r="AF15" i="7"/>
  <c r="AF39" i="7"/>
  <c r="AF35" i="7"/>
  <c r="AH40" i="7"/>
  <c r="AH38" i="7"/>
  <c r="AH36" i="7"/>
  <c r="I45" i="10"/>
  <c r="Q45" i="10"/>
  <c r="AD32" i="10"/>
  <c r="AB31" i="10"/>
  <c r="AB43" i="10" s="1"/>
  <c r="AD25" i="10"/>
  <c r="AD24" i="10"/>
  <c r="AF25" i="10"/>
  <c r="AF21" i="10"/>
  <c r="AF34" i="10"/>
  <c r="AH42" i="10"/>
  <c r="R43" i="10"/>
  <c r="P43" i="10"/>
  <c r="P45" i="10" s="1"/>
  <c r="AH24" i="10"/>
  <c r="AH20" i="10"/>
  <c r="AH19" i="10"/>
  <c r="AJ32" i="10"/>
  <c r="AJ25" i="10"/>
  <c r="AJ24" i="10"/>
  <c r="AE27" i="7"/>
  <c r="AE45" i="7" s="1"/>
  <c r="AG43" i="7"/>
  <c r="AH23" i="7"/>
  <c r="AH21" i="7"/>
  <c r="AH17" i="7"/>
  <c r="AH15" i="7"/>
  <c r="AH11" i="7"/>
  <c r="AJ41" i="7"/>
  <c r="AJ37" i="7"/>
  <c r="AJ35" i="7"/>
  <c r="AJ31" i="7"/>
  <c r="AJ26" i="7"/>
  <c r="AJ22" i="7"/>
  <c r="AJ20" i="7"/>
  <c r="AJ16" i="7"/>
  <c r="AJ14" i="7"/>
  <c r="C45" i="10"/>
  <c r="K45" i="10"/>
  <c r="U45" i="10"/>
  <c r="W45" i="10"/>
  <c r="Y45" i="10"/>
  <c r="AA27" i="10"/>
  <c r="AA45" i="10" s="1"/>
  <c r="AD41" i="10"/>
  <c r="AD39" i="10"/>
  <c r="AD37" i="10"/>
  <c r="AD35" i="10"/>
  <c r="AB34" i="10"/>
  <c r="AD31" i="10"/>
  <c r="AD26" i="10"/>
  <c r="AB25" i="10"/>
  <c r="AD22" i="10"/>
  <c r="AD20" i="10"/>
  <c r="AB19" i="10"/>
  <c r="AD16" i="10"/>
  <c r="AD14" i="10"/>
  <c r="AB13" i="10"/>
  <c r="D27" i="10"/>
  <c r="D45" i="10" s="1"/>
  <c r="AE27" i="10"/>
  <c r="AE45" i="10" s="1"/>
  <c r="AG43" i="10"/>
  <c r="AG45" i="10" s="1"/>
  <c r="AH23" i="10"/>
  <c r="AH21" i="10"/>
  <c r="AH17" i="10"/>
  <c r="AH15" i="10"/>
  <c r="AH11" i="10"/>
  <c r="AJ41" i="10"/>
  <c r="AJ37" i="10"/>
  <c r="AJ35" i="10"/>
  <c r="AJ31" i="10"/>
  <c r="AJ26" i="10"/>
  <c r="AJ22" i="10"/>
  <c r="AJ20" i="10"/>
  <c r="AJ16" i="10"/>
  <c r="AJ14" i="10"/>
  <c r="H27" i="10"/>
  <c r="H45" i="10" s="1"/>
  <c r="AF26" i="10"/>
  <c r="AF24" i="10"/>
  <c r="AF20" i="10"/>
  <c r="AF18" i="10"/>
  <c r="AF14" i="10"/>
  <c r="AF12" i="10"/>
  <c r="J27" i="10"/>
  <c r="J45" i="10" s="1"/>
  <c r="AF41" i="10"/>
  <c r="AF39" i="10"/>
  <c r="AF35" i="10"/>
  <c r="AF33" i="10"/>
  <c r="AG27" i="10"/>
  <c r="AH41" i="10"/>
  <c r="AH39" i="10"/>
  <c r="AH35" i="10"/>
  <c r="AH33" i="10"/>
  <c r="AI43" i="10"/>
  <c r="AI416" i="5"/>
  <c r="AE374" i="5"/>
  <c r="AJ249" i="5"/>
  <c r="AD249" i="5"/>
  <c r="AC209" i="5"/>
  <c r="AH374" i="5"/>
  <c r="AC374" i="5"/>
  <c r="AG535" i="5"/>
  <c r="AG537" i="5" s="1"/>
  <c r="AI47" i="5"/>
  <c r="AC47" i="5"/>
  <c r="AA47" i="5"/>
  <c r="AE47" i="5"/>
  <c r="AF209" i="5"/>
  <c r="AH456" i="5"/>
  <c r="AC456" i="5"/>
  <c r="AA416" i="5"/>
  <c r="AI332" i="5"/>
  <c r="AJ291" i="5"/>
  <c r="AJ209" i="5"/>
  <c r="AC535" i="5"/>
  <c r="AB374" i="5"/>
  <c r="C578" i="5"/>
  <c r="AA475" i="5"/>
  <c r="AC475" i="5"/>
  <c r="AN475" i="5" s="1"/>
  <c r="AA486" i="5"/>
  <c r="AC486" i="5"/>
  <c r="AN471" i="5" s="1"/>
  <c r="AV471" i="5" s="1"/>
  <c r="X472" i="5"/>
  <c r="X332" i="5"/>
  <c r="W577" i="5"/>
  <c r="AI474" i="5"/>
  <c r="AT474" i="5" s="1"/>
  <c r="V475" i="5"/>
  <c r="V374" i="5"/>
  <c r="V249" i="5"/>
  <c r="U581" i="5"/>
  <c r="AI478" i="5"/>
  <c r="AT478" i="5" s="1"/>
  <c r="U579" i="5"/>
  <c r="AI476" i="5"/>
  <c r="AT476" i="5" s="1"/>
  <c r="U572" i="5"/>
  <c r="AI469" i="5"/>
  <c r="AT469" i="5" s="1"/>
  <c r="T476" i="5"/>
  <c r="T579" i="5" s="1"/>
  <c r="T416" i="5"/>
  <c r="T473" i="5"/>
  <c r="T576" i="5" s="1"/>
  <c r="T87" i="5"/>
  <c r="T559" i="5" s="1"/>
  <c r="AB563" i="5"/>
  <c r="Z247" i="5"/>
  <c r="Z289" i="5"/>
  <c r="AH484" i="5"/>
  <c r="AA492" i="5"/>
  <c r="AC492" i="5"/>
  <c r="AN477" i="5" s="1"/>
  <c r="C575" i="5"/>
  <c r="AA472" i="5"/>
  <c r="AA575" i="5" s="1"/>
  <c r="AC472" i="5"/>
  <c r="AN472" i="5" s="1"/>
  <c r="AA483" i="5"/>
  <c r="AC483" i="5"/>
  <c r="Z470" i="5"/>
  <c r="Z47" i="5"/>
  <c r="X474" i="5"/>
  <c r="W574" i="5"/>
  <c r="AI471" i="5"/>
  <c r="AT471" i="5" s="1"/>
  <c r="V470" i="5"/>
  <c r="U578" i="5"/>
  <c r="AI475" i="5"/>
  <c r="AT475" i="5" s="1"/>
  <c r="U576" i="5"/>
  <c r="AI473" i="5"/>
  <c r="AT473" i="5" s="1"/>
  <c r="T477" i="5"/>
  <c r="T580" i="5" s="1"/>
  <c r="T456" i="5"/>
  <c r="T468" i="5"/>
  <c r="T291" i="5"/>
  <c r="R478" i="5"/>
  <c r="R581" i="5" s="1"/>
  <c r="R168" i="5"/>
  <c r="K519" i="5"/>
  <c r="K537" i="5" s="1"/>
  <c r="Q519" i="5"/>
  <c r="Q537" i="5" s="1"/>
  <c r="W519" i="5"/>
  <c r="W537" i="5" s="1"/>
  <c r="AA516" i="5"/>
  <c r="AA513" i="5"/>
  <c r="AA510" i="5"/>
  <c r="AA507" i="5"/>
  <c r="AA504" i="5"/>
  <c r="AB166" i="5"/>
  <c r="AC493" i="5"/>
  <c r="AC476" i="5"/>
  <c r="AN476" i="5" s="1"/>
  <c r="AC484" i="5"/>
  <c r="AR476" i="5"/>
  <c r="AR473" i="5"/>
  <c r="AR470" i="5"/>
  <c r="C580" i="5"/>
  <c r="C571" i="5"/>
  <c r="AA476" i="5"/>
  <c r="C576" i="5"/>
  <c r="AA574" i="5"/>
  <c r="Z150" i="5"/>
  <c r="Z438" i="5"/>
  <c r="Z398" i="5"/>
  <c r="Z356" i="5"/>
  <c r="Z109" i="5"/>
  <c r="Z69" i="5"/>
  <c r="Z314" i="5"/>
  <c r="Z191" i="5"/>
  <c r="Y576" i="5"/>
  <c r="S575" i="5"/>
  <c r="AH486" i="5"/>
  <c r="AH487" i="5"/>
  <c r="AH485" i="5"/>
  <c r="AA478" i="5"/>
  <c r="AC478" i="5"/>
  <c r="AN478" i="5" s="1"/>
  <c r="AV478" i="5" s="1"/>
  <c r="AA489" i="5"/>
  <c r="AA577" i="5" s="1"/>
  <c r="AC489" i="5"/>
  <c r="AN474" i="5" s="1"/>
  <c r="AV474" i="5" s="1"/>
  <c r="C572" i="5"/>
  <c r="AA469" i="5"/>
  <c r="AC469" i="5"/>
  <c r="W580" i="5"/>
  <c r="AI477" i="5"/>
  <c r="AT477" i="5" s="1"/>
  <c r="W571" i="5"/>
  <c r="AI468" i="5"/>
  <c r="U575" i="5"/>
  <c r="AI472" i="5"/>
  <c r="AT472" i="5" s="1"/>
  <c r="U573" i="5"/>
  <c r="U582" i="5" s="1"/>
  <c r="AI470" i="5"/>
  <c r="AT470" i="5" s="1"/>
  <c r="AA517" i="5"/>
  <c r="AA514" i="5"/>
  <c r="AA511" i="5"/>
  <c r="AA508" i="5"/>
  <c r="AA505" i="5"/>
  <c r="AN473" i="5"/>
  <c r="AV473" i="5" s="1"/>
  <c r="AR478" i="5"/>
  <c r="AR475" i="5"/>
  <c r="AR472" i="5"/>
  <c r="AR469" i="5"/>
  <c r="AR479" i="5" s="1"/>
  <c r="C581" i="5"/>
  <c r="C574" i="5"/>
  <c r="AA580" i="5"/>
  <c r="AA576" i="5"/>
  <c r="AA571" i="5"/>
  <c r="Z166" i="5"/>
  <c r="Z493" i="5" s="1"/>
  <c r="Z454" i="5"/>
  <c r="Z492" i="5" s="1"/>
  <c r="Z414" i="5"/>
  <c r="Z491" i="5" s="1"/>
  <c r="Z372" i="5"/>
  <c r="Z490" i="5" s="1"/>
  <c r="Z125" i="5"/>
  <c r="Z489" i="5" s="1"/>
  <c r="Z85" i="5"/>
  <c r="Z488" i="5" s="1"/>
  <c r="Z330" i="5"/>
  <c r="Z487" i="5" s="1"/>
  <c r="Z207" i="5"/>
  <c r="Z486" i="5" s="1"/>
  <c r="Y571" i="5"/>
  <c r="S581" i="5"/>
  <c r="S572" i="5"/>
  <c r="AH489" i="5"/>
  <c r="AH490" i="5"/>
  <c r="AH488" i="5"/>
  <c r="Z36" i="12"/>
  <c r="BA37" i="12"/>
  <c r="BA43" i="12"/>
  <c r="N42" i="12"/>
  <c r="Z84" i="12"/>
  <c r="BA86" i="12"/>
  <c r="Z24" i="12"/>
  <c r="N60" i="12"/>
  <c r="BA62" i="12"/>
  <c r="R398" i="5"/>
  <c r="R69" i="5"/>
  <c r="R29" i="5"/>
  <c r="Q581" i="5"/>
  <c r="Q578" i="5"/>
  <c r="Q575" i="5"/>
  <c r="Q572" i="5"/>
  <c r="P150" i="5"/>
  <c r="P356" i="5"/>
  <c r="P314" i="5"/>
  <c r="P231" i="5"/>
  <c r="N438" i="5"/>
  <c r="N109" i="5"/>
  <c r="N191" i="5"/>
  <c r="N273" i="5"/>
  <c r="L398" i="5"/>
  <c r="L69" i="5"/>
  <c r="L29" i="5"/>
  <c r="K581" i="5"/>
  <c r="K578" i="5"/>
  <c r="K575" i="5"/>
  <c r="K572" i="5"/>
  <c r="J150" i="5"/>
  <c r="J356" i="5"/>
  <c r="J109" i="5"/>
  <c r="J191" i="5"/>
  <c r="J273" i="5"/>
  <c r="I581" i="5"/>
  <c r="I572" i="5"/>
  <c r="H150" i="5"/>
  <c r="AT99" i="12"/>
  <c r="AZ49" i="12"/>
  <c r="AL66" i="12"/>
  <c r="K97" i="12"/>
  <c r="AW97" i="12"/>
  <c r="BA56" i="12"/>
  <c r="BA61" i="12"/>
  <c r="BA73" i="12"/>
  <c r="N72" i="12"/>
  <c r="BA67" i="12"/>
  <c r="BA13" i="12"/>
  <c r="BA44" i="12"/>
  <c r="BA80" i="12"/>
  <c r="BA14" i="12"/>
  <c r="R109" i="5"/>
  <c r="R191" i="5"/>
  <c r="R273" i="5"/>
  <c r="P398" i="5"/>
  <c r="P69" i="5"/>
  <c r="P29" i="5"/>
  <c r="O581" i="5"/>
  <c r="O578" i="5"/>
  <c r="O575" i="5"/>
  <c r="O572" i="5"/>
  <c r="N150" i="5"/>
  <c r="N356" i="5"/>
  <c r="N314" i="5"/>
  <c r="N231" i="5"/>
  <c r="L438" i="5"/>
  <c r="L109" i="5"/>
  <c r="L191" i="5"/>
  <c r="L273" i="5"/>
  <c r="J398" i="5"/>
  <c r="J69" i="5"/>
  <c r="J29" i="5"/>
  <c r="H438" i="5"/>
  <c r="AK97" i="12"/>
  <c r="Z101" i="12"/>
  <c r="BA74" i="12"/>
  <c r="BA69" i="12"/>
  <c r="BA88" i="12"/>
  <c r="BA58" i="12"/>
  <c r="BA28" i="12"/>
  <c r="AX100" i="12"/>
  <c r="BA79" i="12"/>
  <c r="Z12" i="12"/>
  <c r="BA91" i="12"/>
  <c r="BA85" i="12"/>
  <c r="BA31" i="12"/>
  <c r="BA25" i="12"/>
  <c r="N24" i="12"/>
  <c r="BA68" i="12"/>
  <c r="BA38" i="12"/>
  <c r="R356" i="5"/>
  <c r="R314" i="5"/>
  <c r="R231" i="5"/>
  <c r="P438" i="5"/>
  <c r="P109" i="5"/>
  <c r="P191" i="5"/>
  <c r="P273" i="5"/>
  <c r="N398" i="5"/>
  <c r="N69" i="5"/>
  <c r="N29" i="5"/>
  <c r="M581" i="5"/>
  <c r="M578" i="5"/>
  <c r="M575" i="5"/>
  <c r="M572" i="5"/>
  <c r="M582" i="5" s="1"/>
  <c r="L150" i="5"/>
  <c r="L356" i="5"/>
  <c r="L314" i="5"/>
  <c r="L231" i="5"/>
  <c r="J438" i="5"/>
  <c r="J314" i="5"/>
  <c r="J231" i="5"/>
  <c r="I575" i="5"/>
  <c r="I582" i="5" s="1"/>
  <c r="H398" i="5"/>
  <c r="E582" i="5"/>
  <c r="J99" i="12"/>
  <c r="M49" i="12"/>
  <c r="AH99" i="12"/>
  <c r="AO49" i="12"/>
  <c r="AI97" i="12"/>
  <c r="AL100" i="12"/>
  <c r="Y99" i="12"/>
  <c r="BA92" i="12"/>
  <c r="BA32" i="12"/>
  <c r="G49" i="12"/>
  <c r="H90" i="12"/>
  <c r="H72" i="12"/>
  <c r="T36" i="12"/>
  <c r="T12" i="12"/>
  <c r="T90" i="12"/>
  <c r="T72" i="12"/>
  <c r="AF36" i="12"/>
  <c r="AF49" i="12" s="1"/>
  <c r="AI12" i="12"/>
  <c r="AR12" i="12"/>
  <c r="AR49" i="12" s="1"/>
  <c r="AR90" i="12"/>
  <c r="AR72" i="12"/>
  <c r="AU12" i="12"/>
  <c r="AU49" i="12" s="1"/>
  <c r="AW12" i="12"/>
  <c r="AW49" i="12" s="1"/>
  <c r="H102" i="12"/>
  <c r="T102" i="12"/>
  <c r="AF102" i="12"/>
  <c r="AX75" i="12"/>
  <c r="AX72" i="12" s="1"/>
  <c r="AX15" i="12"/>
  <c r="AX12" i="12" s="1"/>
  <c r="AL45" i="12"/>
  <c r="Z81" i="12"/>
  <c r="Z78" i="12" s="1"/>
  <c r="Z21" i="12"/>
  <c r="BA21" i="12" s="1"/>
  <c r="N57" i="12"/>
  <c r="AO103" i="12"/>
  <c r="AX64" i="12"/>
  <c r="AX60" i="12" s="1"/>
  <c r="AL94" i="12"/>
  <c r="AL34" i="12"/>
  <c r="BA34" i="12" s="1"/>
  <c r="Z70" i="12"/>
  <c r="BA70" i="12" s="1"/>
  <c r="T103" i="12"/>
  <c r="N40" i="12"/>
  <c r="AX104" i="12"/>
  <c r="AU104" i="12"/>
  <c r="AB27" i="7"/>
  <c r="AF27" i="7"/>
  <c r="AF43" i="7"/>
  <c r="AG45" i="7"/>
  <c r="AB27" i="10"/>
  <c r="AB45" i="10" s="1"/>
  <c r="AJ43" i="10"/>
  <c r="AJ27" i="10"/>
  <c r="AL16" i="12"/>
  <c r="AF103" i="12"/>
  <c r="N22" i="12"/>
  <c r="H103" i="12"/>
  <c r="AW102" i="12"/>
  <c r="AZ102" i="12"/>
  <c r="AX57" i="12"/>
  <c r="AX54" i="12" s="1"/>
  <c r="AO102" i="12"/>
  <c r="AL87" i="12"/>
  <c r="BA87" i="12" s="1"/>
  <c r="AL27" i="12"/>
  <c r="BA27" i="12" s="1"/>
  <c r="Z63" i="12"/>
  <c r="BA63" i="12" s="1"/>
  <c r="N93" i="12"/>
  <c r="BA93" i="12" s="1"/>
  <c r="N33" i="12"/>
  <c r="BA33" i="12" s="1"/>
  <c r="AX40" i="12"/>
  <c r="AX36" i="12" s="1"/>
  <c r="AL76" i="12"/>
  <c r="BA76" i="12" s="1"/>
  <c r="Z46" i="12"/>
  <c r="BA46" i="12" s="1"/>
  <c r="N82" i="12"/>
  <c r="BA82" i="12" s="1"/>
  <c r="AO104" i="12"/>
  <c r="AA45" i="7"/>
  <c r="AH43" i="7"/>
  <c r="AH27" i="7"/>
  <c r="AD43" i="10"/>
  <c r="AD27" i="10"/>
  <c r="AF27" i="10"/>
  <c r="AF43" i="10"/>
  <c r="AF45" i="10" s="1"/>
  <c r="AX22" i="12"/>
  <c r="AR103" i="12"/>
  <c r="AK102" i="12"/>
  <c r="N103" i="12"/>
  <c r="Z104" i="12"/>
  <c r="N104" i="12"/>
  <c r="AB43" i="7"/>
  <c r="AJ43" i="7"/>
  <c r="AJ27" i="7"/>
  <c r="AC45" i="10"/>
  <c r="AH43" i="10"/>
  <c r="AH27" i="10"/>
  <c r="AD41" i="7"/>
  <c r="AD38" i="7"/>
  <c r="AD35" i="7"/>
  <c r="AD32" i="7"/>
  <c r="AD26" i="7"/>
  <c r="AD23" i="7"/>
  <c r="AD20" i="7"/>
  <c r="AD17" i="7"/>
  <c r="AD14" i="7"/>
  <c r="AD11" i="7"/>
  <c r="F27" i="10"/>
  <c r="F45" i="10" s="1"/>
  <c r="L27" i="10"/>
  <c r="L45" i="10" s="1"/>
  <c r="N27" i="10"/>
  <c r="N45" i="10" s="1"/>
  <c r="R27" i="10"/>
  <c r="R45" i="10" s="1"/>
  <c r="T27" i="10"/>
  <c r="T45" i="10" s="1"/>
  <c r="BA59" i="12" l="1"/>
  <c r="AC537" i="5"/>
  <c r="BA26" i="12"/>
  <c r="AL101" i="12"/>
  <c r="Z72" i="12"/>
  <c r="Z100" i="12"/>
  <c r="AX24" i="12"/>
  <c r="AL54" i="12"/>
  <c r="D473" i="5"/>
  <c r="D87" i="5"/>
  <c r="D559" i="5" s="1"/>
  <c r="F471" i="5"/>
  <c r="F574" i="5" s="1"/>
  <c r="F209" i="5"/>
  <c r="H469" i="5"/>
  <c r="H572" i="5" s="1"/>
  <c r="H249" i="5"/>
  <c r="T470" i="5"/>
  <c r="T573" i="5" s="1"/>
  <c r="T47" i="5"/>
  <c r="T474" i="5"/>
  <c r="T577" i="5" s="1"/>
  <c r="T127" i="5"/>
  <c r="T459" i="5" s="1"/>
  <c r="T478" i="5"/>
  <c r="T581" i="5" s="1"/>
  <c r="T168" i="5"/>
  <c r="BA35" i="12"/>
  <c r="AD484" i="5"/>
  <c r="D494" i="5"/>
  <c r="H472" i="5"/>
  <c r="H575" i="5" s="1"/>
  <c r="H332" i="5"/>
  <c r="D474" i="5"/>
  <c r="D127" i="5"/>
  <c r="X475" i="5"/>
  <c r="X578" i="5" s="1"/>
  <c r="X374" i="5"/>
  <c r="AJ528" i="5"/>
  <c r="AE456" i="5"/>
  <c r="AI519" i="5"/>
  <c r="AI537" i="5" s="1"/>
  <c r="AH209" i="5"/>
  <c r="AA332" i="5"/>
  <c r="BA94" i="12"/>
  <c r="AL90" i="12"/>
  <c r="V477" i="5"/>
  <c r="V580" i="5" s="1"/>
  <c r="V456" i="5"/>
  <c r="X489" i="5"/>
  <c r="X494" i="5" s="1"/>
  <c r="X127" i="5"/>
  <c r="AI374" i="5"/>
  <c r="BA45" i="12"/>
  <c r="AL42" i="12"/>
  <c r="AR97" i="12"/>
  <c r="AR99" i="12" s="1"/>
  <c r="X551" i="5" s="1"/>
  <c r="X558" i="5" s="1"/>
  <c r="BA64" i="12"/>
  <c r="K99" i="12"/>
  <c r="H551" i="5" s="1"/>
  <c r="H558" i="5" s="1"/>
  <c r="D472" i="5"/>
  <c r="D332" i="5"/>
  <c r="F468" i="5"/>
  <c r="F291" i="5"/>
  <c r="V485" i="5"/>
  <c r="AJ485" i="5" s="1"/>
  <c r="V47" i="5"/>
  <c r="X468" i="5"/>
  <c r="X571" i="5" s="1"/>
  <c r="X291" i="5"/>
  <c r="AJ459" i="5"/>
  <c r="AB150" i="5"/>
  <c r="AB168" i="5" s="1"/>
  <c r="AH504" i="5"/>
  <c r="AH519" i="5" s="1"/>
  <c r="P519" i="5"/>
  <c r="AB504" i="5"/>
  <c r="AB519" i="5" s="1"/>
  <c r="AB29" i="5"/>
  <c r="AB47" i="5" s="1"/>
  <c r="AH524" i="5"/>
  <c r="AH535" i="5" s="1"/>
  <c r="P535" i="5"/>
  <c r="AB524" i="5"/>
  <c r="AJ508" i="5"/>
  <c r="V519" i="5"/>
  <c r="V537" i="5" s="1"/>
  <c r="AB508" i="5"/>
  <c r="F476" i="5"/>
  <c r="F579" i="5" s="1"/>
  <c r="F416" i="5"/>
  <c r="V473" i="5"/>
  <c r="V576" i="5" s="1"/>
  <c r="V87" i="5"/>
  <c r="V559" i="5" s="1"/>
  <c r="X471" i="5"/>
  <c r="X209" i="5"/>
  <c r="AO99" i="12"/>
  <c r="V551" i="5" s="1"/>
  <c r="V558" i="5" s="1"/>
  <c r="V560" i="5" s="1"/>
  <c r="AD43" i="7"/>
  <c r="AX18" i="12"/>
  <c r="AX49" i="12" s="1"/>
  <c r="Z102" i="12"/>
  <c r="AF45" i="7"/>
  <c r="H97" i="12"/>
  <c r="H99" i="12" s="1"/>
  <c r="F551" i="5" s="1"/>
  <c r="F558" i="5" s="1"/>
  <c r="AK99" i="12"/>
  <c r="Q582" i="5"/>
  <c r="AA579" i="5"/>
  <c r="AA494" i="5"/>
  <c r="W97" i="12"/>
  <c r="W99" i="12" s="1"/>
  <c r="N551" i="5" s="1"/>
  <c r="N558" i="5" s="1"/>
  <c r="AF484" i="5"/>
  <c r="AE535" i="5"/>
  <c r="AE537" i="5" s="1"/>
  <c r="AD291" i="5"/>
  <c r="AB87" i="5"/>
  <c r="AG459" i="5"/>
  <c r="AD168" i="5"/>
  <c r="AA168" i="5"/>
  <c r="AD511" i="5"/>
  <c r="AB511" i="5"/>
  <c r="AB510" i="5"/>
  <c r="AD510" i="5"/>
  <c r="AB526" i="5"/>
  <c r="AD526" i="5"/>
  <c r="H535" i="5"/>
  <c r="AI49" i="12"/>
  <c r="G99" i="12"/>
  <c r="M99" i="12"/>
  <c r="O582" i="5"/>
  <c r="Y582" i="5"/>
  <c r="AV470" i="5"/>
  <c r="AA519" i="5"/>
  <c r="AA537" i="5" s="1"/>
  <c r="AC97" i="12"/>
  <c r="AC99" i="12" s="1"/>
  <c r="P551" i="5" s="1"/>
  <c r="P558" i="5" s="1"/>
  <c r="AE99" i="12"/>
  <c r="AF97" i="12"/>
  <c r="AF99" i="12" s="1"/>
  <c r="R551" i="5" s="1"/>
  <c r="R558" i="5" s="1"/>
  <c r="D477" i="5"/>
  <c r="D580" i="5" s="1"/>
  <c r="D456" i="5"/>
  <c r="F475" i="5"/>
  <c r="F578" i="5" s="1"/>
  <c r="F374" i="5"/>
  <c r="H473" i="5"/>
  <c r="H576" i="5" s="1"/>
  <c r="H87" i="5"/>
  <c r="H559" i="5" s="1"/>
  <c r="T471" i="5"/>
  <c r="T574" i="5" s="1"/>
  <c r="T209" i="5"/>
  <c r="T475" i="5"/>
  <c r="T578" i="5" s="1"/>
  <c r="T374" i="5"/>
  <c r="X469" i="5"/>
  <c r="X572" i="5" s="1"/>
  <c r="X249" i="5"/>
  <c r="Z45" i="7"/>
  <c r="AU97" i="12"/>
  <c r="AU99" i="12" s="1"/>
  <c r="Z551" i="5" s="1"/>
  <c r="Z558" i="5" s="1"/>
  <c r="D471" i="5"/>
  <c r="D209" i="5"/>
  <c r="F477" i="5"/>
  <c r="F580" i="5" s="1"/>
  <c r="F456" i="5"/>
  <c r="L494" i="5"/>
  <c r="AX84" i="12"/>
  <c r="AX97" i="12" s="1"/>
  <c r="D478" i="5"/>
  <c r="D581" i="5" s="1"/>
  <c r="D168" i="5"/>
  <c r="H468" i="5"/>
  <c r="H571" i="5" s="1"/>
  <c r="H291" i="5"/>
  <c r="D475" i="5"/>
  <c r="D374" i="5"/>
  <c r="AF492" i="5"/>
  <c r="V474" i="5"/>
  <c r="V577" i="5" s="1"/>
  <c r="V127" i="5"/>
  <c r="X476" i="5"/>
  <c r="X579" i="5" s="1"/>
  <c r="X416" i="5"/>
  <c r="E97" i="12"/>
  <c r="E99" i="12" s="1"/>
  <c r="D551" i="5" s="1"/>
  <c r="W49" i="12"/>
  <c r="AD483" i="5"/>
  <c r="F494" i="5"/>
  <c r="V478" i="5"/>
  <c r="V581" i="5" s="1"/>
  <c r="V168" i="5"/>
  <c r="X478" i="5"/>
  <c r="X581" i="5" s="1"/>
  <c r="X168" i="5"/>
  <c r="AP469" i="5"/>
  <c r="AE494" i="5"/>
  <c r="AI249" i="5"/>
  <c r="P99" i="12"/>
  <c r="F469" i="5"/>
  <c r="F572" i="5" s="1"/>
  <c r="F249" i="5"/>
  <c r="X519" i="5"/>
  <c r="AJ503" i="5"/>
  <c r="AH291" i="5"/>
  <c r="AD87" i="5"/>
  <c r="AD459" i="5" s="1"/>
  <c r="AA374" i="5"/>
  <c r="AE168" i="5"/>
  <c r="AB314" i="5"/>
  <c r="AB332" i="5" s="1"/>
  <c r="AB507" i="5"/>
  <c r="AF332" i="5"/>
  <c r="AF459" i="5" s="1"/>
  <c r="AD533" i="5"/>
  <c r="AD513" i="5"/>
  <c r="H470" i="5"/>
  <c r="H573" i="5" s="1"/>
  <c r="H47" i="5"/>
  <c r="AD506" i="5"/>
  <c r="H519" i="5"/>
  <c r="AH29" i="5"/>
  <c r="AH47" i="5" s="1"/>
  <c r="AH459" i="5" s="1"/>
  <c r="R519" i="5"/>
  <c r="AH506" i="5"/>
  <c r="AF374" i="5"/>
  <c r="AF456" i="5"/>
  <c r="W582" i="5"/>
  <c r="AZ97" i="12"/>
  <c r="AZ99" i="12" s="1"/>
  <c r="D469" i="5"/>
  <c r="D249" i="5"/>
  <c r="T472" i="5"/>
  <c r="T575" i="5" s="1"/>
  <c r="T332" i="5"/>
  <c r="X473" i="5"/>
  <c r="X576" i="5" s="1"/>
  <c r="X87" i="5"/>
  <c r="X559" i="5" s="1"/>
  <c r="V99" i="12"/>
  <c r="D476" i="5"/>
  <c r="D579" i="5" s="1"/>
  <c r="D416" i="5"/>
  <c r="AF485" i="5"/>
  <c r="AB485" i="5"/>
  <c r="T494" i="5"/>
  <c r="X45" i="10"/>
  <c r="F473" i="5"/>
  <c r="F576" i="5" s="1"/>
  <c r="F87" i="5"/>
  <c r="F559" i="5" s="1"/>
  <c r="H474" i="5"/>
  <c r="H577" i="5" s="1"/>
  <c r="H127" i="5"/>
  <c r="R477" i="5"/>
  <c r="R580" i="5" s="1"/>
  <c r="R456" i="5"/>
  <c r="V494" i="5"/>
  <c r="H494" i="5"/>
  <c r="V471" i="5"/>
  <c r="V574" i="5" s="1"/>
  <c r="V209" i="5"/>
  <c r="BA65" i="12"/>
  <c r="F474" i="5"/>
  <c r="F577" i="5" s="1"/>
  <c r="F127" i="5"/>
  <c r="AL78" i="12"/>
  <c r="AD492" i="5"/>
  <c r="N494" i="5"/>
  <c r="D99" i="12"/>
  <c r="H475" i="5"/>
  <c r="H578" i="5" s="1"/>
  <c r="H374" i="5"/>
  <c r="P494" i="5"/>
  <c r="AA573" i="5"/>
  <c r="Z535" i="5"/>
  <c r="AE127" i="5"/>
  <c r="AE459" i="5" s="1"/>
  <c r="AC168" i="5"/>
  <c r="AD505" i="5"/>
  <c r="D519" i="5"/>
  <c r="D537" i="5" s="1"/>
  <c r="AB509" i="5"/>
  <c r="AD509" i="5"/>
  <c r="F519" i="5"/>
  <c r="F537" i="5" s="1"/>
  <c r="AB529" i="5"/>
  <c r="F535" i="5"/>
  <c r="AD487" i="5"/>
  <c r="AB191" i="5"/>
  <c r="AF523" i="5"/>
  <c r="AF535" i="5" s="1"/>
  <c r="AF537" i="5" s="1"/>
  <c r="J535" i="5"/>
  <c r="AH231" i="5"/>
  <c r="AH249" i="5" s="1"/>
  <c r="AJ523" i="5"/>
  <c r="X535" i="5"/>
  <c r="AI168" i="5"/>
  <c r="AC332" i="5"/>
  <c r="AC459" i="5" s="1"/>
  <c r="AJ524" i="5"/>
  <c r="K582" i="5"/>
  <c r="S582" i="5"/>
  <c r="AA581" i="5"/>
  <c r="AA578" i="5"/>
  <c r="Z30" i="12"/>
  <c r="AI45" i="10"/>
  <c r="AF488" i="5"/>
  <c r="T469" i="5"/>
  <c r="T572" i="5" s="1"/>
  <c r="T249" i="5"/>
  <c r="X477" i="5"/>
  <c r="X580" i="5" s="1"/>
  <c r="X456" i="5"/>
  <c r="Z54" i="12"/>
  <c r="F472" i="5"/>
  <c r="F575" i="5" s="1"/>
  <c r="F332" i="5"/>
  <c r="AF486" i="5"/>
  <c r="F478" i="5"/>
  <c r="F581" i="5" s="1"/>
  <c r="F168" i="5"/>
  <c r="AH483" i="5"/>
  <c r="R494" i="5"/>
  <c r="D470" i="5"/>
  <c r="D47" i="5"/>
  <c r="D459" i="5" s="1"/>
  <c r="D562" i="5" s="1"/>
  <c r="D561" i="5" s="1"/>
  <c r="F470" i="5"/>
  <c r="F573" i="5" s="1"/>
  <c r="F47" i="5"/>
  <c r="H471" i="5"/>
  <c r="H574" i="5" s="1"/>
  <c r="H209" i="5"/>
  <c r="V468" i="5"/>
  <c r="V291" i="5"/>
  <c r="V472" i="5"/>
  <c r="V575" i="5" s="1"/>
  <c r="V332" i="5"/>
  <c r="V476" i="5"/>
  <c r="V579" i="5" s="1"/>
  <c r="V416" i="5"/>
  <c r="AO97" i="12"/>
  <c r="D468" i="5"/>
  <c r="D291" i="5"/>
  <c r="AB454" i="5"/>
  <c r="AB456" i="5" s="1"/>
  <c r="AP468" i="5"/>
  <c r="AE479" i="5"/>
  <c r="X470" i="5"/>
  <c r="X573" i="5" s="1"/>
  <c r="X47" i="5"/>
  <c r="S99" i="12"/>
  <c r="AI494" i="5"/>
  <c r="AJ168" i="5"/>
  <c r="Z519" i="5"/>
  <c r="AH168" i="5"/>
  <c r="AJ507" i="5"/>
  <c r="AG496" i="5"/>
  <c r="AD529" i="5"/>
  <c r="AD535" i="5" s="1"/>
  <c r="AB416" i="5"/>
  <c r="AB525" i="5"/>
  <c r="AD525" i="5"/>
  <c r="D535" i="5"/>
  <c r="AB533" i="5"/>
  <c r="AF483" i="5"/>
  <c r="AF494" i="5" s="1"/>
  <c r="J494" i="5"/>
  <c r="AF503" i="5"/>
  <c r="AF519" i="5" s="1"/>
  <c r="J519" i="5"/>
  <c r="J537" i="5" s="1"/>
  <c r="AB207" i="5"/>
  <c r="AH526" i="5"/>
  <c r="R535" i="5"/>
  <c r="AJ516" i="5"/>
  <c r="AJ525" i="5"/>
  <c r="AB517" i="5"/>
  <c r="AL103" i="12"/>
  <c r="BA16" i="12"/>
  <c r="H476" i="5"/>
  <c r="H416" i="5"/>
  <c r="J469" i="5"/>
  <c r="J249" i="5"/>
  <c r="L469" i="5"/>
  <c r="L572" i="5" s="1"/>
  <c r="L249" i="5"/>
  <c r="L478" i="5"/>
  <c r="L581" i="5" s="1"/>
  <c r="L168" i="5"/>
  <c r="N473" i="5"/>
  <c r="N576" i="5" s="1"/>
  <c r="N87" i="5"/>
  <c r="N559" i="5" s="1"/>
  <c r="P471" i="5"/>
  <c r="P209" i="5"/>
  <c r="R469" i="5"/>
  <c r="R572" i="5" s="1"/>
  <c r="R249" i="5"/>
  <c r="J473" i="5"/>
  <c r="J87" i="5"/>
  <c r="J559" i="5" s="1"/>
  <c r="L471" i="5"/>
  <c r="L574" i="5" s="1"/>
  <c r="L209" i="5"/>
  <c r="N469" i="5"/>
  <c r="N572" i="5" s="1"/>
  <c r="N249" i="5"/>
  <c r="N478" i="5"/>
  <c r="N581" i="5" s="1"/>
  <c r="N168" i="5"/>
  <c r="P473" i="5"/>
  <c r="P87" i="5"/>
  <c r="P559" i="5" s="1"/>
  <c r="R471" i="5"/>
  <c r="R574" i="5" s="1"/>
  <c r="R209" i="5"/>
  <c r="J474" i="5"/>
  <c r="J127" i="5"/>
  <c r="L476" i="5"/>
  <c r="L579" i="5" s="1"/>
  <c r="L416" i="5"/>
  <c r="N474" i="5"/>
  <c r="N577" i="5" s="1"/>
  <c r="N127" i="5"/>
  <c r="P472" i="5"/>
  <c r="P332" i="5"/>
  <c r="R476" i="5"/>
  <c r="R579" i="5" s="1"/>
  <c r="R416" i="5"/>
  <c r="AJ487" i="5"/>
  <c r="AB487" i="5"/>
  <c r="AJ490" i="5"/>
  <c r="AB490" i="5"/>
  <c r="AJ493" i="5"/>
  <c r="AB493" i="5"/>
  <c r="AA572" i="5"/>
  <c r="AA582" i="5" s="1"/>
  <c r="AA479" i="5"/>
  <c r="AA496" i="5" s="1"/>
  <c r="Z332" i="5"/>
  <c r="Z472" i="5"/>
  <c r="Z575" i="5" s="1"/>
  <c r="Z475" i="5"/>
  <c r="Z578" i="5" s="1"/>
  <c r="Z374" i="5"/>
  <c r="Z478" i="5"/>
  <c r="Z168" i="5"/>
  <c r="T571" i="5"/>
  <c r="T582" i="5" s="1"/>
  <c r="T479" i="5"/>
  <c r="Z573" i="5"/>
  <c r="Z483" i="5"/>
  <c r="Z291" i="5"/>
  <c r="BA22" i="12"/>
  <c r="AD45" i="10"/>
  <c r="AD27" i="7"/>
  <c r="AD45" i="7" s="1"/>
  <c r="AH45" i="10"/>
  <c r="AJ45" i="7"/>
  <c r="BA104" i="12"/>
  <c r="AH45" i="7"/>
  <c r="BA57" i="12"/>
  <c r="T49" i="12"/>
  <c r="AX103" i="12"/>
  <c r="AL30" i="12"/>
  <c r="AI99" i="12"/>
  <c r="T551" i="5" s="1"/>
  <c r="T558" i="5" s="1"/>
  <c r="T560" i="5" s="1"/>
  <c r="Z66" i="12"/>
  <c r="N30" i="12"/>
  <c r="Z18" i="12"/>
  <c r="AL72" i="12"/>
  <c r="AL97" i="12" s="1"/>
  <c r="AL24" i="12"/>
  <c r="BA100" i="12"/>
  <c r="Z60" i="12"/>
  <c r="Z97" i="12" s="1"/>
  <c r="BA81" i="12"/>
  <c r="N18" i="12"/>
  <c r="N54" i="12"/>
  <c r="BA54" i="12" s="1"/>
  <c r="AV476" i="5"/>
  <c r="AV472" i="5"/>
  <c r="AV477" i="5"/>
  <c r="AA459" i="5"/>
  <c r="J477" i="5"/>
  <c r="J456" i="5"/>
  <c r="L475" i="5"/>
  <c r="L578" i="5" s="1"/>
  <c r="L374" i="5"/>
  <c r="N470" i="5"/>
  <c r="N573" i="5" s="1"/>
  <c r="N47" i="5"/>
  <c r="P468" i="5"/>
  <c r="P291" i="5"/>
  <c r="P477" i="5"/>
  <c r="P456" i="5"/>
  <c r="R475" i="5"/>
  <c r="R578" i="5" s="1"/>
  <c r="R374" i="5"/>
  <c r="J470" i="5"/>
  <c r="J47" i="5"/>
  <c r="L468" i="5"/>
  <c r="L291" i="5"/>
  <c r="L477" i="5"/>
  <c r="L580" i="5" s="1"/>
  <c r="L456" i="5"/>
  <c r="N475" i="5"/>
  <c r="N578" i="5" s="1"/>
  <c r="N374" i="5"/>
  <c r="P470" i="5"/>
  <c r="P47" i="5"/>
  <c r="R468" i="5"/>
  <c r="R291" i="5"/>
  <c r="J471" i="5"/>
  <c r="J209" i="5"/>
  <c r="J478" i="5"/>
  <c r="J168" i="5"/>
  <c r="L473" i="5"/>
  <c r="L576" i="5" s="1"/>
  <c r="L87" i="5"/>
  <c r="L559" i="5" s="1"/>
  <c r="N471" i="5"/>
  <c r="N574" i="5" s="1"/>
  <c r="N209" i="5"/>
  <c r="P469" i="5"/>
  <c r="P249" i="5"/>
  <c r="P478" i="5"/>
  <c r="P168" i="5"/>
  <c r="R473" i="5"/>
  <c r="R576" i="5" s="1"/>
  <c r="R87" i="5"/>
  <c r="R559" i="5" s="1"/>
  <c r="AB486" i="5"/>
  <c r="AJ486" i="5"/>
  <c r="AB489" i="5"/>
  <c r="AJ489" i="5"/>
  <c r="AB492" i="5"/>
  <c r="AJ492" i="5"/>
  <c r="AN469" i="5"/>
  <c r="AC479" i="5"/>
  <c r="Z209" i="5"/>
  <c r="Z471" i="5"/>
  <c r="Z574" i="5" s="1"/>
  <c r="Z474" i="5"/>
  <c r="Z577" i="5" s="1"/>
  <c r="Z127" i="5"/>
  <c r="Z456" i="5"/>
  <c r="Z477" i="5"/>
  <c r="X574" i="5"/>
  <c r="X479" i="5"/>
  <c r="V572" i="5"/>
  <c r="AJ469" i="5"/>
  <c r="V479" i="5"/>
  <c r="V496" i="5" s="1"/>
  <c r="X575" i="5"/>
  <c r="AJ472" i="5"/>
  <c r="AU472" i="5" s="1"/>
  <c r="BA40" i="12"/>
  <c r="Z103" i="12"/>
  <c r="BA101" i="12"/>
  <c r="N78" i="12"/>
  <c r="AL12" i="12"/>
  <c r="AL49" i="12" s="1"/>
  <c r="BA75" i="12"/>
  <c r="AW99" i="12"/>
  <c r="J560" i="5"/>
  <c r="AL102" i="12"/>
  <c r="AH494" i="5"/>
  <c r="AV475" i="5"/>
  <c r="AI459" i="5"/>
  <c r="J472" i="5"/>
  <c r="J332" i="5"/>
  <c r="L472" i="5"/>
  <c r="L575" i="5" s="1"/>
  <c r="L332" i="5"/>
  <c r="N476" i="5"/>
  <c r="N579" i="5" s="1"/>
  <c r="N416" i="5"/>
  <c r="P474" i="5"/>
  <c r="P127" i="5"/>
  <c r="R472" i="5"/>
  <c r="R575" i="5" s="1"/>
  <c r="R332" i="5"/>
  <c r="H477" i="5"/>
  <c r="H456" i="5"/>
  <c r="J476" i="5"/>
  <c r="J416" i="5"/>
  <c r="L474" i="5"/>
  <c r="L577" i="5" s="1"/>
  <c r="L127" i="5"/>
  <c r="N472" i="5"/>
  <c r="N575" i="5" s="1"/>
  <c r="N332" i="5"/>
  <c r="P476" i="5"/>
  <c r="P416" i="5"/>
  <c r="R474" i="5"/>
  <c r="R577" i="5" s="1"/>
  <c r="R127" i="5"/>
  <c r="D558" i="5"/>
  <c r="H478" i="5"/>
  <c r="H168" i="5"/>
  <c r="J468" i="5"/>
  <c r="J291" i="5"/>
  <c r="J475" i="5"/>
  <c r="J374" i="5"/>
  <c r="L470" i="5"/>
  <c r="L573" i="5" s="1"/>
  <c r="L47" i="5"/>
  <c r="N468" i="5"/>
  <c r="N291" i="5"/>
  <c r="N477" i="5"/>
  <c r="N580" i="5" s="1"/>
  <c r="N456" i="5"/>
  <c r="P475" i="5"/>
  <c r="P374" i="5"/>
  <c r="R470" i="5"/>
  <c r="R573" i="5" s="1"/>
  <c r="R47" i="5"/>
  <c r="AB488" i="5"/>
  <c r="AJ488" i="5"/>
  <c r="AB491" i="5"/>
  <c r="AJ491" i="5"/>
  <c r="AT468" i="5"/>
  <c r="AT479" i="5" s="1"/>
  <c r="AI479" i="5"/>
  <c r="AI496" i="5" s="1"/>
  <c r="Z87" i="5"/>
  <c r="Z559" i="5" s="1"/>
  <c r="Z473" i="5"/>
  <c r="Z476" i="5"/>
  <c r="Z416" i="5"/>
  <c r="V573" i="5"/>
  <c r="AJ470" i="5"/>
  <c r="AU470" i="5" s="1"/>
  <c r="X577" i="5"/>
  <c r="AJ474" i="5"/>
  <c r="AU474" i="5" s="1"/>
  <c r="AN468" i="5"/>
  <c r="AC494" i="5"/>
  <c r="Z484" i="5"/>
  <c r="Z249" i="5"/>
  <c r="V578" i="5"/>
  <c r="AJ475" i="5"/>
  <c r="AJ45" i="10"/>
  <c r="AB45" i="7"/>
  <c r="AX102" i="12"/>
  <c r="T97" i="12"/>
  <c r="T99" i="12" s="1"/>
  <c r="L551" i="5" s="1"/>
  <c r="L558" i="5" s="1"/>
  <c r="L560" i="5" s="1"/>
  <c r="N36" i="12"/>
  <c r="BA36" i="12" s="1"/>
  <c r="BA24" i="12"/>
  <c r="N90" i="12"/>
  <c r="BA90" i="12" s="1"/>
  <c r="AL84" i="12"/>
  <c r="Z42" i="12"/>
  <c r="BA66" i="12"/>
  <c r="N102" i="12"/>
  <c r="BA15" i="12"/>
  <c r="C582" i="5"/>
  <c r="AX99" i="12" l="1"/>
  <c r="AB537" i="5"/>
  <c r="D571" i="5"/>
  <c r="AD468" i="5"/>
  <c r="AO468" i="5" s="1"/>
  <c r="D479" i="5"/>
  <c r="D496" i="5" s="1"/>
  <c r="AJ519" i="5"/>
  <c r="AJ537" i="5" s="1"/>
  <c r="AH537" i="5"/>
  <c r="V459" i="5"/>
  <c r="Z49" i="12"/>
  <c r="Z99" i="12" s="1"/>
  <c r="H459" i="5"/>
  <c r="H553" i="5" s="1"/>
  <c r="H555" i="5" s="1"/>
  <c r="BA78" i="12"/>
  <c r="X496" i="5"/>
  <c r="BA72" i="12"/>
  <c r="T496" i="5"/>
  <c r="N560" i="5"/>
  <c r="AP479" i="5"/>
  <c r="AD470" i="5"/>
  <c r="AO470" i="5" s="1"/>
  <c r="D573" i="5"/>
  <c r="AJ535" i="5"/>
  <c r="AB209" i="5"/>
  <c r="AB459" i="5" s="1"/>
  <c r="AD519" i="5"/>
  <c r="AD537" i="5" s="1"/>
  <c r="X537" i="5"/>
  <c r="D574" i="5"/>
  <c r="AD471" i="5"/>
  <c r="AO471" i="5" s="1"/>
  <c r="D575" i="5"/>
  <c r="AD472" i="5"/>
  <c r="AO472" i="5" s="1"/>
  <c r="X560" i="5"/>
  <c r="AD473" i="5"/>
  <c r="AO473" i="5" s="1"/>
  <c r="D576" i="5"/>
  <c r="AJ471" i="5"/>
  <c r="AU471" i="5" s="1"/>
  <c r="R560" i="5"/>
  <c r="Z537" i="5"/>
  <c r="X459" i="5"/>
  <c r="F459" i="5"/>
  <c r="H537" i="5"/>
  <c r="AD494" i="5"/>
  <c r="AB535" i="5"/>
  <c r="H560" i="5"/>
  <c r="AL99" i="12"/>
  <c r="BA84" i="12"/>
  <c r="AU475" i="5"/>
  <c r="BA60" i="12"/>
  <c r="BA97" i="12" s="1"/>
  <c r="AB559" i="5"/>
  <c r="BA30" i="12"/>
  <c r="BA102" i="12"/>
  <c r="Z560" i="5"/>
  <c r="R459" i="5"/>
  <c r="R562" i="5" s="1"/>
  <c r="R561" i="5" s="1"/>
  <c r="R564" i="5" s="1"/>
  <c r="L459" i="5"/>
  <c r="D553" i="5"/>
  <c r="D555" i="5" s="1"/>
  <c r="BA103" i="12"/>
  <c r="X582" i="5"/>
  <c r="AV469" i="5"/>
  <c r="P560" i="5"/>
  <c r="AJ468" i="5"/>
  <c r="V571" i="5"/>
  <c r="V582" i="5" s="1"/>
  <c r="D572" i="5"/>
  <c r="AD469" i="5"/>
  <c r="AO469" i="5" s="1"/>
  <c r="R537" i="5"/>
  <c r="AE496" i="5"/>
  <c r="D578" i="5"/>
  <c r="AD475" i="5"/>
  <c r="AO475" i="5" s="1"/>
  <c r="F560" i="5"/>
  <c r="P537" i="5"/>
  <c r="F479" i="5"/>
  <c r="F496" i="5" s="1"/>
  <c r="F571" i="5"/>
  <c r="F582" i="5" s="1"/>
  <c r="D577" i="5"/>
  <c r="AD474" i="5"/>
  <c r="AO474" i="5" s="1"/>
  <c r="AV468" i="5"/>
  <c r="AV479" i="5" s="1"/>
  <c r="AN479" i="5"/>
  <c r="Z579" i="5"/>
  <c r="AJ476" i="5"/>
  <c r="AU476" i="5" s="1"/>
  <c r="N571" i="5"/>
  <c r="N582" i="5" s="1"/>
  <c r="N479" i="5"/>
  <c r="N496" i="5" s="1"/>
  <c r="J571" i="5"/>
  <c r="AB468" i="5"/>
  <c r="AF468" i="5"/>
  <c r="J479" i="5"/>
  <c r="J496" i="5" s="1"/>
  <c r="P579" i="5"/>
  <c r="AH476" i="5"/>
  <c r="AS476" i="5" s="1"/>
  <c r="J579" i="5"/>
  <c r="AF476" i="5"/>
  <c r="AQ476" i="5" s="1"/>
  <c r="P577" i="5"/>
  <c r="AH474" i="5"/>
  <c r="AS474" i="5" s="1"/>
  <c r="J575" i="5"/>
  <c r="AB472" i="5"/>
  <c r="AB575" i="5" s="1"/>
  <c r="AF472" i="5"/>
  <c r="AQ472" i="5" s="1"/>
  <c r="P581" i="5"/>
  <c r="AH478" i="5"/>
  <c r="AS478" i="5" s="1"/>
  <c r="J573" i="5"/>
  <c r="AB470" i="5"/>
  <c r="AB573" i="5" s="1"/>
  <c r="AF470" i="5"/>
  <c r="AQ470" i="5" s="1"/>
  <c r="P571" i="5"/>
  <c r="AH468" i="5"/>
  <c r="P479" i="5"/>
  <c r="P496" i="5" s="1"/>
  <c r="J580" i="5"/>
  <c r="AF477" i="5"/>
  <c r="AQ477" i="5" s="1"/>
  <c r="H579" i="5"/>
  <c r="AB476" i="5"/>
  <c r="AB579" i="5" s="1"/>
  <c r="AD476" i="5"/>
  <c r="H479" i="5"/>
  <c r="H496" i="5" s="1"/>
  <c r="AB551" i="5"/>
  <c r="N49" i="12"/>
  <c r="P459" i="5"/>
  <c r="BA42" i="12"/>
  <c r="Z479" i="5"/>
  <c r="R553" i="5"/>
  <c r="R555" i="5" s="1"/>
  <c r="P578" i="5"/>
  <c r="AH475" i="5"/>
  <c r="AS475" i="5" s="1"/>
  <c r="H581" i="5"/>
  <c r="AB478" i="5"/>
  <c r="AB581" i="5" s="1"/>
  <c r="AD478" i="5"/>
  <c r="AO478" i="5" s="1"/>
  <c r="D560" i="5"/>
  <c r="AB558" i="5"/>
  <c r="H580" i="5"/>
  <c r="AB477" i="5"/>
  <c r="AB580" i="5" s="1"/>
  <c r="AD477" i="5"/>
  <c r="AO477" i="5" s="1"/>
  <c r="P572" i="5"/>
  <c r="AH469" i="5"/>
  <c r="AS469" i="5" s="1"/>
  <c r="J581" i="5"/>
  <c r="AF478" i="5"/>
  <c r="AQ478" i="5" s="1"/>
  <c r="R571" i="5"/>
  <c r="R582" i="5" s="1"/>
  <c r="R479" i="5"/>
  <c r="R496" i="5" s="1"/>
  <c r="T553" i="5"/>
  <c r="T555" i="5" s="1"/>
  <c r="T562" i="5"/>
  <c r="T561" i="5" s="1"/>
  <c r="T564" i="5" s="1"/>
  <c r="AB483" i="5"/>
  <c r="AJ483" i="5"/>
  <c r="Z494" i="5"/>
  <c r="Z571" i="5"/>
  <c r="P576" i="5"/>
  <c r="AH473" i="5"/>
  <c r="AS473" i="5" s="1"/>
  <c r="P574" i="5"/>
  <c r="AH471" i="5"/>
  <c r="AS471" i="5" s="1"/>
  <c r="BA12" i="12"/>
  <c r="J459" i="5"/>
  <c r="AJ484" i="5"/>
  <c r="AU469" i="5" s="1"/>
  <c r="AB484" i="5"/>
  <c r="Z572" i="5"/>
  <c r="Z576" i="5"/>
  <c r="AJ473" i="5"/>
  <c r="AU473" i="5" s="1"/>
  <c r="L562" i="5"/>
  <c r="L561" i="5" s="1"/>
  <c r="L564" i="5" s="1"/>
  <c r="L553" i="5"/>
  <c r="L555" i="5" s="1"/>
  <c r="J578" i="5"/>
  <c r="AB475" i="5"/>
  <c r="AB578" i="5" s="1"/>
  <c r="AF475" i="5"/>
  <c r="AQ475" i="5" s="1"/>
  <c r="H562" i="5"/>
  <c r="H561" i="5" s="1"/>
  <c r="H564" i="5" s="1"/>
  <c r="AJ477" i="5"/>
  <c r="AU477" i="5" s="1"/>
  <c r="Z580" i="5"/>
  <c r="J574" i="5"/>
  <c r="AB471" i="5"/>
  <c r="AB574" i="5" s="1"/>
  <c r="AF471" i="5"/>
  <c r="AQ471" i="5" s="1"/>
  <c r="P573" i="5"/>
  <c r="AH470" i="5"/>
  <c r="AS470" i="5" s="1"/>
  <c r="L571" i="5"/>
  <c r="L582" i="5" s="1"/>
  <c r="L479" i="5"/>
  <c r="L496" i="5" s="1"/>
  <c r="P580" i="5"/>
  <c r="AH477" i="5"/>
  <c r="AS477" i="5" s="1"/>
  <c r="AJ478" i="5"/>
  <c r="AU478" i="5" s="1"/>
  <c r="Z581" i="5"/>
  <c r="P575" i="5"/>
  <c r="AH472" i="5"/>
  <c r="AS472" i="5" s="1"/>
  <c r="J577" i="5"/>
  <c r="AB474" i="5"/>
  <c r="AB577" i="5" s="1"/>
  <c r="AF474" i="5"/>
  <c r="AQ474" i="5" s="1"/>
  <c r="AW474" i="5" s="1"/>
  <c r="J576" i="5"/>
  <c r="AB473" i="5"/>
  <c r="AB576" i="5" s="1"/>
  <c r="AF473" i="5"/>
  <c r="AQ473" i="5" s="1"/>
  <c r="AW473" i="5" s="1"/>
  <c r="J572" i="5"/>
  <c r="AB469" i="5"/>
  <c r="AF469" i="5"/>
  <c r="AQ469" i="5" s="1"/>
  <c r="N97" i="12"/>
  <c r="N99" i="12" s="1"/>
  <c r="Z459" i="5"/>
  <c r="AC496" i="5"/>
  <c r="N459" i="5"/>
  <c r="BA18" i="12"/>
  <c r="AW471" i="5" l="1"/>
  <c r="V553" i="5"/>
  <c r="V555" i="5" s="1"/>
  <c r="V562" i="5"/>
  <c r="V561" i="5" s="1"/>
  <c r="V564" i="5" s="1"/>
  <c r="AB572" i="5"/>
  <c r="X564" i="5"/>
  <c r="D582" i="5"/>
  <c r="X553" i="5"/>
  <c r="X555" i="5" s="1"/>
  <c r="X562" i="5"/>
  <c r="X561" i="5" s="1"/>
  <c r="F553" i="5"/>
  <c r="F555" i="5" s="1"/>
  <c r="AB555" i="5" s="1"/>
  <c r="F562" i="5"/>
  <c r="F561" i="5" s="1"/>
  <c r="AB561" i="5" s="1"/>
  <c r="AW475" i="5"/>
  <c r="J562" i="5"/>
  <c r="J561" i="5" s="1"/>
  <c r="J564" i="5" s="1"/>
  <c r="J553" i="5"/>
  <c r="J555" i="5" s="1"/>
  <c r="AJ494" i="5"/>
  <c r="AU468" i="5"/>
  <c r="AU479" i="5" s="1"/>
  <c r="P562" i="5"/>
  <c r="P561" i="5" s="1"/>
  <c r="P564" i="5" s="1"/>
  <c r="P553" i="5"/>
  <c r="P555" i="5" s="1"/>
  <c r="AB571" i="5"/>
  <c r="AB582" i="5" s="1"/>
  <c r="AB479" i="5"/>
  <c r="AW478" i="5"/>
  <c r="P582" i="5"/>
  <c r="N553" i="5"/>
  <c r="N555" i="5" s="1"/>
  <c r="N562" i="5"/>
  <c r="N561" i="5" s="1"/>
  <c r="N564" i="5" s="1"/>
  <c r="AB560" i="5"/>
  <c r="D564" i="5"/>
  <c r="AO476" i="5"/>
  <c r="AD479" i="5"/>
  <c r="AD496" i="5" s="1"/>
  <c r="AS468" i="5"/>
  <c r="AS479" i="5" s="1"/>
  <c r="AH479" i="5"/>
  <c r="AH496" i="5" s="1"/>
  <c r="AQ468" i="5"/>
  <c r="AF479" i="5"/>
  <c r="AF496" i="5" s="1"/>
  <c r="Z496" i="5"/>
  <c r="AJ479" i="5"/>
  <c r="Z562" i="5"/>
  <c r="Z561" i="5" s="1"/>
  <c r="Z564" i="5" s="1"/>
  <c r="Z553" i="5"/>
  <c r="Z555" i="5" s="1"/>
  <c r="AW469" i="5"/>
  <c r="BA49" i="12"/>
  <c r="BA99" i="12" s="1"/>
  <c r="Z582" i="5"/>
  <c r="AB494" i="5"/>
  <c r="AW477" i="5"/>
  <c r="H582" i="5"/>
  <c r="AW470" i="5"/>
  <c r="AW472" i="5"/>
  <c r="J582" i="5"/>
  <c r="F564" i="5" l="1"/>
  <c r="AB553" i="5"/>
  <c r="AW476" i="5"/>
  <c r="AO479" i="5"/>
  <c r="AB496" i="5"/>
  <c r="AQ479" i="5"/>
  <c r="AW468" i="5"/>
  <c r="AW479" i="5" s="1"/>
  <c r="AB564" i="5"/>
  <c r="AB562" i="5"/>
  <c r="AJ496" i="5"/>
</calcChain>
</file>

<file path=xl/sharedStrings.xml><?xml version="1.0" encoding="utf-8"?>
<sst xmlns="http://schemas.openxmlformats.org/spreadsheetml/2006/main" count="2599" uniqueCount="172">
  <si>
    <t>апрель</t>
  </si>
  <si>
    <t>рем</t>
  </si>
  <si>
    <t>час</t>
  </si>
  <si>
    <t>май</t>
  </si>
  <si>
    <t>июнь</t>
  </si>
  <si>
    <t>итого</t>
  </si>
  <si>
    <t>Ватинское НГДУ</t>
  </si>
  <si>
    <t>Аганское НГДУ</t>
  </si>
  <si>
    <t>январь</t>
  </si>
  <si>
    <t>февраль</t>
  </si>
  <si>
    <t>март</t>
  </si>
  <si>
    <t>июль</t>
  </si>
  <si>
    <t>август</t>
  </si>
  <si>
    <t>сентябрь</t>
  </si>
  <si>
    <t>октябрь</t>
  </si>
  <si>
    <t>ноябрь</t>
  </si>
  <si>
    <t>декабрь</t>
  </si>
  <si>
    <t>всего</t>
  </si>
  <si>
    <t>Месторождение</t>
  </si>
  <si>
    <t>Мегионское</t>
  </si>
  <si>
    <t>Аганское</t>
  </si>
  <si>
    <t>Мыхпайское</t>
  </si>
  <si>
    <t>Ватинское</t>
  </si>
  <si>
    <t>Максимкинское</t>
  </si>
  <si>
    <t>Аригольское</t>
  </si>
  <si>
    <t>№</t>
  </si>
  <si>
    <t>п/п</t>
  </si>
  <si>
    <t>Чистинное</t>
  </si>
  <si>
    <t>1 квартал</t>
  </si>
  <si>
    <t>2 квартал</t>
  </si>
  <si>
    <t>3 квартал</t>
  </si>
  <si>
    <t>4 квартал</t>
  </si>
  <si>
    <t>Северо-Покурское</t>
  </si>
  <si>
    <t>.7-14</t>
  </si>
  <si>
    <t>Интенсификация</t>
  </si>
  <si>
    <t>.7-2</t>
  </si>
  <si>
    <t>Перевод в ППД</t>
  </si>
  <si>
    <t>Ремонт ППД</t>
  </si>
  <si>
    <t>Тайлаковское</t>
  </si>
  <si>
    <t>ООО "Мегион - Сервис"</t>
  </si>
  <si>
    <t>Кетовское</t>
  </si>
  <si>
    <t>Покамасовское</t>
  </si>
  <si>
    <t>.4-1</t>
  </si>
  <si>
    <t>Возврат</t>
  </si>
  <si>
    <t>.1-1</t>
  </si>
  <si>
    <t>освоение</t>
  </si>
  <si>
    <t>.3-1</t>
  </si>
  <si>
    <t>Южно Покамасовское</t>
  </si>
  <si>
    <t>Северо Островное</t>
  </si>
  <si>
    <t>Южно Локосовское</t>
  </si>
  <si>
    <t>Кысомское</t>
  </si>
  <si>
    <t>Южно Сардаковское</t>
  </si>
  <si>
    <t>Южно Шебурское</t>
  </si>
  <si>
    <t>Западно Асомкинское</t>
  </si>
  <si>
    <t>Северо Асомкинское</t>
  </si>
  <si>
    <t>Ново Покурское</t>
  </si>
  <si>
    <t>Южно Аганское</t>
  </si>
  <si>
    <t>Северо Ореховское</t>
  </si>
  <si>
    <t>Южно Островное</t>
  </si>
  <si>
    <t>Западно-Усть Балык</t>
  </si>
  <si>
    <t>Узунское</t>
  </si>
  <si>
    <t>Ачимовское</t>
  </si>
  <si>
    <t>Западно Аригольское</t>
  </si>
  <si>
    <t>Западно Новомолодежное</t>
  </si>
  <si>
    <t>РИР</t>
  </si>
  <si>
    <t>Ликвидация негерметичности э/к</t>
  </si>
  <si>
    <t>норма</t>
  </si>
  <si>
    <t>Возвраты</t>
  </si>
  <si>
    <t>Прочие нефтяные (очистка)</t>
  </si>
  <si>
    <t xml:space="preserve">РИР </t>
  </si>
  <si>
    <t>Вид</t>
  </si>
  <si>
    <t>КР</t>
  </si>
  <si>
    <t>.2-1</t>
  </si>
  <si>
    <t>Ликвидация н/г э/к</t>
  </si>
  <si>
    <t>ПЗР к ГРП на новых</t>
  </si>
  <si>
    <t>ПЗР к ГРП в эксплуатации</t>
  </si>
  <si>
    <t>Обследование скважин</t>
  </si>
  <si>
    <t>Ликвидация аварий ГТМ и база</t>
  </si>
  <si>
    <t>Ремонт ППД ( ремонт + интенсификация )</t>
  </si>
  <si>
    <t>Ликв аварии ГТМ и база</t>
  </si>
  <si>
    <t>ПЗР к ГРП в освоении</t>
  </si>
  <si>
    <t>Прочие ремонты + очистка забоя на нефтяном фонде</t>
  </si>
  <si>
    <t>ПРОИЗВОДСТВЕННАЯ ПРОГРАММА по КАПИТАЛЬНОМУ РЕМОНТУ на 2008 год</t>
  </si>
  <si>
    <t>"СОГЛАСОВАНО"</t>
  </si>
  <si>
    <t>ОАО "СН - МНГ"</t>
  </si>
  <si>
    <t>Генеральный директор</t>
  </si>
  <si>
    <t>_____________С.Н. Шестаков</t>
  </si>
  <si>
    <t>__________________Н.М. Катрич</t>
  </si>
  <si>
    <t>Директор по добыче нефти и газа</t>
  </si>
  <si>
    <t>"_____"______________2007г.</t>
  </si>
  <si>
    <t>составил :Главный геолог ООО "Мегион - Сервис"</t>
  </si>
  <si>
    <t>Листик А.Р</t>
  </si>
  <si>
    <t>тел 47198</t>
  </si>
  <si>
    <t>.8-1</t>
  </si>
  <si>
    <t>"УТВЕРЖДАЮ"</t>
  </si>
  <si>
    <t>+/-</t>
  </si>
  <si>
    <t xml:space="preserve">Перевод в ППД </t>
  </si>
  <si>
    <t>Обследование скважин ПЗР к зарезке</t>
  </si>
  <si>
    <t>поляк</t>
  </si>
  <si>
    <t>хач1</t>
  </si>
  <si>
    <t>горизонты под ПРС</t>
  </si>
  <si>
    <t>ГРР</t>
  </si>
  <si>
    <t>освоение + КРС+ГРР</t>
  </si>
  <si>
    <t>шт.ГРР</t>
  </si>
  <si>
    <t xml:space="preserve">Заместитель генерального директора </t>
  </si>
  <si>
    <t>Главный геолог ОАО «СН–МНГ»</t>
  </si>
  <si>
    <t>__________________А.В.Билинчук</t>
  </si>
  <si>
    <t>всего АНГДУ</t>
  </si>
  <si>
    <t>всего ВНГДУ</t>
  </si>
  <si>
    <t>всего ОАО"СН-МНГ"</t>
  </si>
  <si>
    <t>Бригад ГРР</t>
  </si>
  <si>
    <t>Всего</t>
  </si>
  <si>
    <t>ГРП на новых</t>
  </si>
  <si>
    <t>Бригад освоения без ГРП</t>
  </si>
  <si>
    <t>Освоение</t>
  </si>
  <si>
    <t>без гориз</t>
  </si>
  <si>
    <t>Бригад КРС с ГРП осв</t>
  </si>
  <si>
    <t>Бригад КРС без ГРП осв</t>
  </si>
  <si>
    <t>СОГЛАСОВАНО</t>
  </si>
  <si>
    <t>Директор по бурению</t>
  </si>
  <si>
    <t>ОАО "Славнефть - Мегионнефтегаз"</t>
  </si>
  <si>
    <t>_______________И.Е. Александров</t>
  </si>
  <si>
    <t>______________С.Н. Шестаков</t>
  </si>
  <si>
    <t>скв</t>
  </si>
  <si>
    <t>т. руб.</t>
  </si>
  <si>
    <t>наклонно-направленые</t>
  </si>
  <si>
    <t>горизонтальные</t>
  </si>
  <si>
    <t>нагнгетательные с отработкой</t>
  </si>
  <si>
    <t>нагнгетательные</t>
  </si>
  <si>
    <t>водозаборные</t>
  </si>
  <si>
    <t>Локосовское</t>
  </si>
  <si>
    <t>Ново-Покурское</t>
  </si>
  <si>
    <t xml:space="preserve">Западно-Асомкинское  </t>
  </si>
  <si>
    <t>Северо-Ореховское</t>
  </si>
  <si>
    <t>Западно-Усть-Балыкское</t>
  </si>
  <si>
    <t>Ю-Островное</t>
  </si>
  <si>
    <t>всего ОАО "СН-МНГ"</t>
  </si>
  <si>
    <t>Исп. главный геолог ООО "Мегион-Сервис"</t>
  </si>
  <si>
    <t>Листик А.Р.</t>
  </si>
  <si>
    <t>тел.47198</t>
  </si>
  <si>
    <t>Расчет количества бригад</t>
  </si>
  <si>
    <t>ПРОИЗВОДСТВЕННАЯ ПРОГРАММА ПО ЗАРЕЗКЕ БОКОВЫХ СТВОЛОВ НА ОАО"СН-МНГ" на 2008 год</t>
  </si>
  <si>
    <t>ПРОИЗВОДСТВЕННАЯ ПРОГРАММА ПО КАПИТАЛЬНЫМ РЕМОНТАМ НА ОАО"СН-МНГ" на 2008 год</t>
  </si>
  <si>
    <t>ПРОИЗВОДСТВЕННАЯ ПРОГРАММА ПО ГРР НА ОАО"СН-МНГ" на 2008 год</t>
  </si>
  <si>
    <t>ПРОИЗВОДСТВЕННАЯ ПРОГРАММА ПО ОСВОЕНИЮ СКВАЖИН НА ОАО"СН-МНГ" на 2008 год БЕЗ ГРП</t>
  </si>
  <si>
    <t>ИТОГО:</t>
  </si>
  <si>
    <t>"Заказчик"</t>
  </si>
  <si>
    <t>"Подрядчик"</t>
  </si>
  <si>
    <t>ОАО "СН-МНГ"</t>
  </si>
  <si>
    <t>в том числе по месяцам</t>
  </si>
  <si>
    <t>№ п/п</t>
  </si>
  <si>
    <t xml:space="preserve">от </t>
  </si>
  <si>
    <t xml:space="preserve">______________________ </t>
  </si>
  <si>
    <t>Наименование подрядчика</t>
  </si>
  <si>
    <t>___________________</t>
  </si>
  <si>
    <t>20__ год, всего</t>
  </si>
  <si>
    <t xml:space="preserve">к договору № </t>
  </si>
  <si>
    <t>Еденица измерения</t>
  </si>
  <si>
    <t>скв/операция</t>
  </si>
  <si>
    <r>
      <t xml:space="preserve">Производственная программа </t>
    </r>
    <r>
      <rPr>
        <b/>
        <u/>
        <sz val="12"/>
        <rFont val="Times New Roman"/>
        <family val="1"/>
        <charset val="204"/>
      </rPr>
      <t>наименование подрядчика</t>
    </r>
    <r>
      <rPr>
        <b/>
        <sz val="12"/>
        <rFont val="Times New Roman"/>
        <family val="1"/>
        <charset val="204"/>
      </rPr>
      <t xml:space="preserve"> по инженерному и технологическому сопровождению работ при ТКРС,</t>
    </r>
  </si>
  <si>
    <t xml:space="preserve"> Инженерному и технологическому сопровождению работ при производстве аварийных работ на 20___ год</t>
  </si>
  <si>
    <t>Итого по ОАО "СН-МНГ" без НДС</t>
  </si>
  <si>
    <t>Итого по ОАО "СН-МНГ" с НДС</t>
  </si>
  <si>
    <t>Инженерное и технологическое сопровождение работ при ТКРС</t>
  </si>
  <si>
    <t>Инженерное и технологическое сопровождение работ при производстве аварийных работ</t>
  </si>
  <si>
    <t>НДС</t>
  </si>
  <si>
    <t>Стоимость 1 скважино-операции</t>
  </si>
  <si>
    <t>Итого</t>
  </si>
  <si>
    <t>Итого по договору</t>
  </si>
  <si>
    <t>руб.</t>
  </si>
  <si>
    <t>_____________________</t>
  </si>
  <si>
    <t>Приложение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</si>
</sst>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164" formatCode="_(&quot;$&quot;* #,##0.00_);_(&quot;$&quot;* \(#,##0.00\);_(&quot;$&quot;* &quot;-&quot;??_);_(@_)"/>
    <numFmt numFmtId="165" formatCode="0.0"/>
    <numFmt numFmtId="166" formatCode="_(* #,##0_);_(* \(#,##0\);_(* &quot;-&quot;??_);_(@_)"/>
    <numFmt numFmtId="167" formatCode="#,##0.00&quot;р.&quot;"/>
  </numFmts>
  <fonts count="28" x14ac:knownFonts="1">
    <font>
      <sz val="10"/>
      <name val="Arial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charset val="204"/>
    </font>
    <font>
      <sz val="12"/>
      <name val="Arial"/>
      <family val="2"/>
      <charset val="204"/>
    </font>
    <font>
      <sz val="10"/>
      <color indexed="9"/>
      <name val="Times New Roman Cyr"/>
      <family val="1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b/>
      <sz val="11"/>
      <name val="Times New Roman Cyr"/>
      <family val="1"/>
      <charset val="204"/>
    </font>
    <font>
      <sz val="12"/>
      <color indexed="10"/>
      <name val="Times New Roman"/>
      <family val="1"/>
    </font>
    <font>
      <b/>
      <sz val="12"/>
      <color indexed="10"/>
      <name val="Times New Roman"/>
      <family val="1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4" fontId="0" fillId="0" borderId="0">
      <alignment vertical="center"/>
    </xf>
    <xf numFmtId="164" fontId="1" fillId="0" borderId="0" applyFont="0" applyFill="0" applyBorder="0" applyAlignment="0" applyProtection="0"/>
    <xf numFmtId="0" fontId="22" fillId="0" borderId="0"/>
    <xf numFmtId="4" fontId="2" fillId="0" borderId="0">
      <alignment vertical="center"/>
    </xf>
    <xf numFmtId="4" fontId="2" fillId="0" borderId="0">
      <alignment vertical="center"/>
    </xf>
  </cellStyleXfs>
  <cellXfs count="522">
    <xf numFmtId="0" fontId="0" fillId="0" borderId="0" xfId="0" applyNumberFormat="1" applyAlignment="1"/>
    <xf numFmtId="0" fontId="2" fillId="0" borderId="0" xfId="0" applyNumberFormat="1" applyFont="1" applyAlignment="1">
      <alignment horizontal="center"/>
    </xf>
    <xf numFmtId="0" fontId="4" fillId="0" borderId="0" xfId="0" applyNumberFormat="1" applyFont="1" applyAlignment="1"/>
    <xf numFmtId="0" fontId="2" fillId="0" borderId="0" xfId="0" applyNumberFormat="1" applyFont="1" applyAlignment="1"/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2" borderId="5" xfId="0" applyNumberFormat="1" applyFont="1" applyFill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0" fontId="2" fillId="2" borderId="7" xfId="0" applyNumberFormat="1" applyFont="1" applyFill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2" borderId="9" xfId="0" applyNumberFormat="1" applyFont="1" applyFill="1" applyBorder="1" applyAlignment="1">
      <alignment horizontal="center"/>
    </xf>
    <xf numFmtId="0" fontId="2" fillId="0" borderId="10" xfId="0" applyNumberFormat="1" applyFont="1" applyBorder="1" applyAlignment="1">
      <alignment horizontal="center"/>
    </xf>
    <xf numFmtId="0" fontId="5" fillId="0" borderId="10" xfId="0" applyNumberFormat="1" applyFont="1" applyBorder="1" applyAlignment="1">
      <alignment horizontal="center"/>
    </xf>
    <xf numFmtId="0" fontId="2" fillId="2" borderId="11" xfId="0" applyNumberFormat="1" applyFont="1" applyFill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2" fillId="2" borderId="12" xfId="0" applyNumberFormat="1" applyFont="1" applyFill="1" applyBorder="1" applyAlignment="1">
      <alignment horizontal="center"/>
    </xf>
    <xf numFmtId="0" fontId="5" fillId="0" borderId="13" xfId="0" applyNumberFormat="1" applyFont="1" applyBorder="1" applyAlignment="1">
      <alignment horizontal="center"/>
    </xf>
    <xf numFmtId="0" fontId="2" fillId="2" borderId="14" xfId="0" applyNumberFormat="1" applyFont="1" applyFill="1" applyBorder="1" applyAlignment="1">
      <alignment horizontal="center"/>
    </xf>
    <xf numFmtId="0" fontId="5" fillId="2" borderId="15" xfId="0" applyNumberFormat="1" applyFont="1" applyFill="1" applyBorder="1" applyAlignment="1">
      <alignment horizontal="center"/>
    </xf>
    <xf numFmtId="0" fontId="5" fillId="0" borderId="16" xfId="0" applyNumberFormat="1" applyFont="1" applyBorder="1" applyAlignment="1">
      <alignment horizontal="center"/>
    </xf>
    <xf numFmtId="0" fontId="5" fillId="2" borderId="16" xfId="0" applyNumberFormat="1" applyFont="1" applyFill="1" applyBorder="1" applyAlignment="1">
      <alignment horizontal="center"/>
    </xf>
    <xf numFmtId="0" fontId="5" fillId="0" borderId="17" xfId="0" applyNumberFormat="1" applyFont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5" fillId="0" borderId="19" xfId="0" applyNumberFormat="1" applyFont="1" applyBorder="1" applyAlignment="1">
      <alignment horizontal="center"/>
    </xf>
    <xf numFmtId="0" fontId="5" fillId="2" borderId="7" xfId="0" applyNumberFormat="1" applyFont="1" applyFill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5" fillId="2" borderId="11" xfId="0" applyNumberFormat="1" applyFont="1" applyFill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2" borderId="2" xfId="0" applyNumberFormat="1" applyFont="1" applyFill="1" applyBorder="1" applyAlignment="1">
      <alignment horizontal="center"/>
    </xf>
    <xf numFmtId="0" fontId="5" fillId="0" borderId="23" xfId="0" applyNumberFormat="1" applyFont="1" applyBorder="1" applyAlignment="1">
      <alignment horizontal="center"/>
    </xf>
    <xf numFmtId="0" fontId="5" fillId="0" borderId="24" xfId="0" applyNumberFormat="1" applyFont="1" applyBorder="1" applyAlignment="1">
      <alignment horizontal="center"/>
    </xf>
    <xf numFmtId="0" fontId="5" fillId="2" borderId="25" xfId="0" applyNumberFormat="1" applyFont="1" applyFill="1" applyBorder="1" applyAlignment="1">
      <alignment horizontal="center"/>
    </xf>
    <xf numFmtId="0" fontId="2" fillId="2" borderId="19" xfId="0" applyNumberFormat="1" applyFont="1" applyFill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2" fillId="0" borderId="26" xfId="0" applyNumberFormat="1" applyFont="1" applyBorder="1" applyAlignment="1">
      <alignment horizontal="center"/>
    </xf>
    <xf numFmtId="0" fontId="2" fillId="0" borderId="27" xfId="0" applyNumberFormat="1" applyFont="1" applyBorder="1" applyAlignment="1">
      <alignment horizontal="center"/>
    </xf>
    <xf numFmtId="0" fontId="5" fillId="2" borderId="19" xfId="0" applyNumberFormat="1" applyFont="1" applyFill="1" applyBorder="1" applyAlignment="1">
      <alignment horizontal="center"/>
    </xf>
    <xf numFmtId="0" fontId="2" fillId="0" borderId="28" xfId="0" applyNumberFormat="1" applyFont="1" applyFill="1" applyBorder="1" applyAlignment="1">
      <alignment horizontal="center"/>
    </xf>
    <xf numFmtId="0" fontId="2" fillId="0" borderId="29" xfId="0" applyNumberFormat="1" applyFont="1" applyBorder="1" applyAlignment="1">
      <alignment horizontal="center"/>
    </xf>
    <xf numFmtId="0" fontId="2" fillId="0" borderId="30" xfId="0" applyNumberFormat="1" applyFont="1" applyBorder="1" applyAlignment="1">
      <alignment horizontal="center"/>
    </xf>
    <xf numFmtId="0" fontId="2" fillId="0" borderId="31" xfId="0" applyNumberFormat="1" applyFont="1" applyBorder="1" applyAlignment="1">
      <alignment horizontal="center"/>
    </xf>
    <xf numFmtId="0" fontId="5" fillId="0" borderId="32" xfId="0" applyNumberFormat="1" applyFont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0" fontId="6" fillId="0" borderId="0" xfId="0" applyNumberFormat="1" applyFont="1" applyAlignment="1"/>
    <xf numFmtId="0" fontId="2" fillId="3" borderId="8" xfId="0" applyNumberFormat="1" applyFont="1" applyFill="1" applyBorder="1" applyAlignment="1">
      <alignment horizontal="left"/>
    </xf>
    <xf numFmtId="0" fontId="2" fillId="3" borderId="27" xfId="0" applyNumberFormat="1" applyFont="1" applyFill="1" applyBorder="1" applyAlignment="1">
      <alignment horizontal="left"/>
    </xf>
    <xf numFmtId="0" fontId="5" fillId="0" borderId="33" xfId="0" applyNumberFormat="1" applyFont="1" applyBorder="1" applyAlignment="1">
      <alignment horizontal="center"/>
    </xf>
    <xf numFmtId="0" fontId="5" fillId="0" borderId="21" xfId="0" applyNumberFormat="1" applyFont="1" applyBorder="1" applyAlignment="1">
      <alignment horizontal="center"/>
    </xf>
    <xf numFmtId="0" fontId="2" fillId="3" borderId="26" xfId="0" applyNumberFormat="1" applyFont="1" applyFill="1" applyBorder="1" applyAlignment="1">
      <alignment horizontal="left"/>
    </xf>
    <xf numFmtId="0" fontId="2" fillId="3" borderId="34" xfId="0" applyNumberFormat="1" applyFont="1" applyFill="1" applyBorder="1" applyAlignment="1">
      <alignment horizontal="left"/>
    </xf>
    <xf numFmtId="0" fontId="2" fillId="3" borderId="35" xfId="0" applyNumberFormat="1" applyFont="1" applyFill="1" applyBorder="1" applyAlignment="1">
      <alignment horizontal="left"/>
    </xf>
    <xf numFmtId="0" fontId="2" fillId="3" borderId="36" xfId="0" applyNumberFormat="1" applyFont="1" applyFill="1" applyBorder="1" applyAlignment="1">
      <alignment horizontal="left"/>
    </xf>
    <xf numFmtId="0" fontId="2" fillId="3" borderId="37" xfId="0" applyNumberFormat="1" applyFont="1" applyFill="1" applyBorder="1" applyAlignment="1">
      <alignment horizontal="left"/>
    </xf>
    <xf numFmtId="0" fontId="2" fillId="0" borderId="28" xfId="0" applyNumberFormat="1" applyFont="1" applyBorder="1" applyAlignment="1">
      <alignment horizontal="center"/>
    </xf>
    <xf numFmtId="0" fontId="5" fillId="0" borderId="18" xfId="0" applyNumberFormat="1" applyFont="1" applyBorder="1" applyAlignment="1">
      <alignment horizontal="center"/>
    </xf>
    <xf numFmtId="0" fontId="5" fillId="3" borderId="25" xfId="0" applyNumberFormat="1" applyFont="1" applyFill="1" applyBorder="1" applyAlignment="1">
      <alignment horizontal="center"/>
    </xf>
    <xf numFmtId="0" fontId="5" fillId="3" borderId="38" xfId="0" applyNumberFormat="1" applyFont="1" applyFill="1" applyBorder="1" applyAlignment="1">
      <alignment horizontal="center"/>
    </xf>
    <xf numFmtId="0" fontId="2" fillId="2" borderId="39" xfId="0" applyNumberFormat="1" applyFont="1" applyFill="1" applyBorder="1" applyAlignment="1">
      <alignment horizontal="center"/>
    </xf>
    <xf numFmtId="0" fontId="2" fillId="2" borderId="40" xfId="0" applyNumberFormat="1" applyFont="1" applyFill="1" applyBorder="1" applyAlignment="1">
      <alignment horizontal="center"/>
    </xf>
    <xf numFmtId="0" fontId="2" fillId="2" borderId="28" xfId="0" applyNumberFormat="1" applyFont="1" applyFill="1" applyBorder="1" applyAlignment="1">
      <alignment horizontal="center"/>
    </xf>
    <xf numFmtId="0" fontId="2" fillId="2" borderId="4" xfId="0" applyNumberFormat="1" applyFont="1" applyFill="1" applyBorder="1" applyAlignment="1">
      <alignment horizontal="center"/>
    </xf>
    <xf numFmtId="0" fontId="5" fillId="2" borderId="41" xfId="0" applyNumberFormat="1" applyFont="1" applyFill="1" applyBorder="1" applyAlignment="1">
      <alignment horizontal="center"/>
    </xf>
    <xf numFmtId="0" fontId="2" fillId="0" borderId="29" xfId="0" applyNumberFormat="1" applyFont="1" applyBorder="1" applyAlignment="1"/>
    <xf numFmtId="0" fontId="2" fillId="0" borderId="30" xfId="0" applyNumberFormat="1" applyFont="1" applyBorder="1" applyAlignment="1"/>
    <xf numFmtId="0" fontId="2" fillId="0" borderId="19" xfId="0" applyNumberFormat="1" applyFont="1" applyBorder="1" applyAlignment="1">
      <alignment horizontal="center"/>
    </xf>
    <xf numFmtId="0" fontId="2" fillId="0" borderId="6" xfId="0" applyNumberFormat="1" applyFont="1" applyFill="1" applyBorder="1" applyAlignment="1">
      <alignment horizontal="center"/>
    </xf>
    <xf numFmtId="0" fontId="5" fillId="2" borderId="32" xfId="0" applyNumberFormat="1" applyFont="1" applyFill="1" applyBorder="1" applyAlignment="1">
      <alignment horizontal="center"/>
    </xf>
    <xf numFmtId="0" fontId="5" fillId="2" borderId="42" xfId="0" applyNumberFormat="1" applyFont="1" applyFill="1" applyBorder="1" applyAlignment="1">
      <alignment horizontal="center"/>
    </xf>
    <xf numFmtId="0" fontId="5" fillId="0" borderId="43" xfId="0" applyNumberFormat="1" applyFont="1" applyBorder="1" applyAlignment="1">
      <alignment horizontal="center"/>
    </xf>
    <xf numFmtId="0" fontId="5" fillId="0" borderId="32" xfId="0" applyNumberFormat="1" applyFont="1" applyFill="1" applyBorder="1" applyAlignment="1">
      <alignment horizontal="center"/>
    </xf>
    <xf numFmtId="0" fontId="5" fillId="0" borderId="42" xfId="0" applyNumberFormat="1" applyFont="1" applyFill="1" applyBorder="1" applyAlignment="1">
      <alignment horizontal="center"/>
    </xf>
    <xf numFmtId="0" fontId="2" fillId="0" borderId="29" xfId="0" applyNumberFormat="1" applyFont="1" applyFill="1" applyBorder="1" applyAlignment="1"/>
    <xf numFmtId="0" fontId="2" fillId="0" borderId="20" xfId="0" applyNumberFormat="1" applyFont="1" applyFill="1" applyBorder="1" applyAlignment="1"/>
    <xf numFmtId="17" fontId="2" fillId="0" borderId="20" xfId="0" applyNumberFormat="1" applyFont="1" applyFill="1" applyBorder="1" applyAlignment="1">
      <alignment horizontal="right"/>
    </xf>
    <xf numFmtId="16" fontId="2" fillId="0" borderId="20" xfId="0" applyNumberFormat="1" applyFont="1" applyFill="1" applyBorder="1" applyAlignment="1">
      <alignment horizontal="right"/>
    </xf>
    <xf numFmtId="0" fontId="2" fillId="0" borderId="13" xfId="0" applyNumberFormat="1" applyFont="1" applyFill="1" applyBorder="1" applyAlignment="1">
      <alignment horizontal="center"/>
    </xf>
    <xf numFmtId="0" fontId="2" fillId="0" borderId="30" xfId="0" applyNumberFormat="1" applyFont="1" applyFill="1" applyBorder="1" applyAlignment="1"/>
    <xf numFmtId="0" fontId="5" fillId="2" borderId="38" xfId="0" applyNumberFormat="1" applyFont="1" applyFill="1" applyBorder="1" applyAlignment="1">
      <alignment horizontal="center"/>
    </xf>
    <xf numFmtId="0" fontId="5" fillId="0" borderId="38" xfId="0" applyNumberFormat="1" applyFont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34" xfId="0" applyNumberFormat="1" applyFont="1" applyFill="1" applyBorder="1" applyAlignment="1"/>
    <xf numFmtId="0" fontId="2" fillId="0" borderId="35" xfId="0" applyNumberFormat="1" applyFont="1" applyFill="1" applyBorder="1" applyAlignment="1"/>
    <xf numFmtId="0" fontId="2" fillId="0" borderId="37" xfId="0" applyNumberFormat="1" applyFont="1" applyFill="1" applyBorder="1" applyAlignment="1"/>
    <xf numFmtId="16" fontId="2" fillId="0" borderId="22" xfId="0" applyNumberFormat="1" applyFont="1" applyFill="1" applyBorder="1" applyAlignment="1"/>
    <xf numFmtId="0" fontId="2" fillId="3" borderId="7" xfId="0" applyNumberFormat="1" applyFont="1" applyFill="1" applyBorder="1" applyAlignment="1">
      <alignment horizontal="center"/>
    </xf>
    <xf numFmtId="0" fontId="2" fillId="3" borderId="11" xfId="0" applyNumberFormat="1" applyFont="1" applyFill="1" applyBorder="1" applyAlignment="1">
      <alignment horizontal="center"/>
    </xf>
    <xf numFmtId="0" fontId="2" fillId="0" borderId="33" xfId="0" applyNumberFormat="1" applyFont="1" applyFill="1" applyBorder="1" applyAlignment="1">
      <alignment horizontal="center"/>
    </xf>
    <xf numFmtId="0" fontId="2" fillId="4" borderId="11" xfId="0" applyNumberFormat="1" applyFont="1" applyFill="1" applyBorder="1" applyAlignment="1">
      <alignment horizontal="center"/>
    </xf>
    <xf numFmtId="0" fontId="2" fillId="4" borderId="9" xfId="0" applyNumberFormat="1" applyFont="1" applyFill="1" applyBorder="1" applyAlignment="1">
      <alignment horizontal="center"/>
    </xf>
    <xf numFmtId="0" fontId="5" fillId="0" borderId="19" xfId="0" applyNumberFormat="1" applyFont="1" applyFill="1" applyBorder="1" applyAlignment="1">
      <alignment horizontal="center"/>
    </xf>
    <xf numFmtId="0" fontId="7" fillId="2" borderId="7" xfId="0" applyNumberFormat="1" applyFont="1" applyFill="1" applyBorder="1" applyAlignment="1">
      <alignment horizontal="center"/>
    </xf>
    <xf numFmtId="0" fontId="7" fillId="0" borderId="6" xfId="0" applyNumberFormat="1" applyFont="1" applyFill="1" applyBorder="1" applyAlignment="1">
      <alignment horizontal="center"/>
    </xf>
    <xf numFmtId="0" fontId="2" fillId="5" borderId="9" xfId="0" applyNumberFormat="1" applyFont="1" applyFill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3" borderId="0" xfId="0" applyNumberFormat="1" applyFont="1" applyFill="1" applyAlignment="1"/>
    <xf numFmtId="0" fontId="5" fillId="2" borderId="39" xfId="0" applyNumberFormat="1" applyFont="1" applyFill="1" applyBorder="1" applyAlignment="1">
      <alignment horizontal="center"/>
    </xf>
    <xf numFmtId="0" fontId="5" fillId="2" borderId="40" xfId="0" applyNumberFormat="1" applyFont="1" applyFill="1" applyBorder="1" applyAlignment="1">
      <alignment horizontal="center"/>
    </xf>
    <xf numFmtId="0" fontId="5" fillId="2" borderId="28" xfId="0" applyNumberFormat="1" applyFont="1" applyFill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8" fillId="0" borderId="0" xfId="0" applyNumberFormat="1" applyFont="1" applyAlignment="1"/>
    <xf numFmtId="0" fontId="9" fillId="3" borderId="0" xfId="0" applyNumberFormat="1" applyFont="1" applyFill="1" applyAlignment="1"/>
    <xf numFmtId="0" fontId="9" fillId="0" borderId="0" xfId="0" applyNumberFormat="1" applyFont="1" applyAlignment="1"/>
    <xf numFmtId="0" fontId="2" fillId="0" borderId="10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16" fontId="2" fillId="0" borderId="29" xfId="0" applyNumberFormat="1" applyFont="1" applyFill="1" applyBorder="1" applyAlignment="1"/>
    <xf numFmtId="16" fontId="2" fillId="0" borderId="20" xfId="0" applyNumberFormat="1" applyFont="1" applyFill="1" applyBorder="1" applyAlignment="1"/>
    <xf numFmtId="0" fontId="2" fillId="0" borderId="21" xfId="0" applyNumberFormat="1" applyFont="1" applyFill="1" applyBorder="1" applyAlignment="1">
      <alignment horizontal="center"/>
    </xf>
    <xf numFmtId="0" fontId="2" fillId="0" borderId="44" xfId="0" applyNumberFormat="1" applyFont="1" applyFill="1" applyBorder="1" applyAlignment="1">
      <alignment horizontal="center"/>
    </xf>
    <xf numFmtId="0" fontId="5" fillId="0" borderId="23" xfId="0" applyNumberFormat="1" applyFont="1" applyFill="1" applyBorder="1" applyAlignment="1">
      <alignment horizontal="center"/>
    </xf>
    <xf numFmtId="0" fontId="5" fillId="2" borderId="14" xfId="0" applyNumberFormat="1" applyFont="1" applyFill="1" applyBorder="1" applyAlignment="1">
      <alignment horizontal="center"/>
    </xf>
    <xf numFmtId="0" fontId="2" fillId="3" borderId="19" xfId="0" applyNumberFormat="1" applyFont="1" applyFill="1" applyBorder="1" applyAlignment="1">
      <alignment horizontal="center"/>
    </xf>
    <xf numFmtId="0" fontId="5" fillId="3" borderId="16" xfId="0" applyNumberFormat="1" applyFont="1" applyFill="1" applyBorder="1" applyAlignment="1">
      <alignment horizontal="center"/>
    </xf>
    <xf numFmtId="0" fontId="5" fillId="0" borderId="43" xfId="0" applyNumberFormat="1" applyFont="1" applyFill="1" applyBorder="1" applyAlignment="1">
      <alignment horizontal="center"/>
    </xf>
    <xf numFmtId="0" fontId="7" fillId="0" borderId="23" xfId="0" applyNumberFormat="1" applyFont="1" applyFill="1" applyBorder="1" applyAlignment="1">
      <alignment horizontal="center"/>
    </xf>
    <xf numFmtId="0" fontId="7" fillId="0" borderId="33" xfId="0" applyNumberFormat="1" applyFont="1" applyFill="1" applyBorder="1" applyAlignment="1">
      <alignment horizontal="center"/>
    </xf>
    <xf numFmtId="0" fontId="7" fillId="2" borderId="45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14" xfId="0" applyNumberFormat="1" applyFont="1" applyFill="1" applyBorder="1" applyAlignment="1">
      <alignment horizontal="center"/>
    </xf>
    <xf numFmtId="0" fontId="2" fillId="0" borderId="33" xfId="0" applyNumberFormat="1" applyFont="1" applyBorder="1" applyAlignment="1">
      <alignment horizontal="center"/>
    </xf>
    <xf numFmtId="0" fontId="5" fillId="0" borderId="0" xfId="0" applyNumberFormat="1" applyFont="1" applyAlignment="1"/>
    <xf numFmtId="0" fontId="5" fillId="0" borderId="14" xfId="0" applyNumberFormat="1" applyFont="1" applyBorder="1" applyAlignment="1">
      <alignment horizontal="center"/>
    </xf>
    <xf numFmtId="0" fontId="2" fillId="0" borderId="46" xfId="0" applyNumberFormat="1" applyFont="1" applyBorder="1" applyAlignment="1">
      <alignment horizontal="center"/>
    </xf>
    <xf numFmtId="0" fontId="2" fillId="0" borderId="47" xfId="0" applyNumberFormat="1" applyFont="1" applyBorder="1" applyAlignment="1">
      <alignment horizontal="center"/>
    </xf>
    <xf numFmtId="0" fontId="2" fillId="2" borderId="35" xfId="0" applyNumberFormat="1" applyFont="1" applyFill="1" applyBorder="1" applyAlignment="1">
      <alignment horizontal="left"/>
    </xf>
    <xf numFmtId="0" fontId="2" fillId="2" borderId="37" xfId="0" applyNumberFormat="1" applyFont="1" applyFill="1" applyBorder="1" applyAlignment="1">
      <alignment horizontal="left"/>
    </xf>
    <xf numFmtId="0" fontId="2" fillId="2" borderId="8" xfId="0" applyNumberFormat="1" applyFont="1" applyFill="1" applyBorder="1" applyAlignment="1">
      <alignment horizontal="left"/>
    </xf>
    <xf numFmtId="0" fontId="2" fillId="2" borderId="27" xfId="0" applyNumberFormat="1" applyFont="1" applyFill="1" applyBorder="1" applyAlignment="1">
      <alignment horizontal="left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5" fillId="0" borderId="6" xfId="0" applyNumberFormat="1" applyFont="1" applyFill="1" applyBorder="1" applyAlignment="1">
      <alignment horizontal="center"/>
    </xf>
    <xf numFmtId="0" fontId="5" fillId="0" borderId="10" xfId="0" applyNumberFormat="1" applyFont="1" applyFill="1" applyBorder="1" applyAlignment="1">
      <alignment horizontal="center"/>
    </xf>
    <xf numFmtId="0" fontId="5" fillId="0" borderId="3" xfId="0" applyNumberFormat="1" applyFont="1" applyFill="1" applyBorder="1" applyAlignment="1">
      <alignment horizontal="center"/>
    </xf>
    <xf numFmtId="0" fontId="2" fillId="0" borderId="48" xfId="0" applyNumberFormat="1" applyFont="1" applyBorder="1" applyAlignment="1">
      <alignment horizontal="center"/>
    </xf>
    <xf numFmtId="0" fontId="2" fillId="0" borderId="49" xfId="0" applyNumberFormat="1" applyFont="1" applyBorder="1" applyAlignment="1">
      <alignment horizontal="center"/>
    </xf>
    <xf numFmtId="0" fontId="2" fillId="0" borderId="50" xfId="0" applyNumberFormat="1" applyFont="1" applyBorder="1" applyAlignment="1">
      <alignment horizontal="center"/>
    </xf>
    <xf numFmtId="0" fontId="2" fillId="2" borderId="51" xfId="0" applyNumberFormat="1" applyFont="1" applyFill="1" applyBorder="1" applyAlignment="1">
      <alignment horizontal="center"/>
    </xf>
    <xf numFmtId="0" fontId="2" fillId="2" borderId="48" xfId="0" applyNumberFormat="1" applyFont="1" applyFill="1" applyBorder="1" applyAlignment="1">
      <alignment horizontal="center"/>
    </xf>
    <xf numFmtId="0" fontId="2" fillId="2" borderId="52" xfId="0" applyNumberFormat="1" applyFont="1" applyFill="1" applyBorder="1" applyAlignment="1">
      <alignment horizontal="center"/>
    </xf>
    <xf numFmtId="0" fontId="2" fillId="2" borderId="50" xfId="0" applyNumberFormat="1" applyFont="1" applyFill="1" applyBorder="1" applyAlignment="1">
      <alignment horizontal="center"/>
    </xf>
    <xf numFmtId="0" fontId="2" fillId="3" borderId="50" xfId="0" applyNumberFormat="1" applyFont="1" applyFill="1" applyBorder="1" applyAlignment="1">
      <alignment horizontal="center"/>
    </xf>
    <xf numFmtId="0" fontId="2" fillId="3" borderId="13" xfId="0" applyNumberFormat="1" applyFont="1" applyFill="1" applyBorder="1" applyAlignment="1">
      <alignment horizontal="center"/>
    </xf>
    <xf numFmtId="0" fontId="2" fillId="3" borderId="14" xfId="0" applyNumberFormat="1" applyFont="1" applyFill="1" applyBorder="1" applyAlignment="1">
      <alignment horizontal="center"/>
    </xf>
    <xf numFmtId="0" fontId="2" fillId="3" borderId="39" xfId="0" applyNumberFormat="1" applyFont="1" applyFill="1" applyBorder="1" applyAlignment="1">
      <alignment horizontal="center"/>
    </xf>
    <xf numFmtId="0" fontId="2" fillId="3" borderId="40" xfId="0" applyNumberFormat="1" applyFont="1" applyFill="1" applyBorder="1" applyAlignment="1">
      <alignment horizontal="center"/>
    </xf>
    <xf numFmtId="0" fontId="2" fillId="3" borderId="4" xfId="0" applyNumberFormat="1" applyFont="1" applyFill="1" applyBorder="1" applyAlignment="1">
      <alignment horizontal="center"/>
    </xf>
    <xf numFmtId="0" fontId="5" fillId="3" borderId="23" xfId="0" applyNumberFormat="1" applyFont="1" applyFill="1" applyBorder="1" applyAlignment="1">
      <alignment horizontal="center"/>
    </xf>
    <xf numFmtId="0" fontId="5" fillId="3" borderId="43" xfId="0" applyNumberFormat="1" applyFont="1" applyFill="1" applyBorder="1" applyAlignment="1">
      <alignment horizontal="center"/>
    </xf>
    <xf numFmtId="0" fontId="2" fillId="3" borderId="12" xfId="0" applyNumberFormat="1" applyFont="1" applyFill="1" applyBorder="1" applyAlignment="1">
      <alignment horizontal="center"/>
    </xf>
    <xf numFmtId="0" fontId="2" fillId="0" borderId="53" xfId="0" applyNumberFormat="1" applyFont="1" applyBorder="1" applyAlignment="1">
      <alignment horizontal="center"/>
    </xf>
    <xf numFmtId="0" fontId="2" fillId="0" borderId="0" xfId="0" applyNumberFormat="1" applyFont="1" applyFill="1" applyAlignment="1"/>
    <xf numFmtId="0" fontId="2" fillId="0" borderId="35" xfId="0" applyNumberFormat="1" applyFont="1" applyFill="1" applyBorder="1" applyAlignment="1">
      <alignment horizontal="left"/>
    </xf>
    <xf numFmtId="0" fontId="2" fillId="0" borderId="37" xfId="0" applyNumberFormat="1" applyFont="1" applyFill="1" applyBorder="1" applyAlignment="1">
      <alignment horizontal="left"/>
    </xf>
    <xf numFmtId="0" fontId="2" fillId="0" borderId="36" xfId="0" applyNumberFormat="1" applyFont="1" applyFill="1" applyBorder="1" applyAlignment="1">
      <alignment horizontal="left"/>
    </xf>
    <xf numFmtId="0" fontId="2" fillId="0" borderId="8" xfId="0" applyNumberFormat="1" applyFont="1" applyFill="1" applyBorder="1" applyAlignment="1">
      <alignment horizontal="left"/>
    </xf>
    <xf numFmtId="0" fontId="2" fillId="0" borderId="27" xfId="0" applyNumberFormat="1" applyFont="1" applyFill="1" applyBorder="1" applyAlignment="1">
      <alignment horizontal="left"/>
    </xf>
    <xf numFmtId="0" fontId="10" fillId="0" borderId="0" xfId="0" applyNumberFormat="1" applyFont="1" applyAlignment="1">
      <alignment horizontal="left" indent="12"/>
    </xf>
    <xf numFmtId="0" fontId="11" fillId="0" borderId="0" xfId="0" applyNumberFormat="1" applyFont="1" applyAlignment="1">
      <alignment horizontal="justify"/>
    </xf>
    <xf numFmtId="0" fontId="5" fillId="3" borderId="0" xfId="0" applyNumberFormat="1" applyFont="1" applyFill="1" applyAlignment="1"/>
    <xf numFmtId="165" fontId="2" fillId="0" borderId="0" xfId="0" applyNumberFormat="1" applyFont="1" applyAlignment="1"/>
    <xf numFmtId="0" fontId="3" fillId="0" borderId="54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/>
    <xf numFmtId="166" fontId="4" fillId="0" borderId="0" xfId="0" applyNumberFormat="1" applyFont="1" applyFill="1" applyAlignment="1"/>
    <xf numFmtId="166" fontId="2" fillId="0" borderId="0" xfId="0" applyNumberFormat="1" applyFont="1" applyFill="1" applyAlignment="1"/>
    <xf numFmtId="0" fontId="10" fillId="0" borderId="0" xfId="0" applyNumberFormat="1" applyFont="1" applyFill="1" applyAlignment="1"/>
    <xf numFmtId="166" fontId="4" fillId="0" borderId="0" xfId="0" applyNumberFormat="1" applyFont="1" applyFill="1" applyAlignment="1">
      <alignment horizontal="center"/>
    </xf>
    <xf numFmtId="166" fontId="13" fillId="0" borderId="0" xfId="0" applyNumberFormat="1" applyFont="1" applyFill="1" applyAlignment="1"/>
    <xf numFmtId="166" fontId="10" fillId="0" borderId="0" xfId="0" applyNumberFormat="1" applyFont="1" applyFill="1" applyAlignment="1"/>
    <xf numFmtId="166" fontId="6" fillId="0" borderId="0" xfId="0" applyNumberFormat="1" applyFont="1" applyFill="1" applyAlignment="1"/>
    <xf numFmtId="166" fontId="3" fillId="0" borderId="54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/>
    </xf>
    <xf numFmtId="0" fontId="5" fillId="0" borderId="55" xfId="0" applyNumberFormat="1" applyFont="1" applyFill="1" applyBorder="1" applyAlignment="1">
      <alignment horizontal="center" vertical="center"/>
    </xf>
    <xf numFmtId="166" fontId="5" fillId="0" borderId="34" xfId="0" applyNumberFormat="1" applyFont="1" applyFill="1" applyBorder="1" applyAlignment="1">
      <alignment horizontal="center"/>
    </xf>
    <xf numFmtId="166" fontId="5" fillId="0" borderId="56" xfId="0" applyNumberFormat="1" applyFont="1" applyFill="1" applyBorder="1" applyAlignment="1">
      <alignment horizontal="center"/>
    </xf>
    <xf numFmtId="166" fontId="5" fillId="0" borderId="57" xfId="0" applyNumberFormat="1" applyFont="1" applyFill="1" applyBorder="1" applyAlignment="1">
      <alignment horizontal="center"/>
    </xf>
    <xf numFmtId="166" fontId="5" fillId="0" borderId="58" xfId="0" applyNumberFormat="1" applyFont="1" applyFill="1" applyBorder="1" applyAlignment="1">
      <alignment horizontal="center"/>
    </xf>
    <xf numFmtId="166" fontId="14" fillId="0" borderId="0" xfId="0" applyNumberFormat="1" applyFont="1" applyFill="1" applyAlignment="1"/>
    <xf numFmtId="166" fontId="11" fillId="0" borderId="0" xfId="0" applyNumberFormat="1" applyFont="1" applyFill="1" applyAlignment="1"/>
    <xf numFmtId="0" fontId="11" fillId="0" borderId="0" xfId="0" applyNumberFormat="1" applyFont="1" applyFill="1" applyAlignment="1"/>
    <xf numFmtId="0" fontId="5" fillId="0" borderId="59" xfId="0" applyNumberFormat="1" applyFont="1" applyFill="1" applyBorder="1" applyAlignment="1">
      <alignment horizontal="center"/>
    </xf>
    <xf numFmtId="0" fontId="5" fillId="0" borderId="60" xfId="0" applyNumberFormat="1" applyFont="1" applyFill="1" applyBorder="1" applyAlignment="1">
      <alignment horizontal="center" vertical="center"/>
    </xf>
    <xf numFmtId="0" fontId="5" fillId="0" borderId="14" xfId="0" applyNumberFormat="1" applyFont="1" applyFill="1" applyBorder="1" applyAlignment="1">
      <alignment horizontal="center"/>
    </xf>
    <xf numFmtId="0" fontId="5" fillId="0" borderId="2" xfId="0" applyNumberFormat="1" applyFont="1" applyFill="1" applyBorder="1" applyAlignment="1">
      <alignment horizontal="center"/>
    </xf>
    <xf numFmtId="0" fontId="5" fillId="0" borderId="12" xfId="0" applyNumberFormat="1" applyFont="1" applyFill="1" applyBorder="1" applyAlignment="1">
      <alignment horizontal="center"/>
    </xf>
    <xf numFmtId="0" fontId="5" fillId="0" borderId="4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166" fontId="5" fillId="0" borderId="14" xfId="0" applyNumberFormat="1" applyFont="1" applyFill="1" applyBorder="1" applyAlignment="1">
      <alignment horizontal="center"/>
    </xf>
    <xf numFmtId="166" fontId="5" fillId="0" borderId="2" xfId="0" applyNumberFormat="1" applyFont="1" applyFill="1" applyBorder="1" applyAlignment="1">
      <alignment horizontal="center"/>
    </xf>
    <xf numFmtId="166" fontId="5" fillId="0" borderId="4" xfId="0" applyNumberFormat="1" applyFont="1" applyFill="1" applyBorder="1" applyAlignment="1">
      <alignment horizontal="center"/>
    </xf>
    <xf numFmtId="166" fontId="5" fillId="0" borderId="52" xfId="0" applyNumberFormat="1" applyFont="1" applyFill="1" applyBorder="1" applyAlignment="1">
      <alignment horizontal="center"/>
    </xf>
    <xf numFmtId="166" fontId="5" fillId="0" borderId="50" xfId="0" applyNumberFormat="1" applyFont="1" applyFill="1" applyBorder="1" applyAlignment="1">
      <alignment horizontal="center"/>
    </xf>
    <xf numFmtId="166" fontId="5" fillId="0" borderId="61" xfId="0" applyNumberFormat="1" applyFont="1" applyFill="1" applyBorder="1" applyAlignment="1">
      <alignment horizontal="center"/>
    </xf>
    <xf numFmtId="0" fontId="5" fillId="0" borderId="29" xfId="0" applyNumberFormat="1" applyFont="1" applyFill="1" applyBorder="1" applyAlignment="1">
      <alignment horizontal="center"/>
    </xf>
    <xf numFmtId="0" fontId="5" fillId="0" borderId="56" xfId="0" applyNumberFormat="1" applyFont="1" applyFill="1" applyBorder="1" applyAlignment="1">
      <alignment horizontal="left"/>
    </xf>
    <xf numFmtId="166" fontId="5" fillId="0" borderId="26" xfId="0" applyNumberFormat="1" applyFont="1" applyFill="1" applyBorder="1" applyAlignment="1">
      <alignment horizontal="left"/>
    </xf>
    <xf numFmtId="166" fontId="5" fillId="6" borderId="7" xfId="0" applyNumberFormat="1" applyFont="1" applyFill="1" applyBorder="1" applyAlignment="1">
      <alignment horizontal="center"/>
    </xf>
    <xf numFmtId="166" fontId="5" fillId="6" borderId="5" xfId="0" applyNumberFormat="1" applyFont="1" applyFill="1" applyBorder="1" applyAlignment="1">
      <alignment horizontal="center"/>
    </xf>
    <xf numFmtId="166" fontId="5" fillId="0" borderId="33" xfId="0" applyNumberFormat="1" applyFont="1" applyFill="1" applyBorder="1" applyAlignment="1">
      <alignment horizontal="center"/>
    </xf>
    <xf numFmtId="166" fontId="5" fillId="6" borderId="6" xfId="0" applyNumberFormat="1" applyFont="1" applyFill="1" applyBorder="1" applyAlignment="1">
      <alignment horizontal="center"/>
    </xf>
    <xf numFmtId="166" fontId="5" fillId="6" borderId="45" xfId="0" applyNumberFormat="1" applyFont="1" applyFill="1" applyBorder="1" applyAlignment="1">
      <alignment horizontal="center"/>
    </xf>
    <xf numFmtId="166" fontId="5" fillId="6" borderId="53" xfId="0" applyNumberFormat="1" applyFont="1" applyFill="1" applyBorder="1" applyAlignment="1">
      <alignment horizontal="center"/>
    </xf>
    <xf numFmtId="166" fontId="5" fillId="0" borderId="62" xfId="0" applyNumberFormat="1" applyFont="1" applyFill="1" applyBorder="1" applyAlignment="1">
      <alignment horizontal="center"/>
    </xf>
    <xf numFmtId="166" fontId="5" fillId="0" borderId="63" xfId="0" applyNumberFormat="1" applyFont="1" applyFill="1" applyBorder="1" applyAlignment="1">
      <alignment horizontal="center"/>
    </xf>
    <xf numFmtId="166" fontId="5" fillId="0" borderId="64" xfId="0" applyNumberFormat="1" applyFont="1" applyFill="1" applyBorder="1" applyAlignment="1">
      <alignment horizontal="center"/>
    </xf>
    <xf numFmtId="166" fontId="5" fillId="6" borderId="65" xfId="0" applyNumberFormat="1" applyFont="1" applyFill="1" applyBorder="1" applyAlignment="1">
      <alignment horizontal="center"/>
    </xf>
    <xf numFmtId="166" fontId="5" fillId="0" borderId="66" xfId="0" applyNumberFormat="1" applyFont="1" applyFill="1" applyBorder="1" applyAlignment="1">
      <alignment horizontal="center"/>
    </xf>
    <xf numFmtId="166" fontId="5" fillId="6" borderId="51" xfId="0" applyNumberFormat="1" applyFont="1" applyFill="1" applyBorder="1" applyAlignment="1">
      <alignment horizontal="center"/>
    </xf>
    <xf numFmtId="166" fontId="5" fillId="6" borderId="48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0" fontId="2" fillId="0" borderId="8" xfId="0" applyNumberFormat="1" applyFont="1" applyFill="1" applyBorder="1" applyAlignment="1">
      <alignment horizontal="center"/>
    </xf>
    <xf numFmtId="0" fontId="2" fillId="0" borderId="67" xfId="0" applyNumberFormat="1" applyFont="1" applyFill="1" applyBorder="1" applyAlignment="1">
      <alignment horizontal="right"/>
    </xf>
    <xf numFmtId="166" fontId="2" fillId="0" borderId="68" xfId="0" applyNumberFormat="1" applyFont="1" applyFill="1" applyBorder="1" applyAlignment="1">
      <alignment horizontal="right"/>
    </xf>
    <xf numFmtId="166" fontId="2" fillId="0" borderId="11" xfId="0" applyNumberFormat="1" applyFont="1" applyFill="1" applyBorder="1" applyAlignment="1">
      <alignment horizontal="center"/>
    </xf>
    <xf numFmtId="166" fontId="2" fillId="6" borderId="9" xfId="0" applyNumberFormat="1" applyFont="1" applyFill="1" applyBorder="1" applyAlignment="1">
      <alignment horizontal="center"/>
    </xf>
    <xf numFmtId="166" fontId="2" fillId="0" borderId="10" xfId="0" applyNumberFormat="1" applyFont="1" applyFill="1" applyBorder="1" applyAlignment="1">
      <alignment horizontal="center"/>
    </xf>
    <xf numFmtId="166" fontId="2" fillId="0" borderId="21" xfId="0" applyNumberFormat="1" applyFont="1" applyFill="1" applyBorder="1" applyAlignment="1">
      <alignment horizontal="center"/>
    </xf>
    <xf numFmtId="166" fontId="2" fillId="6" borderId="8" xfId="0" applyNumberFormat="1" applyFont="1" applyFill="1" applyBorder="1" applyAlignment="1">
      <alignment horizontal="center"/>
    </xf>
    <xf numFmtId="166" fontId="2" fillId="6" borderId="10" xfId="0" applyNumberFormat="1" applyFont="1" applyFill="1" applyBorder="1" applyAlignment="1">
      <alignment horizontal="center"/>
    </xf>
    <xf numFmtId="166" fontId="2" fillId="0" borderId="69" xfId="0" applyNumberFormat="1" applyFont="1" applyFill="1" applyBorder="1" applyAlignment="1">
      <alignment horizontal="center"/>
    </xf>
    <xf numFmtId="166" fontId="2" fillId="0" borderId="40" xfId="0" applyNumberFormat="1" applyFont="1" applyFill="1" applyBorder="1" applyAlignment="1">
      <alignment horizontal="center"/>
    </xf>
    <xf numFmtId="166" fontId="2" fillId="0" borderId="35" xfId="0" applyNumberFormat="1" applyFont="1" applyFill="1" applyBorder="1" applyAlignment="1">
      <alignment horizontal="center"/>
    </xf>
    <xf numFmtId="166" fontId="5" fillId="6" borderId="11" xfId="0" applyNumberFormat="1" applyFont="1" applyFill="1" applyBorder="1" applyAlignment="1">
      <alignment horizontal="center"/>
    </xf>
    <xf numFmtId="166" fontId="5" fillId="6" borderId="9" xfId="0" applyNumberFormat="1" applyFont="1" applyFill="1" applyBorder="1" applyAlignment="1">
      <alignment horizontal="center"/>
    </xf>
    <xf numFmtId="166" fontId="5" fillId="0" borderId="10" xfId="0" applyNumberFormat="1" applyFont="1" applyFill="1" applyBorder="1" applyAlignment="1">
      <alignment horizontal="center"/>
    </xf>
    <xf numFmtId="166" fontId="15" fillId="0" borderId="0" xfId="0" applyNumberFormat="1" applyFont="1" applyFill="1" applyAlignment="1"/>
    <xf numFmtId="0" fontId="2" fillId="0" borderId="20" xfId="0" applyNumberFormat="1" applyFont="1" applyFill="1" applyBorder="1" applyAlignment="1">
      <alignment horizontal="right"/>
    </xf>
    <xf numFmtId="166" fontId="2" fillId="0" borderId="8" xfId="0" applyNumberFormat="1" applyFont="1" applyFill="1" applyBorder="1" applyAlignment="1">
      <alignment horizontal="right"/>
    </xf>
    <xf numFmtId="166" fontId="5" fillId="6" borderId="50" xfId="0" applyNumberFormat="1" applyFont="1" applyFill="1" applyBorder="1" applyAlignment="1">
      <alignment horizontal="center"/>
    </xf>
    <xf numFmtId="0" fontId="2" fillId="0" borderId="60" xfId="0" applyNumberFormat="1" applyFont="1" applyFill="1" applyBorder="1" applyAlignment="1">
      <alignment horizontal="center"/>
    </xf>
    <xf numFmtId="0" fontId="2" fillId="0" borderId="59" xfId="0" applyNumberFormat="1" applyFont="1" applyFill="1" applyBorder="1" applyAlignment="1">
      <alignment horizontal="right"/>
    </xf>
    <xf numFmtId="166" fontId="2" fillId="0" borderId="60" xfId="0" applyNumberFormat="1" applyFont="1" applyFill="1" applyBorder="1" applyAlignment="1">
      <alignment horizontal="right"/>
    </xf>
    <xf numFmtId="166" fontId="2" fillId="0" borderId="52" xfId="0" applyNumberFormat="1" applyFont="1" applyFill="1" applyBorder="1" applyAlignment="1">
      <alignment horizontal="center"/>
    </xf>
    <xf numFmtId="166" fontId="2" fillId="0" borderId="61" xfId="0" applyNumberFormat="1" applyFont="1" applyFill="1" applyBorder="1" applyAlignment="1">
      <alignment horizontal="center"/>
    </xf>
    <xf numFmtId="166" fontId="2" fillId="0" borderId="70" xfId="0" applyNumberFormat="1" applyFont="1" applyFill="1" applyBorder="1" applyAlignment="1">
      <alignment horizontal="center"/>
    </xf>
    <xf numFmtId="166" fontId="2" fillId="0" borderId="19" xfId="0" applyNumberFormat="1" applyFont="1" applyFill="1" applyBorder="1" applyAlignment="1">
      <alignment horizontal="center"/>
    </xf>
    <xf numFmtId="166" fontId="2" fillId="0" borderId="18" xfId="0" applyNumberFormat="1" applyFont="1" applyFill="1" applyBorder="1" applyAlignment="1">
      <alignment horizontal="center"/>
    </xf>
    <xf numFmtId="166" fontId="2" fillId="0" borderId="71" xfId="0" applyNumberFormat="1" applyFont="1" applyFill="1" applyBorder="1" applyAlignment="1">
      <alignment horizontal="center"/>
    </xf>
    <xf numFmtId="166" fontId="2" fillId="0" borderId="13" xfId="0" applyNumberFormat="1" applyFont="1" applyFill="1" applyBorder="1" applyAlignment="1">
      <alignment horizontal="center"/>
    </xf>
    <xf numFmtId="166" fontId="2" fillId="0" borderId="72" xfId="0" applyNumberFormat="1" applyFont="1" applyFill="1" applyBorder="1" applyAlignment="1">
      <alignment horizontal="center"/>
    </xf>
    <xf numFmtId="166" fontId="2" fillId="0" borderId="37" xfId="0" applyNumberFormat="1" applyFont="1" applyFill="1" applyBorder="1" applyAlignment="1">
      <alignment horizontal="center"/>
    </xf>
    <xf numFmtId="166" fontId="5" fillId="0" borderId="13" xfId="0" applyNumberFormat="1" applyFont="1" applyFill="1" applyBorder="1" applyAlignment="1">
      <alignment horizontal="center"/>
    </xf>
    <xf numFmtId="166" fontId="5" fillId="6" borderId="39" xfId="0" applyNumberFormat="1" applyFont="1" applyFill="1" applyBorder="1" applyAlignment="1">
      <alignment horizontal="center"/>
    </xf>
    <xf numFmtId="166" fontId="5" fillId="6" borderId="51" xfId="0" applyNumberFormat="1" applyFont="1" applyFill="1" applyBorder="1" applyAlignment="1">
      <alignment horizontal="right"/>
    </xf>
    <xf numFmtId="166" fontId="5" fillId="6" borderId="11" xfId="0" applyNumberFormat="1" applyFont="1" applyFill="1" applyBorder="1" applyAlignment="1">
      <alignment horizontal="right"/>
    </xf>
    <xf numFmtId="166" fontId="2" fillId="0" borderId="41" xfId="0" applyNumberFormat="1" applyFont="1" applyFill="1" applyBorder="1" applyAlignment="1">
      <alignment horizontal="center"/>
    </xf>
    <xf numFmtId="166" fontId="2" fillId="6" borderId="2" xfId="0" applyNumberFormat="1" applyFont="1" applyFill="1" applyBorder="1" applyAlignment="1">
      <alignment horizontal="center"/>
    </xf>
    <xf numFmtId="166" fontId="2" fillId="0" borderId="23" xfId="0" applyNumberFormat="1" applyFont="1" applyFill="1" applyBorder="1" applyAlignment="1">
      <alignment horizontal="center"/>
    </xf>
    <xf numFmtId="166" fontId="2" fillId="0" borderId="43" xfId="0" applyNumberFormat="1" applyFont="1" applyFill="1" applyBorder="1" applyAlignment="1">
      <alignment horizontal="center"/>
    </xf>
    <xf numFmtId="166" fontId="2" fillId="0" borderId="14" xfId="0" applyNumberFormat="1" applyFont="1" applyFill="1" applyBorder="1" applyAlignment="1">
      <alignment horizontal="center"/>
    </xf>
    <xf numFmtId="166" fontId="2" fillId="0" borderId="44" xfId="0" applyNumberFormat="1" applyFont="1" applyFill="1" applyBorder="1" applyAlignment="1">
      <alignment horizontal="center"/>
    </xf>
    <xf numFmtId="166" fontId="2" fillId="0" borderId="73" xfId="0" applyNumberFormat="1" applyFont="1" applyFill="1" applyBorder="1" applyAlignment="1">
      <alignment horizontal="center"/>
    </xf>
    <xf numFmtId="166" fontId="2" fillId="0" borderId="3" xfId="0" applyNumberFormat="1" applyFont="1" applyFill="1" applyBorder="1" applyAlignment="1">
      <alignment horizontal="center"/>
    </xf>
    <xf numFmtId="166" fontId="2" fillId="0" borderId="42" xfId="0" applyNumberFormat="1" applyFont="1" applyFill="1" applyBorder="1" applyAlignment="1">
      <alignment horizontal="center"/>
    </xf>
    <xf numFmtId="166" fontId="2" fillId="0" borderId="36" xfId="0" applyNumberFormat="1" applyFont="1" applyFill="1" applyBorder="1" applyAlignment="1">
      <alignment horizontal="center"/>
    </xf>
    <xf numFmtId="0" fontId="5" fillId="0" borderId="67" xfId="0" applyNumberFormat="1" applyFont="1" applyFill="1" applyBorder="1" applyAlignment="1">
      <alignment horizontal="center"/>
    </xf>
    <xf numFmtId="0" fontId="5" fillId="0" borderId="64" xfId="0" applyNumberFormat="1" applyFont="1" applyFill="1" applyBorder="1" applyAlignment="1">
      <alignment horizontal="left"/>
    </xf>
    <xf numFmtId="166" fontId="5" fillId="0" borderId="68" xfId="0" applyNumberFormat="1" applyFont="1" applyFill="1" applyBorder="1" applyAlignment="1">
      <alignment horizontal="left"/>
    </xf>
    <xf numFmtId="166" fontId="2" fillId="6" borderId="27" xfId="0" applyNumberFormat="1" applyFont="1" applyFill="1" applyBorder="1" applyAlignment="1">
      <alignment horizontal="center"/>
    </xf>
    <xf numFmtId="166" fontId="2" fillId="6" borderId="3" xfId="0" applyNumberFormat="1" applyFont="1" applyFill="1" applyBorder="1" applyAlignment="1">
      <alignment horizontal="center"/>
    </xf>
    <xf numFmtId="166" fontId="2" fillId="6" borderId="74" xfId="0" applyNumberFormat="1" applyFont="1" applyFill="1" applyBorder="1" applyAlignment="1">
      <alignment horizontal="center"/>
    </xf>
    <xf numFmtId="166" fontId="2" fillId="6" borderId="13" xfId="0" applyNumberFormat="1" applyFont="1" applyFill="1" applyBorder="1" applyAlignment="1">
      <alignment horizontal="center"/>
    </xf>
    <xf numFmtId="166" fontId="5" fillId="6" borderId="19" xfId="0" applyNumberFormat="1" applyFont="1" applyFill="1" applyBorder="1" applyAlignment="1">
      <alignment horizontal="right"/>
    </xf>
    <xf numFmtId="0" fontId="10" fillId="0" borderId="46" xfId="0" applyNumberFormat="1" applyFont="1" applyFill="1" applyBorder="1" applyAlignment="1"/>
    <xf numFmtId="0" fontId="10" fillId="0" borderId="0" xfId="0" applyNumberFormat="1" applyFont="1" applyFill="1" applyBorder="1" applyAlignment="1"/>
    <xf numFmtId="0" fontId="10" fillId="0" borderId="47" xfId="0" applyNumberFormat="1" applyFont="1" applyFill="1" applyBorder="1" applyAlignment="1"/>
    <xf numFmtId="166" fontId="10" fillId="0" borderId="47" xfId="0" applyNumberFormat="1" applyFont="1" applyFill="1" applyBorder="1" applyAlignment="1"/>
    <xf numFmtId="166" fontId="10" fillId="0" borderId="0" xfId="0" applyNumberFormat="1" applyFont="1" applyFill="1" applyBorder="1" applyAlignment="1"/>
    <xf numFmtId="166" fontId="10" fillId="0" borderId="60" xfId="0" applyNumberFormat="1" applyFont="1" applyFill="1" applyBorder="1" applyAlignment="1"/>
    <xf numFmtId="166" fontId="10" fillId="0" borderId="54" xfId="0" applyNumberFormat="1" applyFont="1" applyFill="1" applyBorder="1" applyAlignment="1"/>
    <xf numFmtId="166" fontId="10" fillId="0" borderId="75" xfId="0" applyNumberFormat="1" applyFont="1" applyFill="1" applyBorder="1" applyAlignment="1"/>
    <xf numFmtId="166" fontId="10" fillId="0" borderId="76" xfId="0" applyNumberFormat="1" applyFont="1" applyFill="1" applyBorder="1" applyAlignment="1"/>
    <xf numFmtId="166" fontId="10" fillId="0" borderId="58" xfId="0" applyNumberFormat="1" applyFont="1" applyFill="1" applyBorder="1" applyAlignment="1"/>
    <xf numFmtId="166" fontId="10" fillId="0" borderId="57" xfId="0" applyNumberFormat="1" applyFont="1" applyFill="1" applyBorder="1" applyAlignment="1"/>
    <xf numFmtId="166" fontId="10" fillId="0" borderId="76" xfId="0" applyNumberFormat="1" applyFont="1" applyFill="1" applyBorder="1" applyAlignment="1">
      <alignment horizontal="center"/>
    </xf>
    <xf numFmtId="0" fontId="5" fillId="0" borderId="57" xfId="0" applyNumberFormat="1" applyFont="1" applyFill="1" applyBorder="1" applyAlignment="1">
      <alignment horizontal="center"/>
    </xf>
    <xf numFmtId="166" fontId="5" fillId="6" borderId="25" xfId="0" applyNumberFormat="1" applyFont="1" applyFill="1" applyBorder="1" applyAlignment="1">
      <alignment horizontal="center"/>
    </xf>
    <xf numFmtId="0" fontId="5" fillId="0" borderId="17" xfId="0" applyNumberFormat="1" applyFont="1" applyFill="1" applyBorder="1" applyAlignment="1">
      <alignment horizontal="center"/>
    </xf>
    <xf numFmtId="0" fontId="5" fillId="0" borderId="24" xfId="0" applyNumberFormat="1" applyFont="1" applyFill="1" applyBorder="1" applyAlignment="1">
      <alignment horizontal="center"/>
    </xf>
    <xf numFmtId="166" fontId="5" fillId="0" borderId="17" xfId="0" applyNumberFormat="1" applyFont="1" applyFill="1" applyBorder="1" applyAlignment="1">
      <alignment horizontal="center"/>
    </xf>
    <xf numFmtId="166" fontId="5" fillId="0" borderId="24" xfId="0" applyNumberFormat="1" applyFont="1" applyFill="1" applyBorder="1" applyAlignment="1">
      <alignment horizontal="center"/>
    </xf>
    <xf numFmtId="166" fontId="3" fillId="0" borderId="77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166" fontId="5" fillId="0" borderId="55" xfId="0" applyNumberFormat="1" applyFont="1" applyFill="1" applyBorder="1" applyAlignment="1">
      <alignment horizontal="center" vertical="center"/>
    </xf>
    <xf numFmtId="0" fontId="2" fillId="0" borderId="31" xfId="0" applyNumberFormat="1" applyFont="1" applyFill="1" applyBorder="1" applyAlignment="1">
      <alignment horizontal="center"/>
    </xf>
    <xf numFmtId="166" fontId="5" fillId="0" borderId="60" xfId="0" applyNumberFormat="1" applyFont="1" applyFill="1" applyBorder="1" applyAlignment="1">
      <alignment horizontal="center" vertical="center"/>
    </xf>
    <xf numFmtId="166" fontId="5" fillId="0" borderId="19" xfId="0" applyNumberFormat="1" applyFont="1" applyFill="1" applyBorder="1" applyAlignment="1">
      <alignment horizontal="center"/>
    </xf>
    <xf numFmtId="166" fontId="5" fillId="0" borderId="12" xfId="0" applyNumberFormat="1" applyFont="1" applyFill="1" applyBorder="1" applyAlignment="1">
      <alignment horizontal="center"/>
    </xf>
    <xf numFmtId="166" fontId="5" fillId="6" borderId="11" xfId="0" applyNumberFormat="1" applyFont="1" applyFill="1" applyBorder="1" applyAlignment="1">
      <alignment horizontal="center" vertical="center"/>
    </xf>
    <xf numFmtId="166" fontId="5" fillId="6" borderId="51" xfId="0" applyNumberFormat="1" applyFont="1" applyFill="1" applyBorder="1" applyAlignment="1">
      <alignment horizontal="center" vertical="center"/>
    </xf>
    <xf numFmtId="0" fontId="16" fillId="0" borderId="0" xfId="0" applyNumberFormat="1" applyFont="1" applyFill="1" applyAlignment="1"/>
    <xf numFmtId="166" fontId="10" fillId="0" borderId="46" xfId="0" applyNumberFormat="1" applyFont="1" applyFill="1" applyBorder="1" applyAlignment="1"/>
    <xf numFmtId="166" fontId="10" fillId="0" borderId="55" xfId="0" applyNumberFormat="1" applyFont="1" applyFill="1" applyBorder="1" applyAlignment="1"/>
    <xf numFmtId="166" fontId="10" fillId="0" borderId="78" xfId="0" applyNumberFormat="1" applyFont="1" applyFill="1" applyBorder="1" applyAlignment="1"/>
    <xf numFmtId="166" fontId="5" fillId="6" borderId="76" xfId="0" applyNumberFormat="1" applyFont="1" applyFill="1" applyBorder="1" applyAlignment="1">
      <alignment horizontal="center"/>
    </xf>
    <xf numFmtId="166" fontId="5" fillId="6" borderId="38" xfId="0" applyNumberFormat="1" applyFont="1" applyFill="1" applyBorder="1" applyAlignment="1">
      <alignment horizontal="center"/>
    </xf>
    <xf numFmtId="166" fontId="5" fillId="6" borderId="57" xfId="0" applyNumberFormat="1" applyFont="1" applyFill="1" applyBorder="1" applyAlignment="1">
      <alignment horizontal="center"/>
    </xf>
    <xf numFmtId="0" fontId="17" fillId="0" borderId="0" xfId="0" applyNumberFormat="1" applyFont="1" applyFill="1" applyAlignment="1"/>
    <xf numFmtId="0" fontId="2" fillId="0" borderId="46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/>
    <xf numFmtId="166" fontId="16" fillId="0" borderId="53" xfId="0" applyNumberFormat="1" applyFont="1" applyFill="1" applyBorder="1" applyAlignment="1"/>
    <xf numFmtId="166" fontId="16" fillId="0" borderId="62" xfId="0" applyNumberFormat="1" applyFont="1" applyFill="1" applyBorder="1" applyAlignment="1"/>
    <xf numFmtId="166" fontId="16" fillId="0" borderId="45" xfId="0" applyNumberFormat="1" applyFont="1" applyFill="1" applyBorder="1" applyAlignment="1"/>
    <xf numFmtId="166" fontId="16" fillId="0" borderId="63" xfId="0" applyNumberFormat="1" applyFont="1" applyFill="1" applyBorder="1" applyAlignment="1"/>
    <xf numFmtId="166" fontId="16" fillId="0" borderId="65" xfId="0" applyNumberFormat="1" applyFont="1" applyFill="1" applyBorder="1" applyAlignment="1"/>
    <xf numFmtId="166" fontId="16" fillId="0" borderId="66" xfId="0" applyNumberFormat="1" applyFont="1" applyFill="1" applyBorder="1" applyAlignment="1"/>
    <xf numFmtId="166" fontId="5" fillId="6" borderId="10" xfId="0" applyNumberFormat="1" applyFont="1" applyFill="1" applyBorder="1" applyAlignment="1">
      <alignment horizontal="center"/>
    </xf>
    <xf numFmtId="166" fontId="2" fillId="0" borderId="0" xfId="0" applyNumberFormat="1" applyFont="1" applyFill="1" applyAlignment="1">
      <alignment horizontal="center"/>
    </xf>
    <xf numFmtId="0" fontId="16" fillId="0" borderId="46" xfId="0" applyNumberFormat="1" applyFont="1" applyFill="1" applyBorder="1" applyAlignment="1">
      <alignment horizontal="center"/>
    </xf>
    <xf numFmtId="166" fontId="16" fillId="0" borderId="0" xfId="0" applyNumberFormat="1" applyFont="1" applyFill="1" applyBorder="1" applyAlignment="1"/>
    <xf numFmtId="166" fontId="16" fillId="0" borderId="9" xfId="0" applyNumberFormat="1" applyFont="1" applyFill="1" applyBorder="1" applyAlignment="1"/>
    <xf numFmtId="166" fontId="16" fillId="0" borderId="21" xfId="0" applyNumberFormat="1" applyFont="1" applyFill="1" applyBorder="1" applyAlignment="1"/>
    <xf numFmtId="166" fontId="16" fillId="0" borderId="11" xfId="0" applyNumberFormat="1" applyFont="1" applyFill="1" applyBorder="1" applyAlignment="1"/>
    <xf numFmtId="166" fontId="16" fillId="0" borderId="10" xfId="0" applyNumberFormat="1" applyFont="1" applyFill="1" applyBorder="1" applyAlignment="1"/>
    <xf numFmtId="166" fontId="16" fillId="0" borderId="40" xfId="0" applyNumberFormat="1" applyFont="1" applyFill="1" applyBorder="1" applyAlignment="1"/>
    <xf numFmtId="166" fontId="16" fillId="0" borderId="35" xfId="0" applyNumberFormat="1" applyFont="1" applyFill="1" applyBorder="1" applyAlignment="1"/>
    <xf numFmtId="166" fontId="5" fillId="6" borderId="61" xfId="0" applyNumberFormat="1" applyFont="1" applyFill="1" applyBorder="1" applyAlignment="1">
      <alignment horizontal="center"/>
    </xf>
    <xf numFmtId="166" fontId="16" fillId="0" borderId="0" xfId="0" applyNumberFormat="1" applyFont="1" applyFill="1" applyAlignment="1"/>
    <xf numFmtId="166" fontId="16" fillId="0" borderId="11" xfId="0" applyNumberFormat="1" applyFont="1" applyFill="1" applyBorder="1" applyAlignment="1">
      <alignment horizontal="left"/>
    </xf>
    <xf numFmtId="166" fontId="2" fillId="0" borderId="54" xfId="0" applyNumberFormat="1" applyFont="1" applyFill="1" applyBorder="1" applyAlignment="1"/>
    <xf numFmtId="166" fontId="16" fillId="0" borderId="2" xfId="0" applyNumberFormat="1" applyFont="1" applyFill="1" applyBorder="1" applyAlignment="1"/>
    <xf numFmtId="166" fontId="16" fillId="0" borderId="44" xfId="0" applyNumberFormat="1" applyFont="1" applyFill="1" applyBorder="1" applyAlignment="1"/>
    <xf numFmtId="166" fontId="16" fillId="0" borderId="14" xfId="0" applyNumberFormat="1" applyFont="1" applyFill="1" applyBorder="1" applyAlignment="1"/>
    <xf numFmtId="166" fontId="16" fillId="0" borderId="3" xfId="0" applyNumberFormat="1" applyFont="1" applyFill="1" applyBorder="1" applyAlignment="1"/>
    <xf numFmtId="166" fontId="16" fillId="0" borderId="4" xfId="0" applyNumberFormat="1" applyFont="1" applyFill="1" applyBorder="1" applyAlignment="1"/>
    <xf numFmtId="166" fontId="16" fillId="0" borderId="36" xfId="0" applyNumberFormat="1" applyFont="1" applyFill="1" applyBorder="1" applyAlignment="1"/>
    <xf numFmtId="166" fontId="5" fillId="6" borderId="14" xfId="0" applyNumberFormat="1" applyFont="1" applyFill="1" applyBorder="1" applyAlignment="1">
      <alignment horizontal="right"/>
    </xf>
    <xf numFmtId="166" fontId="5" fillId="6" borderId="23" xfId="0" applyNumberFormat="1" applyFont="1" applyFill="1" applyBorder="1" applyAlignment="1">
      <alignment horizontal="center"/>
    </xf>
    <xf numFmtId="0" fontId="18" fillId="0" borderId="0" xfId="0" applyNumberFormat="1" applyFont="1" applyFill="1" applyAlignment="1"/>
    <xf numFmtId="166" fontId="18" fillId="0" borderId="0" xfId="0" applyNumberFormat="1" applyFont="1" applyFill="1" applyAlignment="1"/>
    <xf numFmtId="0" fontId="16" fillId="0" borderId="0" xfId="0" applyNumberFormat="1" applyFont="1" applyFill="1" applyAlignment="1">
      <alignment horizontal="center"/>
    </xf>
    <xf numFmtId="166" fontId="16" fillId="0" borderId="0" xfId="0" applyNumberFormat="1" applyFont="1" applyFill="1" applyAlignment="1">
      <alignment horizontal="center"/>
    </xf>
    <xf numFmtId="0" fontId="5" fillId="6" borderId="0" xfId="0" applyNumberFormat="1" applyFont="1" applyFill="1" applyBorder="1" applyAlignment="1">
      <alignment horizontal="center"/>
    </xf>
    <xf numFmtId="0" fontId="2" fillId="6" borderId="0" xfId="0" applyNumberFormat="1" applyFont="1" applyFill="1" applyAlignment="1">
      <alignment horizontal="center"/>
    </xf>
    <xf numFmtId="0" fontId="2" fillId="6" borderId="0" xfId="0" applyNumberFormat="1" applyFont="1" applyFill="1" applyAlignment="1"/>
    <xf numFmtId="0" fontId="5" fillId="6" borderId="0" xfId="0" applyNumberFormat="1" applyFont="1" applyFill="1" applyAlignment="1"/>
    <xf numFmtId="49" fontId="2" fillId="6" borderId="0" xfId="0" applyNumberFormat="1" applyFont="1" applyFill="1" applyAlignment="1">
      <alignment horizontal="center"/>
    </xf>
    <xf numFmtId="0" fontId="2" fillId="6" borderId="76" xfId="0" applyNumberFormat="1" applyFont="1" applyFill="1" applyBorder="1" applyAlignment="1">
      <alignment horizontal="center"/>
    </xf>
    <xf numFmtId="0" fontId="2" fillId="6" borderId="68" xfId="0" applyNumberFormat="1" applyFont="1" applyFill="1" applyBorder="1" applyAlignment="1">
      <alignment horizontal="left"/>
    </xf>
    <xf numFmtId="0" fontId="2" fillId="6" borderId="45" xfId="0" applyNumberFormat="1" applyFont="1" applyFill="1" applyBorder="1" applyAlignment="1"/>
    <xf numFmtId="165" fontId="2" fillId="6" borderId="63" xfId="0" applyNumberFormat="1" applyFont="1" applyFill="1" applyBorder="1" applyAlignment="1"/>
    <xf numFmtId="165" fontId="2" fillId="6" borderId="45" xfId="0" applyNumberFormat="1" applyFont="1" applyFill="1" applyBorder="1" applyAlignment="1"/>
    <xf numFmtId="165" fontId="5" fillId="6" borderId="63" xfId="0" applyNumberFormat="1" applyFont="1" applyFill="1" applyBorder="1" applyAlignment="1"/>
    <xf numFmtId="0" fontId="2" fillId="6" borderId="74" xfId="0" applyNumberFormat="1" applyFont="1" applyFill="1" applyBorder="1" applyAlignment="1">
      <alignment horizontal="left"/>
    </xf>
    <xf numFmtId="0" fontId="2" fillId="6" borderId="19" xfId="0" applyNumberFormat="1" applyFont="1" applyFill="1" applyBorder="1" applyAlignment="1"/>
    <xf numFmtId="165" fontId="2" fillId="6" borderId="13" xfId="0" applyNumberFormat="1" applyFont="1" applyFill="1" applyBorder="1" applyAlignment="1"/>
    <xf numFmtId="165" fontId="2" fillId="6" borderId="19" xfId="0" applyNumberFormat="1" applyFont="1" applyFill="1" applyBorder="1" applyAlignment="1"/>
    <xf numFmtId="165" fontId="5" fillId="6" borderId="13" xfId="0" applyNumberFormat="1" applyFont="1" applyFill="1" applyBorder="1" applyAlignment="1"/>
    <xf numFmtId="0" fontId="3" fillId="6" borderId="76" xfId="0" applyNumberFormat="1" applyFont="1" applyFill="1" applyBorder="1" applyAlignment="1">
      <alignment horizontal="left"/>
    </xf>
    <xf numFmtId="0" fontId="3" fillId="6" borderId="25" xfId="0" applyNumberFormat="1" applyFont="1" applyFill="1" applyBorder="1" applyAlignment="1"/>
    <xf numFmtId="165" fontId="3" fillId="6" borderId="17" xfId="0" applyNumberFormat="1" applyFont="1" applyFill="1" applyBorder="1" applyAlignment="1"/>
    <xf numFmtId="165" fontId="3" fillId="6" borderId="25" xfId="0" applyNumberFormat="1" applyFont="1" applyFill="1" applyBorder="1" applyAlignment="1"/>
    <xf numFmtId="0" fontId="12" fillId="6" borderId="0" xfId="0" applyNumberFormat="1" applyFont="1" applyFill="1" applyBorder="1" applyAlignment="1">
      <alignment horizontal="center" vertical="center" textRotation="90"/>
    </xf>
    <xf numFmtId="0" fontId="5" fillId="6" borderId="38" xfId="0" applyNumberFormat="1" applyFont="1" applyFill="1" applyBorder="1" applyAlignment="1">
      <alignment horizontal="left"/>
    </xf>
    <xf numFmtId="0" fontId="2" fillId="6" borderId="31" xfId="0" applyNumberFormat="1" applyFont="1" applyFill="1" applyBorder="1" applyAlignment="1">
      <alignment horizontal="left"/>
    </xf>
    <xf numFmtId="0" fontId="2" fillId="6" borderId="52" xfId="0" applyNumberFormat="1" applyFont="1" applyFill="1" applyBorder="1" applyAlignment="1"/>
    <xf numFmtId="165" fontId="2" fillId="6" borderId="61" xfId="0" applyNumberFormat="1" applyFont="1" applyFill="1" applyBorder="1" applyAlignment="1"/>
    <xf numFmtId="165" fontId="2" fillId="6" borderId="52" xfId="0" applyNumberFormat="1" applyFont="1" applyFill="1" applyBorder="1" applyAlignment="1"/>
    <xf numFmtId="165" fontId="5" fillId="6" borderId="61" xfId="0" applyNumberFormat="1" applyFont="1" applyFill="1" applyBorder="1" applyAlignment="1"/>
    <xf numFmtId="0" fontId="12" fillId="6" borderId="38" xfId="0" applyNumberFormat="1" applyFont="1" applyFill="1" applyBorder="1" applyAlignment="1">
      <alignment horizontal="left"/>
    </xf>
    <xf numFmtId="0" fontId="5" fillId="6" borderId="25" xfId="0" applyNumberFormat="1" applyFont="1" applyFill="1" applyBorder="1" applyAlignment="1"/>
    <xf numFmtId="165" fontId="5" fillId="6" borderId="17" xfId="0" applyNumberFormat="1" applyFont="1" applyFill="1" applyBorder="1" applyAlignment="1"/>
    <xf numFmtId="165" fontId="5" fillId="6" borderId="25" xfId="0" applyNumberFormat="1" applyFont="1" applyFill="1" applyBorder="1" applyAlignment="1"/>
    <xf numFmtId="0" fontId="5" fillId="6" borderId="0" xfId="0" applyNumberFormat="1" applyFont="1" applyFill="1" applyAlignment="1">
      <alignment horizontal="center"/>
    </xf>
    <xf numFmtId="0" fontId="5" fillId="6" borderId="59" xfId="0" applyNumberFormat="1" applyFont="1" applyFill="1" applyBorder="1" applyAlignment="1">
      <alignment horizontal="left"/>
    </xf>
    <xf numFmtId="0" fontId="5" fillId="6" borderId="41" xfId="0" applyNumberFormat="1" applyFont="1" applyFill="1" applyBorder="1" applyAlignment="1"/>
    <xf numFmtId="165" fontId="5" fillId="6" borderId="23" xfId="0" applyNumberFormat="1" applyFont="1" applyFill="1" applyBorder="1" applyAlignment="1"/>
    <xf numFmtId="165" fontId="5" fillId="6" borderId="41" xfId="0" applyNumberFormat="1" applyFont="1" applyFill="1" applyBorder="1" applyAlignment="1"/>
    <xf numFmtId="166" fontId="5" fillId="6" borderId="14" xfId="0" applyNumberFormat="1" applyFont="1" applyFill="1" applyBorder="1" applyAlignment="1">
      <alignment horizontal="center" vertical="center"/>
    </xf>
    <xf numFmtId="166" fontId="5" fillId="6" borderId="32" xfId="0" applyNumberFormat="1" applyFont="1" applyFill="1" applyBorder="1" applyAlignment="1">
      <alignment horizontal="center"/>
    </xf>
    <xf numFmtId="0" fontId="2" fillId="0" borderId="46" xfId="0" applyNumberFormat="1" applyFont="1" applyBorder="1" applyAlignment="1"/>
    <xf numFmtId="0" fontId="2" fillId="0" borderId="0" xfId="0" applyNumberFormat="1" applyFont="1" applyBorder="1" applyAlignment="1"/>
    <xf numFmtId="0" fontId="2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/>
    <xf numFmtId="0" fontId="4" fillId="0" borderId="47" xfId="0" applyNumberFormat="1" applyFont="1" applyBorder="1" applyAlignment="1"/>
    <xf numFmtId="0" fontId="2" fillId="0" borderId="9" xfId="0" applyNumberFormat="1" applyFont="1" applyBorder="1" applyAlignment="1"/>
    <xf numFmtId="0" fontId="2" fillId="0" borderId="9" xfId="0" applyNumberFormat="1" applyFont="1" applyFill="1" applyBorder="1" applyAlignment="1"/>
    <xf numFmtId="0" fontId="5" fillId="0" borderId="9" xfId="0" applyNumberFormat="1" applyFont="1" applyBorder="1" applyAlignment="1">
      <alignment horizontal="center"/>
    </xf>
    <xf numFmtId="0" fontId="5" fillId="0" borderId="9" xfId="0" applyNumberFormat="1" applyFont="1" applyBorder="1" applyAlignment="1"/>
    <xf numFmtId="3" fontId="2" fillId="0" borderId="9" xfId="0" applyNumberFormat="1" applyFont="1" applyBorder="1" applyAlignment="1">
      <alignment horizontal="center"/>
    </xf>
    <xf numFmtId="3" fontId="2" fillId="0" borderId="9" xfId="0" applyNumberFormat="1" applyFont="1" applyFill="1" applyBorder="1" applyAlignment="1">
      <alignment horizontal="center"/>
    </xf>
    <xf numFmtId="3" fontId="2" fillId="0" borderId="21" xfId="0" applyNumberFormat="1" applyFont="1" applyBorder="1" applyAlignment="1">
      <alignment horizontal="center"/>
    </xf>
    <xf numFmtId="3" fontId="5" fillId="0" borderId="9" xfId="0" applyNumberFormat="1" applyFont="1" applyBorder="1" applyAlignment="1">
      <alignment horizontal="center"/>
    </xf>
    <xf numFmtId="0" fontId="2" fillId="3" borderId="9" xfId="0" applyNumberFormat="1" applyFont="1" applyFill="1" applyBorder="1" applyAlignment="1">
      <alignment horizontal="center"/>
    </xf>
    <xf numFmtId="0" fontId="5" fillId="0" borderId="0" xfId="0" applyNumberFormat="1" applyFont="1" applyAlignment="1">
      <alignment horizontal="center"/>
    </xf>
    <xf numFmtId="0" fontId="20" fillId="0" borderId="0" xfId="0" applyNumberFormat="1" applyFont="1" applyAlignment="1"/>
    <xf numFmtId="0" fontId="21" fillId="0" borderId="0" xfId="0" applyNumberFormat="1" applyFont="1" applyAlignment="1"/>
    <xf numFmtId="0" fontId="20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23" fillId="0" borderId="0" xfId="0" applyNumberFormat="1" applyFont="1" applyFill="1" applyAlignment="1"/>
    <xf numFmtId="0" fontId="23" fillId="0" borderId="9" xfId="0" applyNumberFormat="1" applyFont="1" applyBorder="1" applyAlignment="1">
      <alignment horizontal="center" vertical="center"/>
    </xf>
    <xf numFmtId="0" fontId="23" fillId="0" borderId="9" xfId="2" applyFont="1" applyFill="1" applyBorder="1" applyAlignment="1" applyProtection="1">
      <alignment vertical="center" wrapText="1"/>
      <protection locked="0"/>
    </xf>
    <xf numFmtId="3" fontId="24" fillId="0" borderId="9" xfId="0" applyNumberFormat="1" applyFont="1" applyBorder="1" applyAlignment="1">
      <alignment horizontal="center" vertical="center"/>
    </xf>
    <xf numFmtId="3" fontId="23" fillId="0" borderId="9" xfId="0" applyNumberFormat="1" applyFont="1" applyBorder="1" applyAlignment="1">
      <alignment horizontal="center" vertical="center"/>
    </xf>
    <xf numFmtId="4" fontId="21" fillId="0" borderId="0" xfId="0" applyNumberFormat="1" applyFont="1" applyAlignment="1"/>
    <xf numFmtId="4" fontId="20" fillId="0" borderId="0" xfId="0" applyNumberFormat="1" applyFont="1" applyAlignment="1"/>
    <xf numFmtId="0" fontId="24" fillId="0" borderId="9" xfId="0" applyNumberFormat="1" applyFont="1" applyBorder="1" applyAlignment="1">
      <alignment horizontal="center"/>
    </xf>
    <xf numFmtId="0" fontId="24" fillId="0" borderId="9" xfId="0" applyNumberFormat="1" applyFont="1" applyFill="1" applyBorder="1" applyAlignment="1">
      <alignment horizontal="center"/>
    </xf>
    <xf numFmtId="0" fontId="20" fillId="0" borderId="0" xfId="0" applyNumberFormat="1" applyFont="1" applyAlignment="1">
      <alignment horizontal="left" vertical="center"/>
    </xf>
    <xf numFmtId="0" fontId="20" fillId="0" borderId="0" xfId="0" applyNumberFormat="1" applyFont="1" applyAlignment="1">
      <alignment horizontal="left"/>
    </xf>
    <xf numFmtId="167" fontId="2" fillId="0" borderId="0" xfId="0" applyNumberFormat="1" applyFont="1" applyAlignment="1"/>
    <xf numFmtId="0" fontId="24" fillId="0" borderId="53" xfId="0" applyNumberFormat="1" applyFont="1" applyBorder="1" applyAlignment="1">
      <alignment horizontal="center" vertical="center" wrapText="1"/>
    </xf>
    <xf numFmtId="0" fontId="21" fillId="0" borderId="53" xfId="0" applyNumberFormat="1" applyFont="1" applyBorder="1" applyAlignment="1">
      <alignment horizontal="center" vertical="center"/>
    </xf>
    <xf numFmtId="0" fontId="2" fillId="7" borderId="0" xfId="0" applyNumberFormat="1" applyFont="1" applyFill="1" applyAlignment="1"/>
    <xf numFmtId="167" fontId="2" fillId="7" borderId="0" xfId="0" applyNumberFormat="1" applyFont="1" applyFill="1" applyAlignment="1"/>
    <xf numFmtId="0" fontId="2" fillId="7" borderId="0" xfId="0" applyNumberFormat="1" applyFont="1" applyFill="1" applyAlignment="1">
      <alignment horizontal="center"/>
    </xf>
    <xf numFmtId="0" fontId="0" fillId="7" borderId="0" xfId="0" applyNumberFormat="1" applyFill="1" applyAlignment="1"/>
    <xf numFmtId="0" fontId="2" fillId="7" borderId="0" xfId="0" applyNumberFormat="1" applyFont="1" applyFill="1" applyAlignment="1">
      <alignment horizontal="center" vertical="center"/>
    </xf>
    <xf numFmtId="3" fontId="24" fillId="7" borderId="9" xfId="0" applyNumberFormat="1" applyFont="1" applyFill="1" applyBorder="1" applyAlignment="1">
      <alignment horizontal="center" vertical="center"/>
    </xf>
    <xf numFmtId="0" fontId="20" fillId="7" borderId="0" xfId="0" applyNumberFormat="1" applyFont="1" applyFill="1" applyAlignment="1"/>
    <xf numFmtId="0" fontId="24" fillId="7" borderId="9" xfId="0" applyNumberFormat="1" applyFont="1" applyFill="1" applyBorder="1" applyAlignment="1">
      <alignment horizontal="center"/>
    </xf>
    <xf numFmtId="4" fontId="20" fillId="7" borderId="0" xfId="0" applyNumberFormat="1" applyFont="1" applyFill="1" applyAlignment="1"/>
    <xf numFmtId="0" fontId="20" fillId="0" borderId="9" xfId="0" applyNumberFormat="1" applyFont="1" applyBorder="1" applyAlignment="1">
      <alignment horizontal="center" vertical="center" wrapText="1"/>
    </xf>
    <xf numFmtId="0" fontId="20" fillId="0" borderId="9" xfId="0" applyNumberFormat="1" applyFont="1" applyBorder="1" applyAlignment="1">
      <alignment horizontal="center" vertical="center"/>
    </xf>
    <xf numFmtId="41" fontId="27" fillId="7" borderId="9" xfId="3" applyNumberFormat="1" applyFont="1" applyFill="1" applyBorder="1" applyAlignment="1">
      <alignment horizontal="center"/>
    </xf>
    <xf numFmtId="4" fontId="20" fillId="7" borderId="9" xfId="4" applyFont="1" applyFill="1" applyBorder="1" applyAlignment="1">
      <alignment vertical="center" wrapText="1"/>
    </xf>
    <xf numFmtId="0" fontId="23" fillId="7" borderId="9" xfId="0" applyNumberFormat="1" applyFont="1" applyFill="1" applyBorder="1" applyAlignment="1">
      <alignment horizontal="center" vertical="center"/>
    </xf>
    <xf numFmtId="0" fontId="21" fillId="7" borderId="0" xfId="0" applyNumberFormat="1" applyFont="1" applyFill="1" applyAlignment="1"/>
    <xf numFmtId="4" fontId="21" fillId="7" borderId="0" xfId="0" applyNumberFormat="1" applyFont="1" applyFill="1" applyAlignment="1"/>
    <xf numFmtId="0" fontId="21" fillId="7" borderId="53" xfId="0" applyNumberFormat="1" applyFont="1" applyFill="1" applyBorder="1" applyAlignment="1">
      <alignment horizontal="center" vertical="center"/>
    </xf>
    <xf numFmtId="4" fontId="20" fillId="8" borderId="9" xfId="4" applyFont="1" applyFill="1" applyBorder="1" applyAlignment="1">
      <alignment vertical="center" wrapText="1"/>
    </xf>
    <xf numFmtId="0" fontId="21" fillId="8" borderId="53" xfId="0" applyNumberFormat="1" applyFont="1" applyFill="1" applyBorder="1" applyAlignment="1">
      <alignment horizontal="center" vertical="center"/>
    </xf>
    <xf numFmtId="3" fontId="24" fillId="8" borderId="9" xfId="0" applyNumberFormat="1" applyFont="1" applyFill="1" applyBorder="1" applyAlignment="1">
      <alignment horizontal="center" vertical="center"/>
    </xf>
    <xf numFmtId="41" fontId="27" fillId="8" borderId="9" xfId="3" applyNumberFormat="1" applyFont="1" applyFill="1" applyBorder="1" applyAlignment="1">
      <alignment horizontal="center"/>
    </xf>
    <xf numFmtId="0" fontId="2" fillId="8" borderId="0" xfId="0" applyNumberFormat="1" applyFont="1" applyFill="1" applyAlignment="1"/>
    <xf numFmtId="167" fontId="2" fillId="8" borderId="0" xfId="0" applyNumberFormat="1" applyFont="1" applyFill="1" applyAlignment="1"/>
    <xf numFmtId="0" fontId="2" fillId="8" borderId="0" xfId="0" applyNumberFormat="1" applyFont="1" applyFill="1" applyAlignment="1">
      <alignment horizontal="center"/>
    </xf>
    <xf numFmtId="0" fontId="2" fillId="8" borderId="0" xfId="0" applyNumberFormat="1" applyFont="1" applyFill="1" applyAlignment="1">
      <alignment horizontal="center" vertical="center"/>
    </xf>
    <xf numFmtId="0" fontId="23" fillId="9" borderId="0" xfId="0" applyNumberFormat="1" applyFont="1" applyFill="1" applyAlignment="1"/>
    <xf numFmtId="0" fontId="20" fillId="9" borderId="0" xfId="0" applyNumberFormat="1" applyFont="1" applyFill="1" applyAlignment="1">
      <alignment horizontal="left" vertical="center"/>
    </xf>
    <xf numFmtId="0" fontId="20" fillId="9" borderId="0" xfId="0" applyNumberFormat="1" applyFont="1" applyFill="1" applyAlignment="1"/>
    <xf numFmtId="0" fontId="20" fillId="9" borderId="0" xfId="0" applyNumberFormat="1" applyFont="1" applyFill="1" applyAlignment="1">
      <alignment vertical="center"/>
    </xf>
    <xf numFmtId="0" fontId="25" fillId="9" borderId="0" xfId="0" applyNumberFormat="1" applyFont="1" applyFill="1" applyAlignment="1">
      <alignment horizontal="left" vertical="center"/>
    </xf>
    <xf numFmtId="0" fontId="25" fillId="9" borderId="0" xfId="0" applyNumberFormat="1" applyFont="1" applyFill="1" applyAlignment="1">
      <alignment vertical="center"/>
    </xf>
    <xf numFmtId="0" fontId="2" fillId="0" borderId="9" xfId="0" applyNumberFormat="1" applyFont="1" applyBorder="1" applyAlignment="1">
      <alignment horizontal="center"/>
    </xf>
    <xf numFmtId="0" fontId="5" fillId="0" borderId="9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0" fontId="2" fillId="6" borderId="25" xfId="0" applyNumberFormat="1" applyFont="1" applyFill="1" applyBorder="1" applyAlignment="1">
      <alignment horizontal="center"/>
    </xf>
    <xf numFmtId="0" fontId="2" fillId="6" borderId="17" xfId="0" applyNumberFormat="1" applyFont="1" applyFill="1" applyBorder="1" applyAlignment="1">
      <alignment horizontal="center"/>
    </xf>
    <xf numFmtId="0" fontId="5" fillId="6" borderId="25" xfId="0" applyNumberFormat="1" applyFont="1" applyFill="1" applyBorder="1" applyAlignment="1">
      <alignment horizontal="center"/>
    </xf>
    <xf numFmtId="0" fontId="5" fillId="6" borderId="17" xfId="0" applyNumberFormat="1" applyFont="1" applyFill="1" applyBorder="1" applyAlignment="1">
      <alignment horizontal="center"/>
    </xf>
    <xf numFmtId="0" fontId="12" fillId="6" borderId="55" xfId="0" applyNumberFormat="1" applyFont="1" applyFill="1" applyBorder="1" applyAlignment="1">
      <alignment horizontal="center" vertical="center" textRotation="90"/>
    </xf>
    <xf numFmtId="0" fontId="12" fillId="6" borderId="46" xfId="0" applyNumberFormat="1" applyFont="1" applyFill="1" applyBorder="1" applyAlignment="1">
      <alignment horizontal="center" vertical="center" textRotation="90"/>
    </xf>
    <xf numFmtId="0" fontId="12" fillId="6" borderId="60" xfId="0" applyNumberFormat="1" applyFont="1" applyFill="1" applyBorder="1" applyAlignment="1">
      <alignment horizontal="center" vertical="center" textRotation="90"/>
    </xf>
    <xf numFmtId="0" fontId="2" fillId="0" borderId="34" xfId="0" applyNumberFormat="1" applyFont="1" applyBorder="1" applyAlignment="1">
      <alignment horizontal="center"/>
    </xf>
    <xf numFmtId="0" fontId="2" fillId="0" borderId="56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3" xfId="0" applyNumberFormat="1" applyFont="1" applyBorder="1" applyAlignment="1">
      <alignment horizontal="center"/>
    </xf>
    <xf numFmtId="0" fontId="2" fillId="0" borderId="39" xfId="0" applyNumberFormat="1" applyFont="1" applyBorder="1" applyAlignment="1">
      <alignment horizontal="center"/>
    </xf>
    <xf numFmtId="0" fontId="5" fillId="3" borderId="76" xfId="0" applyNumberFormat="1" applyFont="1" applyFill="1" applyBorder="1" applyAlignment="1">
      <alignment horizontal="center"/>
    </xf>
    <xf numFmtId="0" fontId="5" fillId="3" borderId="58" xfId="0" applyNumberFormat="1" applyFont="1" applyFill="1" applyBorder="1" applyAlignment="1">
      <alignment horizontal="center"/>
    </xf>
    <xf numFmtId="0" fontId="3" fillId="0" borderId="76" xfId="0" applyNumberFormat="1" applyFont="1" applyFill="1" applyBorder="1" applyAlignment="1">
      <alignment horizontal="center"/>
    </xf>
    <xf numFmtId="0" fontId="3" fillId="0" borderId="57" xfId="0" applyNumberFormat="1" applyFont="1" applyFill="1" applyBorder="1" applyAlignment="1">
      <alignment horizontal="center"/>
    </xf>
    <xf numFmtId="0" fontId="3" fillId="0" borderId="54" xfId="0" applyNumberFormat="1" applyFont="1" applyFill="1" applyBorder="1" applyAlignment="1">
      <alignment horizontal="center"/>
    </xf>
    <xf numFmtId="0" fontId="3" fillId="0" borderId="75" xfId="0" applyNumberFormat="1" applyFont="1" applyFill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59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7" xfId="0" applyNumberFormat="1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/>
    </xf>
    <xf numFmtId="0" fontId="5" fillId="0" borderId="7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0" fontId="5" fillId="3" borderId="60" xfId="0" applyNumberFormat="1" applyFont="1" applyFill="1" applyBorder="1" applyAlignment="1">
      <alignment horizontal="center"/>
    </xf>
    <xf numFmtId="0" fontId="5" fillId="3" borderId="75" xfId="0" applyNumberFormat="1" applyFont="1" applyFill="1" applyBorder="1" applyAlignment="1">
      <alignment horizontal="center"/>
    </xf>
    <xf numFmtId="0" fontId="2" fillId="0" borderId="31" xfId="0" applyNumberFormat="1" applyFont="1" applyBorder="1" applyAlignment="1">
      <alignment horizontal="center" vertical="center"/>
    </xf>
    <xf numFmtId="0" fontId="2" fillId="0" borderId="33" xfId="0" applyNumberFormat="1" applyFont="1" applyFill="1" applyBorder="1" applyAlignment="1">
      <alignment horizontal="center"/>
    </xf>
    <xf numFmtId="0" fontId="2" fillId="0" borderId="39" xfId="0" applyNumberFormat="1" applyFont="1" applyFill="1" applyBorder="1" applyAlignment="1">
      <alignment horizontal="center"/>
    </xf>
    <xf numFmtId="0" fontId="3" fillId="0" borderId="57" xfId="0" applyNumberFormat="1" applyFont="1" applyBorder="1" applyAlignment="1">
      <alignment horizontal="center"/>
    </xf>
    <xf numFmtId="0" fontId="5" fillId="0" borderId="26" xfId="0" applyNumberFormat="1" applyFont="1" applyBorder="1" applyAlignment="1">
      <alignment horizontal="center"/>
    </xf>
    <xf numFmtId="0" fontId="5" fillId="0" borderId="56" xfId="0" applyNumberFormat="1" applyFont="1" applyBorder="1" applyAlignment="1">
      <alignment horizontal="center"/>
    </xf>
    <xf numFmtId="0" fontId="3" fillId="0" borderId="54" xfId="0" applyNumberFormat="1" applyFont="1" applyBorder="1" applyAlignment="1">
      <alignment horizontal="center"/>
    </xf>
    <xf numFmtId="0" fontId="3" fillId="2" borderId="54" xfId="0" applyNumberFormat="1" applyFont="1" applyFill="1" applyBorder="1" applyAlignment="1">
      <alignment horizontal="center"/>
    </xf>
    <xf numFmtId="0" fontId="3" fillId="0" borderId="76" xfId="0" applyNumberFormat="1" applyFont="1" applyBorder="1" applyAlignment="1">
      <alignment horizontal="center"/>
    </xf>
    <xf numFmtId="0" fontId="3" fillId="0" borderId="58" xfId="0" applyNumberFormat="1" applyFont="1" applyBorder="1" applyAlignment="1">
      <alignment horizontal="center"/>
    </xf>
    <xf numFmtId="0" fontId="3" fillId="4" borderId="54" xfId="0" applyNumberFormat="1" applyFont="1" applyFill="1" applyBorder="1" applyAlignment="1">
      <alignment horizontal="center"/>
    </xf>
    <xf numFmtId="0" fontId="2" fillId="0" borderId="26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2" fillId="0" borderId="5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19" fillId="6" borderId="0" xfId="0" applyNumberFormat="1" applyFont="1" applyFill="1" applyAlignment="1">
      <alignment horizontal="center"/>
    </xf>
    <xf numFmtId="0" fontId="20" fillId="7" borderId="21" xfId="0" applyNumberFormat="1" applyFont="1" applyFill="1" applyBorder="1" applyAlignment="1">
      <alignment horizontal="center" vertical="center" wrapText="1"/>
    </xf>
    <xf numFmtId="0" fontId="20" fillId="7" borderId="35" xfId="0" applyNumberFormat="1" applyFont="1" applyFill="1" applyBorder="1" applyAlignment="1">
      <alignment horizontal="center" vertical="center" wrapText="1"/>
    </xf>
    <xf numFmtId="0" fontId="20" fillId="7" borderId="40" xfId="0" applyNumberFormat="1" applyFont="1" applyFill="1" applyBorder="1" applyAlignment="1">
      <alignment horizontal="center" vertical="center" wrapText="1"/>
    </xf>
    <xf numFmtId="0" fontId="20" fillId="7" borderId="12" xfId="0" applyNumberFormat="1" applyFont="1" applyFill="1" applyBorder="1" applyAlignment="1">
      <alignment horizontal="center" vertical="center" wrapText="1"/>
    </xf>
    <xf numFmtId="0" fontId="20" fillId="7" borderId="53" xfId="0" applyNumberFormat="1" applyFont="1" applyFill="1" applyBorder="1" applyAlignment="1">
      <alignment horizontal="center" vertical="center" wrapText="1"/>
    </xf>
    <xf numFmtId="0" fontId="20" fillId="7" borderId="12" xfId="0" applyNumberFormat="1" applyFont="1" applyFill="1" applyBorder="1" applyAlignment="1">
      <alignment horizontal="center" vertical="center"/>
    </xf>
    <xf numFmtId="0" fontId="20" fillId="7" borderId="53" xfId="0" applyNumberFormat="1" applyFont="1" applyFill="1" applyBorder="1" applyAlignment="1">
      <alignment horizontal="center" vertical="center"/>
    </xf>
    <xf numFmtId="0" fontId="20" fillId="0" borderId="0" xfId="0" applyNumberFormat="1" applyFont="1" applyAlignment="1">
      <alignment horizontal="center" vertical="center" wrapText="1"/>
    </xf>
    <xf numFmtId="0" fontId="24" fillId="7" borderId="12" xfId="0" applyNumberFormat="1" applyFont="1" applyFill="1" applyBorder="1" applyAlignment="1">
      <alignment horizontal="center" vertical="center" wrapText="1"/>
    </xf>
    <xf numFmtId="0" fontId="24" fillId="7" borderId="53" xfId="0" applyNumberFormat="1" applyFont="1" applyFill="1" applyBorder="1" applyAlignment="1">
      <alignment horizontal="center" vertical="center" wrapText="1"/>
    </xf>
    <xf numFmtId="0" fontId="24" fillId="7" borderId="21" xfId="0" applyNumberFormat="1" applyFont="1" applyFill="1" applyBorder="1" applyAlignment="1">
      <alignment horizontal="center"/>
    </xf>
    <xf numFmtId="0" fontId="24" fillId="7" borderId="35" xfId="0" applyNumberFormat="1" applyFont="1" applyFill="1" applyBorder="1" applyAlignment="1">
      <alignment horizontal="center"/>
    </xf>
    <xf numFmtId="0" fontId="24" fillId="7" borderId="40" xfId="0" applyNumberFormat="1" applyFont="1" applyFill="1" applyBorder="1" applyAlignment="1">
      <alignment horizontal="center"/>
    </xf>
    <xf numFmtId="0" fontId="5" fillId="0" borderId="34" xfId="0" applyNumberFormat="1" applyFont="1" applyBorder="1" applyAlignment="1">
      <alignment horizontal="center"/>
    </xf>
    <xf numFmtId="166" fontId="5" fillId="0" borderId="76" xfId="0" applyNumberFormat="1" applyFont="1" applyFill="1" applyBorder="1" applyAlignment="1">
      <alignment horizontal="center"/>
    </xf>
    <xf numFmtId="166" fontId="5" fillId="0" borderId="57" xfId="0" applyNumberFormat="1" applyFont="1" applyFill="1" applyBorder="1" applyAlignment="1">
      <alignment horizontal="center"/>
    </xf>
    <xf numFmtId="166" fontId="5" fillId="0" borderId="58" xfId="0" applyNumberFormat="1" applyFont="1" applyFill="1" applyBorder="1" applyAlignment="1">
      <alignment horizontal="center"/>
    </xf>
    <xf numFmtId="0" fontId="5" fillId="0" borderId="76" xfId="0" applyNumberFormat="1" applyFont="1" applyFill="1" applyBorder="1" applyAlignment="1">
      <alignment horizontal="center"/>
    </xf>
    <xf numFmtId="0" fontId="5" fillId="0" borderId="58" xfId="0" applyNumberFormat="1" applyFont="1" applyFill="1" applyBorder="1" applyAlignment="1">
      <alignment horizontal="center"/>
    </xf>
    <xf numFmtId="166" fontId="5" fillId="0" borderId="26" xfId="0" applyNumberFormat="1" applyFont="1" applyFill="1" applyBorder="1" applyAlignment="1">
      <alignment horizontal="center"/>
    </xf>
    <xf numFmtId="166" fontId="5" fillId="0" borderId="34" xfId="0" applyNumberFormat="1" applyFont="1" applyFill="1" applyBorder="1" applyAlignment="1">
      <alignment horizontal="center"/>
    </xf>
    <xf numFmtId="166" fontId="5" fillId="0" borderId="56" xfId="0" applyNumberFormat="1" applyFont="1" applyFill="1" applyBorder="1" applyAlignment="1">
      <alignment horizontal="center"/>
    </xf>
    <xf numFmtId="0" fontId="2" fillId="0" borderId="78" xfId="0" applyNumberFormat="1" applyFont="1" applyFill="1" applyBorder="1" applyAlignment="1">
      <alignment horizontal="center" vertical="center"/>
    </xf>
    <xf numFmtId="0" fontId="2" fillId="0" borderId="47" xfId="0" applyNumberFormat="1" applyFont="1" applyFill="1" applyBorder="1" applyAlignment="1">
      <alignment horizontal="center" vertical="center"/>
    </xf>
    <xf numFmtId="166" fontId="3" fillId="0" borderId="0" xfId="1" applyNumberFormat="1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59" xfId="0" applyNumberFormat="1" applyFont="1" applyFill="1" applyBorder="1" applyAlignment="1">
      <alignment horizontal="center" vertical="center"/>
    </xf>
    <xf numFmtId="0" fontId="5" fillId="0" borderId="26" xfId="0" applyNumberFormat="1" applyFont="1" applyFill="1" applyBorder="1" applyAlignment="1">
      <alignment horizontal="center"/>
    </xf>
    <xf numFmtId="0" fontId="5" fillId="0" borderId="34" xfId="0" applyNumberFormat="1" applyFont="1" applyFill="1" applyBorder="1" applyAlignment="1">
      <alignment horizontal="center"/>
    </xf>
    <xf numFmtId="0" fontId="5" fillId="0" borderId="56" xfId="0" applyNumberFormat="1" applyFont="1" applyFill="1" applyBorder="1" applyAlignment="1">
      <alignment horizontal="center"/>
    </xf>
  </cellXfs>
  <cellStyles count="5">
    <cellStyle name="Денежный" xfId="1" builtinId="4"/>
    <cellStyle name="Обычный" xfId="0" builtinId="0"/>
    <cellStyle name="Обычный_Книга1" xfId="2"/>
    <cellStyle name="Обычный_Форма БП" xfId="3"/>
    <cellStyle name="Стиль 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582"/>
  <sheetViews>
    <sheetView topLeftCell="A498" zoomScale="75" zoomScaleNormal="100" zoomScaleSheetLayoutView="100" workbookViewId="0">
      <selection activeCell="B539" sqref="B539"/>
    </sheetView>
  </sheetViews>
  <sheetFormatPr defaultColWidth="9.109375" defaultRowHeight="13.2" x14ac:dyDescent="0.25"/>
  <cols>
    <col min="1" max="1" width="4" style="1" customWidth="1"/>
    <col min="2" max="2" width="24.33203125" style="1" customWidth="1"/>
    <col min="3" max="3" width="3.6640625" style="3" customWidth="1"/>
    <col min="4" max="4" width="6.109375" style="3" customWidth="1"/>
    <col min="5" max="5" width="3.6640625" style="3" customWidth="1"/>
    <col min="6" max="6" width="6.109375" style="3" customWidth="1"/>
    <col min="7" max="7" width="3.6640625" style="3" customWidth="1"/>
    <col min="8" max="8" width="6.109375" style="3" customWidth="1"/>
    <col min="9" max="9" width="3.6640625" style="3" customWidth="1"/>
    <col min="10" max="10" width="6.33203125" style="3" customWidth="1"/>
    <col min="11" max="11" width="3.6640625" style="3" customWidth="1"/>
    <col min="12" max="12" width="6.33203125" style="3" customWidth="1"/>
    <col min="13" max="13" width="3.6640625" style="3" customWidth="1"/>
    <col min="14" max="14" width="6.33203125" style="3" customWidth="1"/>
    <col min="15" max="15" width="3.6640625" style="3" customWidth="1"/>
    <col min="16" max="16" width="6.5546875" style="3" customWidth="1"/>
    <col min="17" max="17" width="3.5546875" style="3" customWidth="1"/>
    <col min="18" max="18" width="6.33203125" style="3" customWidth="1"/>
    <col min="19" max="19" width="3.6640625" style="3" customWidth="1"/>
    <col min="20" max="20" width="6.109375" style="3" customWidth="1"/>
    <col min="21" max="21" width="3.6640625" style="3" customWidth="1"/>
    <col min="22" max="22" width="6.44140625" style="3" customWidth="1"/>
    <col min="23" max="23" width="3.5546875" style="3" customWidth="1"/>
    <col min="24" max="24" width="6.5546875" style="3" customWidth="1"/>
    <col min="25" max="25" width="3.6640625" style="3" customWidth="1"/>
    <col min="26" max="26" width="6.33203125" style="3" customWidth="1"/>
    <col min="27" max="27" width="4.33203125" style="3" customWidth="1"/>
    <col min="28" max="28" width="7.6640625" style="3" customWidth="1"/>
    <col min="29" max="29" width="4.44140625" style="3" customWidth="1"/>
    <col min="30" max="30" width="6.33203125" style="3" customWidth="1"/>
    <col min="31" max="31" width="4.44140625" style="3" customWidth="1"/>
    <col min="32" max="32" width="6.109375" style="3" customWidth="1"/>
    <col min="33" max="33" width="4.44140625" style="3" customWidth="1"/>
    <col min="34" max="34" width="6.109375" style="3" customWidth="1"/>
    <col min="35" max="35" width="4.6640625" style="3" customWidth="1"/>
    <col min="36" max="37" width="6.33203125" style="3" customWidth="1"/>
    <col min="38" max="38" width="6" style="3" customWidth="1"/>
    <col min="39" max="39" width="24.44140625" style="3" customWidth="1"/>
    <col min="40" max="16384" width="9.109375" style="3"/>
  </cols>
  <sheetData>
    <row r="1" spans="1:39" ht="15.6" x14ac:dyDescent="0.3">
      <c r="A1" s="106" t="s">
        <v>83</v>
      </c>
      <c r="B1"/>
      <c r="C1" s="106"/>
      <c r="D1" s="106"/>
      <c r="E1" s="106"/>
      <c r="F1" s="106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 s="50" t="s">
        <v>94</v>
      </c>
      <c r="AE1"/>
      <c r="AG1" s="106"/>
      <c r="AH1" s="106"/>
      <c r="AI1" s="106"/>
      <c r="AJ1"/>
    </row>
    <row r="2" spans="1:39" ht="15" x14ac:dyDescent="0.25">
      <c r="A2" s="106" t="s">
        <v>88</v>
      </c>
      <c r="B2"/>
      <c r="C2" s="106"/>
      <c r="D2" s="106"/>
      <c r="E2" s="106"/>
      <c r="F2" s="106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 s="106" t="s">
        <v>85</v>
      </c>
      <c r="AE2"/>
      <c r="AG2" s="106"/>
      <c r="AH2" s="106"/>
      <c r="AI2" s="106"/>
      <c r="AJ2"/>
    </row>
    <row r="3" spans="1:39" ht="15" x14ac:dyDescent="0.25">
      <c r="A3" s="106" t="s">
        <v>84</v>
      </c>
      <c r="B3"/>
      <c r="C3" s="106"/>
      <c r="D3" s="106"/>
      <c r="E3" s="106"/>
      <c r="F3" s="106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 s="106" t="s">
        <v>39</v>
      </c>
      <c r="AE3"/>
      <c r="AG3" s="106"/>
      <c r="AH3" s="106"/>
      <c r="AI3" s="106"/>
      <c r="AJ3"/>
    </row>
    <row r="4" spans="1:39" ht="15" x14ac:dyDescent="0.25">
      <c r="A4"/>
      <c r="B4"/>
      <c r="C4" s="106"/>
      <c r="D4" s="106"/>
      <c r="E4" s="106"/>
      <c r="F4" s="106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G4" s="106"/>
      <c r="AH4" s="106"/>
      <c r="AI4" s="106"/>
      <c r="AJ4"/>
    </row>
    <row r="5" spans="1:39" ht="15" x14ac:dyDescent="0.25">
      <c r="A5" s="106" t="s">
        <v>87</v>
      </c>
      <c r="B5"/>
      <c r="C5" s="106"/>
      <c r="D5" s="106"/>
      <c r="E5" s="106"/>
      <c r="F5" s="106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 s="106" t="s">
        <v>86</v>
      </c>
      <c r="AE5"/>
      <c r="AG5"/>
      <c r="AH5"/>
      <c r="AI5"/>
      <c r="AJ5"/>
    </row>
    <row r="6" spans="1:39" ht="15" x14ac:dyDescent="0.25">
      <c r="A6" s="106" t="s">
        <v>89</v>
      </c>
      <c r="B6"/>
      <c r="C6" s="106"/>
      <c r="D6" s="106"/>
      <c r="E6" s="106"/>
      <c r="F6" s="10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 s="106" t="s">
        <v>89</v>
      </c>
      <c r="AE6"/>
      <c r="AF6"/>
      <c r="AG6"/>
      <c r="AH6"/>
      <c r="AI6"/>
      <c r="AJ6"/>
    </row>
    <row r="8" spans="1:39" ht="15.6" x14ac:dyDescent="0.3">
      <c r="A8" s="485" t="s">
        <v>82</v>
      </c>
      <c r="B8" s="485"/>
      <c r="C8" s="485"/>
      <c r="D8" s="485"/>
      <c r="E8" s="485"/>
      <c r="F8" s="485"/>
      <c r="G8" s="485"/>
      <c r="H8" s="485"/>
      <c r="I8" s="485"/>
      <c r="J8" s="485"/>
      <c r="K8" s="485"/>
      <c r="L8" s="485"/>
      <c r="M8" s="485"/>
      <c r="N8" s="485"/>
      <c r="O8" s="485"/>
      <c r="P8" s="485"/>
      <c r="Q8" s="485"/>
      <c r="R8" s="485"/>
      <c r="S8" s="485"/>
      <c r="T8" s="485"/>
      <c r="U8" s="485"/>
      <c r="V8" s="485"/>
      <c r="W8" s="485"/>
      <c r="X8" s="485"/>
      <c r="Y8" s="485"/>
      <c r="Z8" s="485"/>
      <c r="AA8" s="485"/>
      <c r="AB8" s="485"/>
      <c r="AC8" s="485"/>
      <c r="AD8" s="485"/>
      <c r="AE8" s="485"/>
      <c r="AF8" s="485"/>
      <c r="AG8" s="485"/>
      <c r="AH8" s="485"/>
      <c r="AI8" s="485"/>
      <c r="AJ8" s="485"/>
    </row>
    <row r="9" spans="1:39" ht="16.2" thickBot="1" x14ac:dyDescent="0.35">
      <c r="A9" s="480" t="s">
        <v>65</v>
      </c>
      <c r="B9" s="480"/>
      <c r="C9" s="480"/>
      <c r="D9" s="480"/>
      <c r="E9" s="480"/>
      <c r="F9" s="480"/>
      <c r="G9" s="480"/>
      <c r="H9" s="480"/>
      <c r="I9" s="480"/>
      <c r="J9" s="480"/>
      <c r="K9" s="480"/>
      <c r="L9" s="480"/>
      <c r="M9" s="480"/>
      <c r="N9" s="480"/>
      <c r="O9" s="480"/>
      <c r="P9" s="480"/>
      <c r="Q9" s="480"/>
      <c r="R9" s="480"/>
      <c r="S9" s="480"/>
      <c r="T9" s="480"/>
      <c r="U9" s="480"/>
      <c r="V9" s="480"/>
      <c r="W9" s="480"/>
      <c r="X9" s="480"/>
      <c r="Y9" s="480"/>
      <c r="Z9" s="480"/>
      <c r="AA9" s="480"/>
      <c r="AB9" s="480"/>
      <c r="AC9" s="480"/>
      <c r="AD9" s="480"/>
      <c r="AE9" s="480"/>
      <c r="AF9" s="480"/>
      <c r="AG9" s="480"/>
      <c r="AH9" s="480"/>
      <c r="AI9" s="480"/>
      <c r="AJ9" s="480"/>
    </row>
    <row r="10" spans="1:39" ht="16.2" thickBot="1" x14ac:dyDescent="0.35">
      <c r="A10" s="476" t="s">
        <v>7</v>
      </c>
      <c r="B10" s="476"/>
      <c r="C10" s="476"/>
      <c r="D10" s="476"/>
      <c r="E10" s="476"/>
      <c r="F10" s="476"/>
      <c r="G10" s="476"/>
      <c r="H10" s="476"/>
      <c r="I10" s="476"/>
      <c r="J10" s="476"/>
      <c r="K10" s="476"/>
      <c r="L10" s="476"/>
      <c r="M10" s="476"/>
      <c r="N10" s="476"/>
      <c r="O10" s="476"/>
      <c r="P10" s="476"/>
      <c r="Q10" s="476"/>
      <c r="R10" s="476"/>
      <c r="S10" s="476"/>
      <c r="T10" s="476"/>
      <c r="U10" s="476"/>
      <c r="V10" s="476"/>
      <c r="W10" s="476"/>
      <c r="X10" s="476"/>
      <c r="Y10" s="476"/>
      <c r="Z10" s="476"/>
      <c r="AA10" s="476"/>
      <c r="AB10" s="476"/>
      <c r="AC10" s="476"/>
      <c r="AD10" s="476"/>
      <c r="AE10" s="476"/>
      <c r="AF10" s="476"/>
      <c r="AG10" s="476"/>
      <c r="AH10" s="476"/>
      <c r="AI10" s="476"/>
      <c r="AJ10" s="476"/>
    </row>
    <row r="11" spans="1:39" x14ac:dyDescent="0.25">
      <c r="A11" s="4" t="s">
        <v>25</v>
      </c>
      <c r="B11" s="463" t="s">
        <v>18</v>
      </c>
      <c r="C11" s="484" t="s">
        <v>8</v>
      </c>
      <c r="D11" s="456"/>
      <c r="E11" s="455" t="s">
        <v>9</v>
      </c>
      <c r="F11" s="456"/>
      <c r="G11" s="455" t="s">
        <v>10</v>
      </c>
      <c r="H11" s="456"/>
      <c r="I11" s="455" t="s">
        <v>0</v>
      </c>
      <c r="J11" s="456"/>
      <c r="K11" s="455" t="s">
        <v>3</v>
      </c>
      <c r="L11" s="456"/>
      <c r="M11" s="455" t="s">
        <v>4</v>
      </c>
      <c r="N11" s="456"/>
      <c r="O11" s="455" t="s">
        <v>11</v>
      </c>
      <c r="P11" s="456"/>
      <c r="Q11" s="455" t="s">
        <v>12</v>
      </c>
      <c r="R11" s="456"/>
      <c r="S11" s="455" t="s">
        <v>13</v>
      </c>
      <c r="T11" s="456"/>
      <c r="U11" s="455" t="s">
        <v>14</v>
      </c>
      <c r="V11" s="456"/>
      <c r="W11" s="455" t="s">
        <v>15</v>
      </c>
      <c r="X11" s="456"/>
      <c r="Y11" s="455" t="s">
        <v>16</v>
      </c>
      <c r="Z11" s="453"/>
      <c r="AA11" s="477" t="s">
        <v>5</v>
      </c>
      <c r="AB11" s="478"/>
      <c r="AC11" s="484" t="s">
        <v>28</v>
      </c>
      <c r="AD11" s="453"/>
      <c r="AE11" s="484" t="s">
        <v>29</v>
      </c>
      <c r="AF11" s="453"/>
      <c r="AG11" s="484" t="s">
        <v>30</v>
      </c>
      <c r="AH11" s="453"/>
      <c r="AI11" s="484" t="s">
        <v>31</v>
      </c>
      <c r="AJ11" s="453"/>
    </row>
    <row r="12" spans="1:39" ht="13.8" thickBot="1" x14ac:dyDescent="0.3">
      <c r="A12" s="47" t="s">
        <v>26</v>
      </c>
      <c r="B12" s="464"/>
      <c r="C12" s="9" t="s">
        <v>1</v>
      </c>
      <c r="D12" s="5" t="s">
        <v>2</v>
      </c>
      <c r="E12" s="5" t="s">
        <v>1</v>
      </c>
      <c r="F12" s="5" t="s">
        <v>2</v>
      </c>
      <c r="G12" s="5" t="s">
        <v>1</v>
      </c>
      <c r="H12" s="5" t="s">
        <v>2</v>
      </c>
      <c r="I12" s="5" t="s">
        <v>1</v>
      </c>
      <c r="J12" s="5" t="s">
        <v>2</v>
      </c>
      <c r="K12" s="5" t="s">
        <v>1</v>
      </c>
      <c r="L12" s="5" t="s">
        <v>2</v>
      </c>
      <c r="M12" s="5" t="s">
        <v>1</v>
      </c>
      <c r="N12" s="5" t="s">
        <v>2</v>
      </c>
      <c r="O12" s="5" t="s">
        <v>1</v>
      </c>
      <c r="P12" s="5" t="s">
        <v>2</v>
      </c>
      <c r="Q12" s="5" t="s">
        <v>1</v>
      </c>
      <c r="R12" s="5" t="s">
        <v>2</v>
      </c>
      <c r="S12" s="5" t="s">
        <v>1</v>
      </c>
      <c r="T12" s="5" t="s">
        <v>2</v>
      </c>
      <c r="U12" s="5" t="s">
        <v>1</v>
      </c>
      <c r="V12" s="5" t="s">
        <v>2</v>
      </c>
      <c r="W12" s="5" t="s">
        <v>1</v>
      </c>
      <c r="X12" s="5" t="s">
        <v>2</v>
      </c>
      <c r="Y12" s="5" t="s">
        <v>1</v>
      </c>
      <c r="Z12" s="6" t="s">
        <v>2</v>
      </c>
      <c r="AA12" s="127" t="s">
        <v>1</v>
      </c>
      <c r="AB12" s="8" t="s">
        <v>2</v>
      </c>
      <c r="AC12" s="9" t="s">
        <v>1</v>
      </c>
      <c r="AD12" s="6" t="s">
        <v>2</v>
      </c>
      <c r="AE12" s="9" t="s">
        <v>1</v>
      </c>
      <c r="AF12" s="6" t="s">
        <v>2</v>
      </c>
      <c r="AG12" s="9" t="s">
        <v>1</v>
      </c>
      <c r="AH12" s="6" t="s">
        <v>2</v>
      </c>
      <c r="AI12" s="9" t="s">
        <v>1</v>
      </c>
      <c r="AJ12" s="6" t="s">
        <v>2</v>
      </c>
      <c r="AL12" s="3" t="s">
        <v>98</v>
      </c>
      <c r="AM12" s="3" t="s">
        <v>99</v>
      </c>
    </row>
    <row r="13" spans="1:39" ht="15.75" customHeight="1" thickBot="1" x14ac:dyDescent="0.3">
      <c r="A13" s="45">
        <v>1</v>
      </c>
      <c r="B13" s="56" t="s">
        <v>19</v>
      </c>
      <c r="C13" s="13"/>
      <c r="D13" s="10">
        <f t="shared" ref="D13:D28" si="0">AK13*C13</f>
        <v>0</v>
      </c>
      <c r="E13" s="13"/>
      <c r="F13" s="10">
        <f t="shared" ref="F13:F28" si="1">AK13*E13</f>
        <v>0</v>
      </c>
      <c r="G13" s="13"/>
      <c r="H13" s="10">
        <f t="shared" ref="H13:H28" si="2">AK13*G13</f>
        <v>0</v>
      </c>
      <c r="I13" s="13"/>
      <c r="J13" s="10">
        <f t="shared" ref="J13:J28" si="3">AK13*I13</f>
        <v>0</v>
      </c>
      <c r="K13" s="11"/>
      <c r="L13" s="139">
        <f t="shared" ref="L13:L28" si="4">AK13*K13</f>
        <v>0</v>
      </c>
      <c r="M13" s="11"/>
      <c r="N13" s="139">
        <f t="shared" ref="N13:N28" si="5">AK13*M13</f>
        <v>0</v>
      </c>
      <c r="O13" s="13"/>
      <c r="P13" s="10">
        <f t="shared" ref="P13:P28" si="6">AK13*O13</f>
        <v>0</v>
      </c>
      <c r="Q13" s="11"/>
      <c r="R13" s="139">
        <f t="shared" ref="R13:R28" si="7">AK13*Q13</f>
        <v>0</v>
      </c>
      <c r="S13" s="11"/>
      <c r="T13" s="10">
        <f t="shared" ref="T13:T28" si="8">AK13*S13</f>
        <v>0</v>
      </c>
      <c r="U13" s="13"/>
      <c r="V13" s="10">
        <f t="shared" ref="V13:V28" si="9">AK13*U13</f>
        <v>0</v>
      </c>
      <c r="W13" s="11"/>
      <c r="X13" s="10">
        <f t="shared" ref="X13:X28" si="10">AK13*W13</f>
        <v>0</v>
      </c>
      <c r="Y13" s="11"/>
      <c r="Z13" s="10">
        <f t="shared" ref="Z13:Z28" si="11">AK13*Y13</f>
        <v>0</v>
      </c>
      <c r="AA13" s="30">
        <f>C13+E13+G13+I13+K13+M13+O13+Q13+S13+U13+W13+Y13</f>
        <v>0</v>
      </c>
      <c r="AB13" s="12">
        <f>D13+F13+H13+J13+L13+N13+P13+R13+T13+V13+X13+Z13</f>
        <v>0</v>
      </c>
      <c r="AC13" s="18">
        <f t="shared" ref="AC13:AC19" si="12">C13+E13+G13</f>
        <v>0</v>
      </c>
      <c r="AD13" s="16">
        <f t="shared" ref="AD13:AD28" si="13">D13+F13+H13</f>
        <v>0</v>
      </c>
      <c r="AE13" s="18">
        <f t="shared" ref="AE13:AE19" si="14">I13+K13+M13</f>
        <v>0</v>
      </c>
      <c r="AF13" s="16">
        <f t="shared" ref="AF13:AF28" si="15">J13+L13+N13</f>
        <v>0</v>
      </c>
      <c r="AG13" s="18">
        <f t="shared" ref="AG13:AG28" si="16">O13+Q13+S13</f>
        <v>0</v>
      </c>
      <c r="AH13" s="16">
        <f t="shared" ref="AH13:AH28" si="17">P13+R13+T13</f>
        <v>0</v>
      </c>
      <c r="AI13" s="18">
        <f t="shared" ref="AI13:AJ28" si="18">U13+W13+Y13</f>
        <v>0</v>
      </c>
      <c r="AJ13" s="16">
        <f t="shared" si="18"/>
        <v>0</v>
      </c>
      <c r="AK13" s="101">
        <v>1110</v>
      </c>
      <c r="AL13" s="3">
        <v>810</v>
      </c>
      <c r="AM13" s="101">
        <v>1288</v>
      </c>
    </row>
    <row r="14" spans="1:39" ht="13.8" thickBot="1" x14ac:dyDescent="0.3">
      <c r="A14" s="31">
        <v>2</v>
      </c>
      <c r="B14" s="57" t="s">
        <v>20</v>
      </c>
      <c r="C14" s="18"/>
      <c r="D14" s="10">
        <f t="shared" si="0"/>
        <v>0</v>
      </c>
      <c r="E14" s="18"/>
      <c r="F14" s="10">
        <f t="shared" si="1"/>
        <v>0</v>
      </c>
      <c r="G14" s="18"/>
      <c r="H14" s="10">
        <f t="shared" si="2"/>
        <v>0</v>
      </c>
      <c r="I14" s="18"/>
      <c r="J14" s="10">
        <f t="shared" si="3"/>
        <v>0</v>
      </c>
      <c r="K14" s="15"/>
      <c r="L14" s="105">
        <f t="shared" si="4"/>
        <v>0</v>
      </c>
      <c r="M14" s="15"/>
      <c r="N14" s="16">
        <f t="shared" si="5"/>
        <v>0</v>
      </c>
      <c r="O14" s="18"/>
      <c r="P14" s="10">
        <f t="shared" si="6"/>
        <v>0</v>
      </c>
      <c r="Q14" s="15">
        <v>1</v>
      </c>
      <c r="R14" s="105">
        <f t="shared" si="7"/>
        <v>1110</v>
      </c>
      <c r="S14" s="15"/>
      <c r="T14" s="10">
        <f t="shared" si="8"/>
        <v>0</v>
      </c>
      <c r="U14" s="18"/>
      <c r="V14" s="10">
        <f t="shared" si="9"/>
        <v>0</v>
      </c>
      <c r="W14" s="15"/>
      <c r="X14" s="10">
        <f t="shared" si="10"/>
        <v>0</v>
      </c>
      <c r="Y14" s="15"/>
      <c r="Z14" s="10">
        <f t="shared" si="11"/>
        <v>0</v>
      </c>
      <c r="AA14" s="33">
        <f>C14+E14+G14+I14+K14+M14+O14+Q14+S14+U14+W14+Y14</f>
        <v>1</v>
      </c>
      <c r="AB14" s="12">
        <f t="shared" ref="AB14:AB28" si="19">D14+F14+H14+J14+L14+N14+P14+R14+T14+V14+X14+Z14</f>
        <v>1110</v>
      </c>
      <c r="AC14" s="18">
        <f t="shared" si="12"/>
        <v>0</v>
      </c>
      <c r="AD14" s="16">
        <f t="shared" si="13"/>
        <v>0</v>
      </c>
      <c r="AE14" s="18">
        <f t="shared" si="14"/>
        <v>0</v>
      </c>
      <c r="AF14" s="16">
        <f t="shared" si="15"/>
        <v>0</v>
      </c>
      <c r="AG14" s="18">
        <f t="shared" si="16"/>
        <v>1</v>
      </c>
      <c r="AH14" s="16">
        <f t="shared" si="17"/>
        <v>1110</v>
      </c>
      <c r="AI14" s="18">
        <f t="shared" si="18"/>
        <v>0</v>
      </c>
      <c r="AJ14" s="16">
        <f t="shared" si="18"/>
        <v>0</v>
      </c>
      <c r="AK14" s="101">
        <v>1110</v>
      </c>
    </row>
    <row r="15" spans="1:39" ht="13.8" thickBot="1" x14ac:dyDescent="0.3">
      <c r="A15" s="31">
        <v>3</v>
      </c>
      <c r="B15" s="57" t="s">
        <v>56</v>
      </c>
      <c r="C15" s="18"/>
      <c r="D15" s="10">
        <f t="shared" si="0"/>
        <v>0</v>
      </c>
      <c r="E15" s="18"/>
      <c r="F15" s="10">
        <f t="shared" si="1"/>
        <v>0</v>
      </c>
      <c r="G15" s="18"/>
      <c r="H15" s="10">
        <f t="shared" si="2"/>
        <v>0</v>
      </c>
      <c r="I15" s="18"/>
      <c r="J15" s="10">
        <f t="shared" si="3"/>
        <v>0</v>
      </c>
      <c r="K15" s="15">
        <v>1</v>
      </c>
      <c r="L15" s="105">
        <f t="shared" si="4"/>
        <v>1110</v>
      </c>
      <c r="M15" s="15"/>
      <c r="N15" s="155">
        <f t="shared" si="5"/>
        <v>0</v>
      </c>
      <c r="O15" s="18"/>
      <c r="P15" s="10">
        <f t="shared" si="6"/>
        <v>0</v>
      </c>
      <c r="Q15" s="15"/>
      <c r="R15" s="155">
        <f t="shared" si="7"/>
        <v>0</v>
      </c>
      <c r="S15" s="15"/>
      <c r="T15" s="10">
        <f t="shared" si="8"/>
        <v>0</v>
      </c>
      <c r="U15" s="18"/>
      <c r="V15" s="10">
        <f t="shared" si="9"/>
        <v>0</v>
      </c>
      <c r="W15" s="15"/>
      <c r="X15" s="10">
        <f t="shared" si="10"/>
        <v>0</v>
      </c>
      <c r="Y15" s="15"/>
      <c r="Z15" s="10">
        <f t="shared" si="11"/>
        <v>0</v>
      </c>
      <c r="AA15" s="33">
        <f t="shared" ref="AA15:AA21" si="20">C15+E15+G15+I15+K15+M15+O15+Q15+S15+U15+W15+Y15</f>
        <v>1</v>
      </c>
      <c r="AB15" s="12">
        <f t="shared" si="19"/>
        <v>1110</v>
      </c>
      <c r="AC15" s="18">
        <f t="shared" si="12"/>
        <v>0</v>
      </c>
      <c r="AD15" s="16">
        <f t="shared" si="13"/>
        <v>0</v>
      </c>
      <c r="AE15" s="18">
        <f t="shared" si="14"/>
        <v>1</v>
      </c>
      <c r="AF15" s="16">
        <f t="shared" si="15"/>
        <v>1110</v>
      </c>
      <c r="AG15" s="18">
        <f t="shared" si="16"/>
        <v>0</v>
      </c>
      <c r="AH15" s="16">
        <f t="shared" si="17"/>
        <v>0</v>
      </c>
      <c r="AI15" s="18">
        <f t="shared" si="18"/>
        <v>0</v>
      </c>
      <c r="AJ15" s="16">
        <f t="shared" si="18"/>
        <v>0</v>
      </c>
      <c r="AK15" s="101">
        <v>1110</v>
      </c>
    </row>
    <row r="16" spans="1:39" ht="13.8" thickBot="1" x14ac:dyDescent="0.3">
      <c r="A16" s="31">
        <v>4</v>
      </c>
      <c r="B16" s="57" t="s">
        <v>55</v>
      </c>
      <c r="C16" s="18"/>
      <c r="D16" s="10">
        <f t="shared" si="0"/>
        <v>0</v>
      </c>
      <c r="E16" s="18"/>
      <c r="F16" s="10">
        <f t="shared" si="1"/>
        <v>0</v>
      </c>
      <c r="G16" s="18"/>
      <c r="H16" s="10">
        <f t="shared" si="2"/>
        <v>0</v>
      </c>
      <c r="I16" s="18"/>
      <c r="J16" s="10">
        <f t="shared" si="3"/>
        <v>0</v>
      </c>
      <c r="K16" s="15"/>
      <c r="L16" s="141">
        <f t="shared" si="4"/>
        <v>0</v>
      </c>
      <c r="M16" s="15"/>
      <c r="N16" s="10">
        <f t="shared" si="5"/>
        <v>0</v>
      </c>
      <c r="O16" s="18"/>
      <c r="P16" s="10">
        <f t="shared" si="6"/>
        <v>0</v>
      </c>
      <c r="Q16" s="15"/>
      <c r="R16" s="10">
        <f t="shared" si="7"/>
        <v>0</v>
      </c>
      <c r="S16" s="15"/>
      <c r="T16" s="10">
        <f t="shared" si="8"/>
        <v>0</v>
      </c>
      <c r="U16" s="18"/>
      <c r="V16" s="10">
        <f t="shared" si="9"/>
        <v>0</v>
      </c>
      <c r="W16" s="15"/>
      <c r="X16" s="10">
        <f t="shared" si="10"/>
        <v>0</v>
      </c>
      <c r="Y16" s="15"/>
      <c r="Z16" s="10">
        <f t="shared" si="11"/>
        <v>0</v>
      </c>
      <c r="AA16" s="33">
        <f t="shared" si="20"/>
        <v>0</v>
      </c>
      <c r="AB16" s="12">
        <f t="shared" si="19"/>
        <v>0</v>
      </c>
      <c r="AC16" s="18">
        <f t="shared" si="12"/>
        <v>0</v>
      </c>
      <c r="AD16" s="16">
        <f t="shared" si="13"/>
        <v>0</v>
      </c>
      <c r="AE16" s="18">
        <f t="shared" si="14"/>
        <v>0</v>
      </c>
      <c r="AF16" s="16">
        <f t="shared" si="15"/>
        <v>0</v>
      </c>
      <c r="AG16" s="18">
        <f t="shared" si="16"/>
        <v>0</v>
      </c>
      <c r="AH16" s="16">
        <f t="shared" si="17"/>
        <v>0</v>
      </c>
      <c r="AI16" s="18">
        <f t="shared" si="18"/>
        <v>0</v>
      </c>
      <c r="AJ16" s="16">
        <f t="shared" si="18"/>
        <v>0</v>
      </c>
      <c r="AK16" s="101">
        <v>1110</v>
      </c>
    </row>
    <row r="17" spans="1:37" ht="13.8" thickBot="1" x14ac:dyDescent="0.3">
      <c r="A17" s="31">
        <v>5</v>
      </c>
      <c r="B17" s="57" t="s">
        <v>47</v>
      </c>
      <c r="C17" s="18"/>
      <c r="D17" s="10">
        <f t="shared" si="0"/>
        <v>0</v>
      </c>
      <c r="E17" s="18"/>
      <c r="F17" s="10">
        <f t="shared" si="1"/>
        <v>0</v>
      </c>
      <c r="G17" s="18"/>
      <c r="H17" s="10">
        <f t="shared" si="2"/>
        <v>0</v>
      </c>
      <c r="I17" s="18"/>
      <c r="J17" s="10">
        <f t="shared" si="3"/>
        <v>0</v>
      </c>
      <c r="K17" s="15"/>
      <c r="L17" s="105">
        <f t="shared" si="4"/>
        <v>0</v>
      </c>
      <c r="M17" s="15"/>
      <c r="N17" s="10">
        <f t="shared" si="5"/>
        <v>0</v>
      </c>
      <c r="O17" s="18"/>
      <c r="P17" s="10">
        <f t="shared" si="6"/>
        <v>0</v>
      </c>
      <c r="Q17" s="15"/>
      <c r="R17" s="10">
        <f t="shared" si="7"/>
        <v>0</v>
      </c>
      <c r="S17" s="15"/>
      <c r="T17" s="10">
        <f t="shared" si="8"/>
        <v>0</v>
      </c>
      <c r="U17" s="18"/>
      <c r="V17" s="10">
        <f t="shared" si="9"/>
        <v>0</v>
      </c>
      <c r="W17" s="15"/>
      <c r="X17" s="10">
        <f t="shared" si="10"/>
        <v>0</v>
      </c>
      <c r="Y17" s="15"/>
      <c r="Z17" s="10">
        <f t="shared" si="11"/>
        <v>0</v>
      </c>
      <c r="AA17" s="33">
        <f t="shared" si="20"/>
        <v>0</v>
      </c>
      <c r="AB17" s="12">
        <f t="shared" si="19"/>
        <v>0</v>
      </c>
      <c r="AC17" s="18">
        <f t="shared" si="12"/>
        <v>0</v>
      </c>
      <c r="AD17" s="16">
        <f t="shared" si="13"/>
        <v>0</v>
      </c>
      <c r="AE17" s="18">
        <f t="shared" si="14"/>
        <v>0</v>
      </c>
      <c r="AF17" s="16">
        <f t="shared" si="15"/>
        <v>0</v>
      </c>
      <c r="AG17" s="18">
        <f t="shared" si="16"/>
        <v>0</v>
      </c>
      <c r="AH17" s="16">
        <f t="shared" si="17"/>
        <v>0</v>
      </c>
      <c r="AI17" s="18">
        <f t="shared" si="18"/>
        <v>0</v>
      </c>
      <c r="AJ17" s="16">
        <f t="shared" si="18"/>
        <v>0</v>
      </c>
      <c r="AK17" s="101">
        <v>1110</v>
      </c>
    </row>
    <row r="18" spans="1:37" ht="13.8" thickBot="1" x14ac:dyDescent="0.3">
      <c r="A18" s="31">
        <v>6</v>
      </c>
      <c r="B18" s="57" t="s">
        <v>41</v>
      </c>
      <c r="C18" s="18"/>
      <c r="D18" s="10">
        <f t="shared" si="0"/>
        <v>0</v>
      </c>
      <c r="E18" s="18"/>
      <c r="F18" s="10">
        <f t="shared" si="1"/>
        <v>0</v>
      </c>
      <c r="G18" s="18"/>
      <c r="H18" s="10">
        <f t="shared" si="2"/>
        <v>0</v>
      </c>
      <c r="I18" s="18"/>
      <c r="J18" s="10">
        <f t="shared" si="3"/>
        <v>0</v>
      </c>
      <c r="K18" s="15"/>
      <c r="L18" s="155">
        <f t="shared" si="4"/>
        <v>0</v>
      </c>
      <c r="M18" s="15"/>
      <c r="N18" s="10">
        <f t="shared" si="5"/>
        <v>0</v>
      </c>
      <c r="O18" s="18"/>
      <c r="P18" s="10">
        <f t="shared" si="6"/>
        <v>0</v>
      </c>
      <c r="Q18" s="15"/>
      <c r="R18" s="10">
        <f t="shared" si="7"/>
        <v>0</v>
      </c>
      <c r="S18" s="15"/>
      <c r="T18" s="10">
        <f t="shared" si="8"/>
        <v>0</v>
      </c>
      <c r="U18" s="18"/>
      <c r="V18" s="10">
        <f t="shared" si="9"/>
        <v>0</v>
      </c>
      <c r="W18" s="15"/>
      <c r="X18" s="10">
        <f t="shared" si="10"/>
        <v>0</v>
      </c>
      <c r="Y18" s="15"/>
      <c r="Z18" s="10">
        <f t="shared" si="11"/>
        <v>0</v>
      </c>
      <c r="AA18" s="33">
        <f t="shared" si="20"/>
        <v>0</v>
      </c>
      <c r="AB18" s="12">
        <f t="shared" si="19"/>
        <v>0</v>
      </c>
      <c r="AC18" s="18">
        <f t="shared" si="12"/>
        <v>0</v>
      </c>
      <c r="AD18" s="16">
        <f t="shared" si="13"/>
        <v>0</v>
      </c>
      <c r="AE18" s="18">
        <f t="shared" si="14"/>
        <v>0</v>
      </c>
      <c r="AF18" s="16">
        <f t="shared" si="15"/>
        <v>0</v>
      </c>
      <c r="AG18" s="18">
        <f t="shared" si="16"/>
        <v>0</v>
      </c>
      <c r="AH18" s="16">
        <f t="shared" si="17"/>
        <v>0</v>
      </c>
      <c r="AI18" s="18">
        <f t="shared" si="18"/>
        <v>0</v>
      </c>
      <c r="AJ18" s="16">
        <f t="shared" si="18"/>
        <v>0</v>
      </c>
      <c r="AK18" s="101">
        <v>1110</v>
      </c>
    </row>
    <row r="19" spans="1:37" ht="13.8" thickBot="1" x14ac:dyDescent="0.3">
      <c r="A19" s="31">
        <v>7</v>
      </c>
      <c r="B19" s="57" t="s">
        <v>48</v>
      </c>
      <c r="C19" s="39"/>
      <c r="D19" s="10">
        <f t="shared" si="0"/>
        <v>0</v>
      </c>
      <c r="E19" s="39"/>
      <c r="F19" s="10">
        <f t="shared" si="1"/>
        <v>0</v>
      </c>
      <c r="G19" s="39"/>
      <c r="H19" s="10">
        <f t="shared" si="2"/>
        <v>0</v>
      </c>
      <c r="I19" s="39"/>
      <c r="J19" s="10">
        <f t="shared" si="3"/>
        <v>0</v>
      </c>
      <c r="K19" s="20"/>
      <c r="L19" s="10">
        <f t="shared" si="4"/>
        <v>0</v>
      </c>
      <c r="M19" s="20"/>
      <c r="N19" s="10">
        <f t="shared" si="5"/>
        <v>0</v>
      </c>
      <c r="O19" s="39"/>
      <c r="P19" s="10">
        <f t="shared" si="6"/>
        <v>0</v>
      </c>
      <c r="Q19" s="20"/>
      <c r="R19" s="10">
        <f t="shared" si="7"/>
        <v>0</v>
      </c>
      <c r="S19" s="20"/>
      <c r="T19" s="10">
        <f t="shared" si="8"/>
        <v>0</v>
      </c>
      <c r="U19" s="39"/>
      <c r="V19" s="10">
        <f t="shared" si="9"/>
        <v>0</v>
      </c>
      <c r="W19" s="20"/>
      <c r="X19" s="10">
        <f t="shared" si="10"/>
        <v>0</v>
      </c>
      <c r="Y19" s="20"/>
      <c r="Z19" s="10">
        <f t="shared" si="11"/>
        <v>0</v>
      </c>
      <c r="AA19" s="33">
        <f t="shared" si="20"/>
        <v>0</v>
      </c>
      <c r="AB19" s="12">
        <f t="shared" si="19"/>
        <v>0</v>
      </c>
      <c r="AC19" s="18">
        <f t="shared" si="12"/>
        <v>0</v>
      </c>
      <c r="AD19" s="16">
        <f t="shared" si="13"/>
        <v>0</v>
      </c>
      <c r="AE19" s="18">
        <f t="shared" si="14"/>
        <v>0</v>
      </c>
      <c r="AF19" s="16">
        <f t="shared" si="15"/>
        <v>0</v>
      </c>
      <c r="AG19" s="18">
        <f t="shared" si="16"/>
        <v>0</v>
      </c>
      <c r="AH19" s="16">
        <f t="shared" si="17"/>
        <v>0</v>
      </c>
      <c r="AI19" s="18">
        <f t="shared" ref="AI19:AI28" si="21">U19+W19+Y19</f>
        <v>0</v>
      </c>
      <c r="AJ19" s="16">
        <f t="shared" si="18"/>
        <v>0</v>
      </c>
      <c r="AK19" s="101">
        <v>1110</v>
      </c>
    </row>
    <row r="20" spans="1:37" ht="13.8" thickBot="1" x14ac:dyDescent="0.3">
      <c r="A20" s="31">
        <v>8</v>
      </c>
      <c r="B20" s="57" t="s">
        <v>49</v>
      </c>
      <c r="C20" s="18"/>
      <c r="D20" s="10">
        <f t="shared" si="0"/>
        <v>0</v>
      </c>
      <c r="E20" s="18"/>
      <c r="F20" s="10">
        <f t="shared" si="1"/>
        <v>0</v>
      </c>
      <c r="G20" s="18"/>
      <c r="H20" s="10">
        <f t="shared" si="2"/>
        <v>0</v>
      </c>
      <c r="I20" s="18"/>
      <c r="J20" s="10">
        <f t="shared" si="3"/>
        <v>0</v>
      </c>
      <c r="K20" s="15"/>
      <c r="L20" s="10">
        <f t="shared" si="4"/>
        <v>0</v>
      </c>
      <c r="M20" s="15"/>
      <c r="N20" s="10">
        <f t="shared" si="5"/>
        <v>0</v>
      </c>
      <c r="O20" s="18"/>
      <c r="P20" s="10">
        <f t="shared" si="6"/>
        <v>0</v>
      </c>
      <c r="Q20" s="15"/>
      <c r="R20" s="10">
        <f t="shared" si="7"/>
        <v>0</v>
      </c>
      <c r="S20" s="15"/>
      <c r="T20" s="10">
        <f t="shared" si="8"/>
        <v>0</v>
      </c>
      <c r="U20" s="18"/>
      <c r="V20" s="10">
        <f t="shared" si="9"/>
        <v>0</v>
      </c>
      <c r="W20" s="15"/>
      <c r="X20" s="10">
        <f t="shared" si="10"/>
        <v>0</v>
      </c>
      <c r="Y20" s="15"/>
      <c r="Z20" s="10">
        <f t="shared" si="11"/>
        <v>0</v>
      </c>
      <c r="AA20" s="33">
        <f t="shared" si="20"/>
        <v>0</v>
      </c>
      <c r="AB20" s="12">
        <f t="shared" si="19"/>
        <v>0</v>
      </c>
      <c r="AC20" s="18">
        <f>C20+E20+G20</f>
        <v>0</v>
      </c>
      <c r="AD20" s="16">
        <f t="shared" si="13"/>
        <v>0</v>
      </c>
      <c r="AE20" s="18">
        <f>I20+K20+M20</f>
        <v>0</v>
      </c>
      <c r="AF20" s="16">
        <f t="shared" si="15"/>
        <v>0</v>
      </c>
      <c r="AG20" s="18">
        <f t="shared" si="16"/>
        <v>0</v>
      </c>
      <c r="AH20" s="16">
        <f t="shared" si="17"/>
        <v>0</v>
      </c>
      <c r="AI20" s="18">
        <f t="shared" si="21"/>
        <v>0</v>
      </c>
      <c r="AJ20" s="16">
        <f t="shared" si="18"/>
        <v>0</v>
      </c>
      <c r="AK20" s="101">
        <v>1110</v>
      </c>
    </row>
    <row r="21" spans="1:37" ht="13.8" thickBot="1" x14ac:dyDescent="0.3">
      <c r="A21" s="31">
        <v>9</v>
      </c>
      <c r="B21" s="57" t="s">
        <v>50</v>
      </c>
      <c r="C21" s="18"/>
      <c r="D21" s="10">
        <f t="shared" si="0"/>
        <v>0</v>
      </c>
      <c r="E21" s="18"/>
      <c r="F21" s="10">
        <f t="shared" si="1"/>
        <v>0</v>
      </c>
      <c r="G21" s="18"/>
      <c r="H21" s="10">
        <f t="shared" si="2"/>
        <v>0</v>
      </c>
      <c r="I21" s="18"/>
      <c r="J21" s="10">
        <f t="shared" si="3"/>
        <v>0</v>
      </c>
      <c r="K21" s="15"/>
      <c r="L21" s="10">
        <f t="shared" si="4"/>
        <v>0</v>
      </c>
      <c r="M21" s="15"/>
      <c r="N21" s="10">
        <f t="shared" si="5"/>
        <v>0</v>
      </c>
      <c r="O21" s="18"/>
      <c r="P21" s="10">
        <f t="shared" si="6"/>
        <v>0</v>
      </c>
      <c r="Q21" s="15"/>
      <c r="R21" s="10">
        <f t="shared" si="7"/>
        <v>0</v>
      </c>
      <c r="S21" s="15"/>
      <c r="T21" s="10">
        <f t="shared" si="8"/>
        <v>0</v>
      </c>
      <c r="U21" s="18"/>
      <c r="V21" s="10">
        <f t="shared" si="9"/>
        <v>0</v>
      </c>
      <c r="W21" s="15"/>
      <c r="X21" s="10">
        <f t="shared" si="10"/>
        <v>0</v>
      </c>
      <c r="Y21" s="15"/>
      <c r="Z21" s="10">
        <f t="shared" si="11"/>
        <v>0</v>
      </c>
      <c r="AA21" s="33">
        <f t="shared" si="20"/>
        <v>0</v>
      </c>
      <c r="AB21" s="12">
        <f t="shared" si="19"/>
        <v>0</v>
      </c>
      <c r="AC21" s="18">
        <f t="shared" ref="AC21:AC28" si="22">C21+E21+G21</f>
        <v>0</v>
      </c>
      <c r="AD21" s="16">
        <f t="shared" si="13"/>
        <v>0</v>
      </c>
      <c r="AE21" s="18">
        <f t="shared" ref="AE21:AE28" si="23">I21+K21+M21</f>
        <v>0</v>
      </c>
      <c r="AF21" s="16">
        <f t="shared" si="15"/>
        <v>0</v>
      </c>
      <c r="AG21" s="18">
        <f t="shared" si="16"/>
        <v>0</v>
      </c>
      <c r="AH21" s="16">
        <f t="shared" si="17"/>
        <v>0</v>
      </c>
      <c r="AI21" s="18">
        <f t="shared" si="21"/>
        <v>0</v>
      </c>
      <c r="AJ21" s="16">
        <f t="shared" si="18"/>
        <v>0</v>
      </c>
      <c r="AK21" s="101">
        <v>1110</v>
      </c>
    </row>
    <row r="22" spans="1:37" ht="13.8" thickBot="1" x14ac:dyDescent="0.3">
      <c r="A22" s="31">
        <v>10</v>
      </c>
      <c r="B22" s="57" t="s">
        <v>63</v>
      </c>
      <c r="C22" s="18"/>
      <c r="D22" s="10">
        <f t="shared" si="0"/>
        <v>0</v>
      </c>
      <c r="E22" s="18"/>
      <c r="F22" s="10">
        <f t="shared" si="1"/>
        <v>0</v>
      </c>
      <c r="G22" s="18"/>
      <c r="H22" s="10">
        <f t="shared" si="2"/>
        <v>0</v>
      </c>
      <c r="I22" s="18"/>
      <c r="J22" s="10">
        <f t="shared" si="3"/>
        <v>0</v>
      </c>
      <c r="K22" s="15"/>
      <c r="L22" s="10">
        <f t="shared" si="4"/>
        <v>0</v>
      </c>
      <c r="M22" s="15"/>
      <c r="N22" s="10">
        <f t="shared" si="5"/>
        <v>0</v>
      </c>
      <c r="O22" s="18"/>
      <c r="P22" s="10">
        <f t="shared" si="6"/>
        <v>0</v>
      </c>
      <c r="Q22" s="15"/>
      <c r="R22" s="10">
        <f t="shared" si="7"/>
        <v>0</v>
      </c>
      <c r="S22" s="15"/>
      <c r="T22" s="10">
        <f t="shared" si="8"/>
        <v>0</v>
      </c>
      <c r="U22" s="18"/>
      <c r="V22" s="10">
        <f t="shared" si="9"/>
        <v>0</v>
      </c>
      <c r="W22" s="15"/>
      <c r="X22" s="10">
        <f t="shared" si="10"/>
        <v>0</v>
      </c>
      <c r="Y22" s="15"/>
      <c r="Z22" s="10">
        <f t="shared" si="11"/>
        <v>0</v>
      </c>
      <c r="AA22" s="33">
        <f t="shared" ref="AA22:AA28" si="24">C22+E22+G22+I22+K22+M22+O22+Q22+S22+U22+W22+Y22</f>
        <v>0</v>
      </c>
      <c r="AB22" s="12">
        <f t="shared" si="19"/>
        <v>0</v>
      </c>
      <c r="AC22" s="18">
        <f t="shared" si="22"/>
        <v>0</v>
      </c>
      <c r="AD22" s="16">
        <f t="shared" si="13"/>
        <v>0</v>
      </c>
      <c r="AE22" s="18">
        <f t="shared" si="23"/>
        <v>0</v>
      </c>
      <c r="AF22" s="16">
        <f t="shared" si="15"/>
        <v>0</v>
      </c>
      <c r="AG22" s="18">
        <f t="shared" si="16"/>
        <v>0</v>
      </c>
      <c r="AH22" s="16">
        <f t="shared" si="17"/>
        <v>0</v>
      </c>
      <c r="AI22" s="18">
        <f t="shared" si="21"/>
        <v>0</v>
      </c>
      <c r="AJ22" s="16">
        <f t="shared" si="18"/>
        <v>0</v>
      </c>
      <c r="AK22" s="101">
        <v>1110</v>
      </c>
    </row>
    <row r="23" spans="1:37" ht="13.8" thickBot="1" x14ac:dyDescent="0.3">
      <c r="A23" s="31">
        <v>11</v>
      </c>
      <c r="B23" s="57" t="s">
        <v>51</v>
      </c>
      <c r="C23" s="18"/>
      <c r="D23" s="10">
        <f t="shared" si="0"/>
        <v>0</v>
      </c>
      <c r="E23" s="18"/>
      <c r="F23" s="10">
        <f t="shared" si="1"/>
        <v>0</v>
      </c>
      <c r="G23" s="18"/>
      <c r="H23" s="10">
        <f t="shared" si="2"/>
        <v>0</v>
      </c>
      <c r="I23" s="18"/>
      <c r="J23" s="10">
        <f t="shared" si="3"/>
        <v>0</v>
      </c>
      <c r="K23" s="15"/>
      <c r="L23" s="10">
        <f t="shared" si="4"/>
        <v>0</v>
      </c>
      <c r="M23" s="15"/>
      <c r="N23" s="10">
        <f t="shared" si="5"/>
        <v>0</v>
      </c>
      <c r="O23" s="18"/>
      <c r="P23" s="10">
        <f t="shared" si="6"/>
        <v>0</v>
      </c>
      <c r="Q23" s="15"/>
      <c r="R23" s="10">
        <f t="shared" si="7"/>
        <v>0</v>
      </c>
      <c r="S23" s="15"/>
      <c r="T23" s="10">
        <f t="shared" si="8"/>
        <v>0</v>
      </c>
      <c r="U23" s="18"/>
      <c r="V23" s="10">
        <f t="shared" si="9"/>
        <v>0</v>
      </c>
      <c r="W23" s="15"/>
      <c r="X23" s="10">
        <f t="shared" si="10"/>
        <v>0</v>
      </c>
      <c r="Y23" s="15"/>
      <c r="Z23" s="10">
        <f t="shared" si="11"/>
        <v>0</v>
      </c>
      <c r="AA23" s="33">
        <f t="shared" si="24"/>
        <v>0</v>
      </c>
      <c r="AB23" s="12">
        <f t="shared" si="19"/>
        <v>0</v>
      </c>
      <c r="AC23" s="18">
        <f t="shared" si="22"/>
        <v>0</v>
      </c>
      <c r="AD23" s="16">
        <f t="shared" si="13"/>
        <v>0</v>
      </c>
      <c r="AE23" s="18">
        <f t="shared" si="23"/>
        <v>0</v>
      </c>
      <c r="AF23" s="16">
        <f t="shared" si="15"/>
        <v>0</v>
      </c>
      <c r="AG23" s="18">
        <f t="shared" si="16"/>
        <v>0</v>
      </c>
      <c r="AH23" s="16">
        <f t="shared" si="17"/>
        <v>0</v>
      </c>
      <c r="AI23" s="18">
        <f t="shared" si="21"/>
        <v>0</v>
      </c>
      <c r="AJ23" s="16">
        <f t="shared" si="18"/>
        <v>0</v>
      </c>
      <c r="AK23" s="101">
        <v>1110</v>
      </c>
    </row>
    <row r="24" spans="1:37" ht="13.8" thickBot="1" x14ac:dyDescent="0.3">
      <c r="A24" s="31">
        <v>12</v>
      </c>
      <c r="B24" s="57" t="s">
        <v>52</v>
      </c>
      <c r="C24" s="18"/>
      <c r="D24" s="10">
        <f t="shared" si="0"/>
        <v>0</v>
      </c>
      <c r="E24" s="18"/>
      <c r="F24" s="10">
        <f t="shared" si="1"/>
        <v>0</v>
      </c>
      <c r="G24" s="18"/>
      <c r="H24" s="10">
        <f t="shared" si="2"/>
        <v>0</v>
      </c>
      <c r="I24" s="18"/>
      <c r="J24" s="10">
        <f t="shared" si="3"/>
        <v>0</v>
      </c>
      <c r="K24" s="15"/>
      <c r="L24" s="10">
        <f t="shared" si="4"/>
        <v>0</v>
      </c>
      <c r="M24" s="15"/>
      <c r="N24" s="10">
        <f t="shared" si="5"/>
        <v>0</v>
      </c>
      <c r="O24" s="18"/>
      <c r="P24" s="10">
        <f t="shared" si="6"/>
        <v>0</v>
      </c>
      <c r="Q24" s="15"/>
      <c r="R24" s="10">
        <f t="shared" si="7"/>
        <v>0</v>
      </c>
      <c r="S24" s="15"/>
      <c r="T24" s="10">
        <f t="shared" si="8"/>
        <v>0</v>
      </c>
      <c r="U24" s="18"/>
      <c r="V24" s="10">
        <f t="shared" si="9"/>
        <v>0</v>
      </c>
      <c r="W24" s="15"/>
      <c r="X24" s="10">
        <f t="shared" si="10"/>
        <v>0</v>
      </c>
      <c r="Y24" s="15"/>
      <c r="Z24" s="10">
        <f t="shared" si="11"/>
        <v>0</v>
      </c>
      <c r="AA24" s="33">
        <f t="shared" si="24"/>
        <v>0</v>
      </c>
      <c r="AB24" s="12">
        <f t="shared" si="19"/>
        <v>0</v>
      </c>
      <c r="AC24" s="18">
        <f t="shared" si="22"/>
        <v>0</v>
      </c>
      <c r="AD24" s="16">
        <f t="shared" si="13"/>
        <v>0</v>
      </c>
      <c r="AE24" s="18">
        <f t="shared" si="23"/>
        <v>0</v>
      </c>
      <c r="AF24" s="16">
        <f t="shared" si="15"/>
        <v>0</v>
      </c>
      <c r="AG24" s="18">
        <f t="shared" si="16"/>
        <v>0</v>
      </c>
      <c r="AH24" s="16">
        <f t="shared" si="17"/>
        <v>0</v>
      </c>
      <c r="AI24" s="18">
        <f t="shared" si="21"/>
        <v>0</v>
      </c>
      <c r="AJ24" s="16">
        <f t="shared" si="18"/>
        <v>0</v>
      </c>
      <c r="AK24" s="101">
        <v>1110</v>
      </c>
    </row>
    <row r="25" spans="1:37" ht="13.8" thickBot="1" x14ac:dyDescent="0.3">
      <c r="A25" s="31">
        <v>13</v>
      </c>
      <c r="B25" s="57" t="s">
        <v>27</v>
      </c>
      <c r="C25" s="18"/>
      <c r="D25" s="10">
        <f t="shared" si="0"/>
        <v>0</v>
      </c>
      <c r="E25" s="18"/>
      <c r="F25" s="10">
        <f t="shared" si="1"/>
        <v>0</v>
      </c>
      <c r="G25" s="18"/>
      <c r="H25" s="10">
        <f t="shared" si="2"/>
        <v>0</v>
      </c>
      <c r="I25" s="18"/>
      <c r="J25" s="10">
        <f t="shared" si="3"/>
        <v>0</v>
      </c>
      <c r="K25" s="15"/>
      <c r="L25" s="10">
        <f t="shared" si="4"/>
        <v>0</v>
      </c>
      <c r="M25" s="15"/>
      <c r="N25" s="10">
        <f t="shared" si="5"/>
        <v>0</v>
      </c>
      <c r="O25" s="18"/>
      <c r="P25" s="10">
        <f t="shared" si="6"/>
        <v>0</v>
      </c>
      <c r="Q25" s="15"/>
      <c r="R25" s="10">
        <f t="shared" si="7"/>
        <v>0</v>
      </c>
      <c r="S25" s="15"/>
      <c r="T25" s="10">
        <f t="shared" si="8"/>
        <v>0</v>
      </c>
      <c r="U25" s="18"/>
      <c r="V25" s="10">
        <f t="shared" si="9"/>
        <v>0</v>
      </c>
      <c r="W25" s="15"/>
      <c r="X25" s="10">
        <f t="shared" si="10"/>
        <v>0</v>
      </c>
      <c r="Y25" s="15"/>
      <c r="Z25" s="10">
        <f t="shared" si="11"/>
        <v>0</v>
      </c>
      <c r="AA25" s="33">
        <f t="shared" si="24"/>
        <v>0</v>
      </c>
      <c r="AB25" s="12">
        <f t="shared" si="19"/>
        <v>0</v>
      </c>
      <c r="AC25" s="18">
        <f t="shared" si="22"/>
        <v>0</v>
      </c>
      <c r="AD25" s="16">
        <f t="shared" si="13"/>
        <v>0</v>
      </c>
      <c r="AE25" s="18">
        <f t="shared" si="23"/>
        <v>0</v>
      </c>
      <c r="AF25" s="16">
        <f t="shared" si="15"/>
        <v>0</v>
      </c>
      <c r="AG25" s="18">
        <f t="shared" si="16"/>
        <v>0</v>
      </c>
      <c r="AH25" s="16">
        <f t="shared" si="17"/>
        <v>0</v>
      </c>
      <c r="AI25" s="18">
        <f t="shared" si="21"/>
        <v>0</v>
      </c>
      <c r="AJ25" s="16">
        <f t="shared" si="18"/>
        <v>0</v>
      </c>
      <c r="AK25" s="101">
        <v>1110</v>
      </c>
    </row>
    <row r="26" spans="1:37" ht="13.8" thickBot="1" x14ac:dyDescent="0.3">
      <c r="A26" s="34">
        <v>14</v>
      </c>
      <c r="B26" s="59" t="s">
        <v>38</v>
      </c>
      <c r="C26" s="39"/>
      <c r="D26" s="10">
        <f t="shared" si="0"/>
        <v>0</v>
      </c>
      <c r="E26" s="39"/>
      <c r="F26" s="10">
        <f t="shared" si="1"/>
        <v>0</v>
      </c>
      <c r="G26" s="39"/>
      <c r="H26" s="10">
        <f t="shared" si="2"/>
        <v>0</v>
      </c>
      <c r="I26" s="39"/>
      <c r="J26" s="10">
        <f t="shared" si="3"/>
        <v>0</v>
      </c>
      <c r="K26" s="20"/>
      <c r="L26" s="10">
        <f t="shared" si="4"/>
        <v>0</v>
      </c>
      <c r="M26" s="20"/>
      <c r="N26" s="10">
        <f t="shared" si="5"/>
        <v>0</v>
      </c>
      <c r="O26" s="39"/>
      <c r="P26" s="10">
        <f t="shared" si="6"/>
        <v>0</v>
      </c>
      <c r="Q26" s="20"/>
      <c r="R26" s="10">
        <f t="shared" si="7"/>
        <v>0</v>
      </c>
      <c r="S26" s="20"/>
      <c r="T26" s="10">
        <f t="shared" si="8"/>
        <v>0</v>
      </c>
      <c r="U26" s="39"/>
      <c r="V26" s="10">
        <f t="shared" si="9"/>
        <v>0</v>
      </c>
      <c r="W26" s="20"/>
      <c r="X26" s="10">
        <f t="shared" si="10"/>
        <v>0</v>
      </c>
      <c r="Y26" s="20"/>
      <c r="Z26" s="10">
        <f t="shared" si="11"/>
        <v>0</v>
      </c>
      <c r="AA26" s="33">
        <f t="shared" si="24"/>
        <v>0</v>
      </c>
      <c r="AB26" s="12">
        <f t="shared" si="19"/>
        <v>0</v>
      </c>
      <c r="AC26" s="18">
        <f t="shared" si="22"/>
        <v>0</v>
      </c>
      <c r="AD26" s="16">
        <f t="shared" si="13"/>
        <v>0</v>
      </c>
      <c r="AE26" s="18">
        <f t="shared" si="23"/>
        <v>0</v>
      </c>
      <c r="AF26" s="16">
        <f t="shared" si="15"/>
        <v>0</v>
      </c>
      <c r="AG26" s="18">
        <f t="shared" si="16"/>
        <v>0</v>
      </c>
      <c r="AH26" s="16">
        <f t="shared" si="17"/>
        <v>0</v>
      </c>
      <c r="AI26" s="18">
        <f t="shared" si="21"/>
        <v>0</v>
      </c>
      <c r="AJ26" s="16">
        <f t="shared" si="18"/>
        <v>0</v>
      </c>
      <c r="AK26" s="101">
        <v>1110</v>
      </c>
    </row>
    <row r="27" spans="1:37" ht="13.8" thickBot="1" x14ac:dyDescent="0.3">
      <c r="A27" s="34">
        <v>15</v>
      </c>
      <c r="B27" s="59" t="s">
        <v>53</v>
      </c>
      <c r="C27" s="39"/>
      <c r="D27" s="10">
        <f t="shared" si="0"/>
        <v>0</v>
      </c>
      <c r="E27" s="39"/>
      <c r="F27" s="10">
        <f t="shared" si="1"/>
        <v>0</v>
      </c>
      <c r="G27" s="39"/>
      <c r="H27" s="10">
        <f t="shared" si="2"/>
        <v>0</v>
      </c>
      <c r="I27" s="39"/>
      <c r="J27" s="10">
        <f t="shared" si="3"/>
        <v>0</v>
      </c>
      <c r="K27" s="20"/>
      <c r="L27" s="10">
        <f t="shared" si="4"/>
        <v>0</v>
      </c>
      <c r="M27" s="20"/>
      <c r="N27" s="10">
        <f t="shared" si="5"/>
        <v>0</v>
      </c>
      <c r="O27" s="39"/>
      <c r="P27" s="10">
        <f t="shared" si="6"/>
        <v>0</v>
      </c>
      <c r="Q27" s="20"/>
      <c r="R27" s="10">
        <f t="shared" si="7"/>
        <v>0</v>
      </c>
      <c r="S27" s="20"/>
      <c r="T27" s="10">
        <f t="shared" si="8"/>
        <v>0</v>
      </c>
      <c r="U27" s="39"/>
      <c r="V27" s="10">
        <f t="shared" si="9"/>
        <v>0</v>
      </c>
      <c r="W27" s="20"/>
      <c r="X27" s="10">
        <f t="shared" si="10"/>
        <v>0</v>
      </c>
      <c r="Y27" s="20"/>
      <c r="Z27" s="10">
        <f t="shared" si="11"/>
        <v>0</v>
      </c>
      <c r="AA27" s="33">
        <f t="shared" si="24"/>
        <v>0</v>
      </c>
      <c r="AB27" s="12">
        <f t="shared" si="19"/>
        <v>0</v>
      </c>
      <c r="AC27" s="18">
        <f t="shared" si="22"/>
        <v>0</v>
      </c>
      <c r="AD27" s="16">
        <f t="shared" si="13"/>
        <v>0</v>
      </c>
      <c r="AE27" s="18">
        <f t="shared" si="23"/>
        <v>0</v>
      </c>
      <c r="AF27" s="16">
        <f t="shared" si="15"/>
        <v>0</v>
      </c>
      <c r="AG27" s="18">
        <f t="shared" si="16"/>
        <v>0</v>
      </c>
      <c r="AH27" s="16">
        <f t="shared" si="17"/>
        <v>0</v>
      </c>
      <c r="AI27" s="18">
        <f t="shared" si="21"/>
        <v>0</v>
      </c>
      <c r="AJ27" s="16">
        <f t="shared" si="18"/>
        <v>0</v>
      </c>
      <c r="AK27" s="101">
        <v>1110</v>
      </c>
    </row>
    <row r="28" spans="1:37" ht="13.8" thickBot="1" x14ac:dyDescent="0.3">
      <c r="A28" s="46">
        <v>16</v>
      </c>
      <c r="B28" s="58" t="s">
        <v>54</v>
      </c>
      <c r="C28" s="22"/>
      <c r="D28" s="10">
        <f t="shared" si="0"/>
        <v>0</v>
      </c>
      <c r="E28" s="22"/>
      <c r="F28" s="10">
        <f t="shared" si="1"/>
        <v>0</v>
      </c>
      <c r="G28" s="22"/>
      <c r="H28" s="10">
        <f t="shared" si="2"/>
        <v>0</v>
      </c>
      <c r="I28" s="22"/>
      <c r="J28" s="10">
        <f t="shared" si="3"/>
        <v>0</v>
      </c>
      <c r="K28" s="35"/>
      <c r="L28" s="10">
        <f t="shared" si="4"/>
        <v>0</v>
      </c>
      <c r="M28" s="35"/>
      <c r="N28" s="10">
        <f t="shared" si="5"/>
        <v>0</v>
      </c>
      <c r="O28" s="22"/>
      <c r="P28" s="10">
        <f t="shared" si="6"/>
        <v>0</v>
      </c>
      <c r="Q28" s="35"/>
      <c r="R28" s="10">
        <f t="shared" si="7"/>
        <v>0</v>
      </c>
      <c r="S28" s="35"/>
      <c r="T28" s="10">
        <f t="shared" si="8"/>
        <v>0</v>
      </c>
      <c r="U28" s="22"/>
      <c r="V28" s="10">
        <f t="shared" si="9"/>
        <v>0</v>
      </c>
      <c r="W28" s="35"/>
      <c r="X28" s="10">
        <f t="shared" si="10"/>
        <v>0</v>
      </c>
      <c r="Y28" s="35"/>
      <c r="Z28" s="10">
        <f t="shared" si="11"/>
        <v>0</v>
      </c>
      <c r="AA28" s="43">
        <f t="shared" si="24"/>
        <v>0</v>
      </c>
      <c r="AB28" s="12">
        <f t="shared" si="19"/>
        <v>0</v>
      </c>
      <c r="AC28" s="39">
        <f t="shared" si="22"/>
        <v>0</v>
      </c>
      <c r="AD28" s="16">
        <f t="shared" si="13"/>
        <v>0</v>
      </c>
      <c r="AE28" s="39">
        <f t="shared" si="23"/>
        <v>0</v>
      </c>
      <c r="AF28" s="16">
        <f t="shared" si="15"/>
        <v>0</v>
      </c>
      <c r="AG28" s="39">
        <f t="shared" si="16"/>
        <v>0</v>
      </c>
      <c r="AH28" s="16">
        <f t="shared" si="17"/>
        <v>0</v>
      </c>
      <c r="AI28" s="39">
        <f t="shared" si="21"/>
        <v>0</v>
      </c>
      <c r="AJ28" s="16">
        <f t="shared" si="18"/>
        <v>0</v>
      </c>
      <c r="AK28" s="101">
        <v>1110</v>
      </c>
    </row>
    <row r="29" spans="1:37" ht="13.8" thickBot="1" x14ac:dyDescent="0.3">
      <c r="A29" s="457"/>
      <c r="B29" s="458"/>
      <c r="C29" s="38">
        <f t="shared" ref="C29:Z29" si="25">SUM(C13:C28)</f>
        <v>0</v>
      </c>
      <c r="D29" s="24">
        <f t="shared" si="25"/>
        <v>0</v>
      </c>
      <c r="E29" s="38">
        <f t="shared" si="25"/>
        <v>0</v>
      </c>
      <c r="F29" s="24">
        <f t="shared" si="25"/>
        <v>0</v>
      </c>
      <c r="G29" s="38">
        <f t="shared" si="25"/>
        <v>0</v>
      </c>
      <c r="H29" s="24">
        <f t="shared" si="25"/>
        <v>0</v>
      </c>
      <c r="I29" s="38">
        <f t="shared" si="25"/>
        <v>0</v>
      </c>
      <c r="J29" s="24">
        <f t="shared" si="25"/>
        <v>0</v>
      </c>
      <c r="K29" s="38">
        <f t="shared" si="25"/>
        <v>1</v>
      </c>
      <c r="L29" s="24">
        <f t="shared" si="25"/>
        <v>1110</v>
      </c>
      <c r="M29" s="38">
        <f t="shared" si="25"/>
        <v>0</v>
      </c>
      <c r="N29" s="24">
        <f t="shared" si="25"/>
        <v>0</v>
      </c>
      <c r="O29" s="38">
        <f t="shared" si="25"/>
        <v>0</v>
      </c>
      <c r="P29" s="24">
        <f t="shared" si="25"/>
        <v>0</v>
      </c>
      <c r="Q29" s="38">
        <f t="shared" si="25"/>
        <v>1</v>
      </c>
      <c r="R29" s="24">
        <f t="shared" si="25"/>
        <v>1110</v>
      </c>
      <c r="S29" s="38">
        <f t="shared" si="25"/>
        <v>0</v>
      </c>
      <c r="T29" s="24">
        <f t="shared" si="25"/>
        <v>0</v>
      </c>
      <c r="U29" s="38">
        <f t="shared" si="25"/>
        <v>0</v>
      </c>
      <c r="V29" s="24">
        <f t="shared" si="25"/>
        <v>0</v>
      </c>
      <c r="W29" s="38">
        <f t="shared" si="25"/>
        <v>0</v>
      </c>
      <c r="X29" s="24">
        <f t="shared" si="25"/>
        <v>0</v>
      </c>
      <c r="Y29" s="38">
        <f t="shared" si="25"/>
        <v>0</v>
      </c>
      <c r="Z29" s="24">
        <f t="shared" si="25"/>
        <v>0</v>
      </c>
      <c r="AA29" s="38">
        <f t="shared" ref="AA29:AJ29" si="26">SUM(AA13:AA28)</f>
        <v>2</v>
      </c>
      <c r="AB29" s="63">
        <f t="shared" si="26"/>
        <v>2220</v>
      </c>
      <c r="AC29" s="38">
        <f t="shared" si="26"/>
        <v>0</v>
      </c>
      <c r="AD29" s="62">
        <f t="shared" si="26"/>
        <v>0</v>
      </c>
      <c r="AE29" s="38">
        <f t="shared" si="26"/>
        <v>1</v>
      </c>
      <c r="AF29" s="62">
        <f t="shared" si="26"/>
        <v>1110</v>
      </c>
      <c r="AG29" s="38">
        <f t="shared" si="26"/>
        <v>1</v>
      </c>
      <c r="AH29" s="62">
        <f t="shared" si="26"/>
        <v>1110</v>
      </c>
      <c r="AI29" s="38">
        <f t="shared" si="26"/>
        <v>0</v>
      </c>
      <c r="AJ29" s="63">
        <f t="shared" si="26"/>
        <v>0</v>
      </c>
      <c r="AK29" s="101"/>
    </row>
    <row r="30" spans="1:37" ht="16.2" thickBot="1" x14ac:dyDescent="0.35">
      <c r="A30" s="476" t="s">
        <v>6</v>
      </c>
      <c r="B30" s="476"/>
      <c r="C30" s="476"/>
      <c r="D30" s="476"/>
      <c r="E30" s="476"/>
      <c r="F30" s="476"/>
      <c r="G30" s="476"/>
      <c r="H30" s="476"/>
      <c r="I30" s="476"/>
      <c r="J30" s="476"/>
      <c r="K30" s="476"/>
      <c r="L30" s="476"/>
      <c r="M30" s="476"/>
      <c r="N30" s="476"/>
      <c r="O30" s="476"/>
      <c r="P30" s="476"/>
      <c r="Q30" s="476"/>
      <c r="R30" s="476"/>
      <c r="S30" s="476"/>
      <c r="T30" s="476"/>
      <c r="U30" s="476"/>
      <c r="V30" s="476"/>
      <c r="W30" s="476"/>
      <c r="X30" s="476"/>
      <c r="Y30" s="476"/>
      <c r="Z30" s="476"/>
      <c r="AA30" s="476"/>
      <c r="AB30" s="476"/>
      <c r="AC30" s="476"/>
      <c r="AD30" s="476"/>
      <c r="AE30" s="476"/>
      <c r="AF30" s="476"/>
      <c r="AG30" s="476"/>
      <c r="AH30" s="476"/>
      <c r="AI30" s="476"/>
      <c r="AJ30" s="476"/>
      <c r="AK30" s="101"/>
    </row>
    <row r="31" spans="1:37" x14ac:dyDescent="0.25">
      <c r="A31" s="4" t="s">
        <v>25</v>
      </c>
      <c r="B31" s="463" t="s">
        <v>18</v>
      </c>
      <c r="C31" s="484" t="s">
        <v>8</v>
      </c>
      <c r="D31" s="456"/>
      <c r="E31" s="455" t="s">
        <v>9</v>
      </c>
      <c r="F31" s="456"/>
      <c r="G31" s="474" t="s">
        <v>10</v>
      </c>
      <c r="H31" s="475"/>
      <c r="I31" s="455" t="s">
        <v>0</v>
      </c>
      <c r="J31" s="456"/>
      <c r="K31" s="455" t="s">
        <v>3</v>
      </c>
      <c r="L31" s="456"/>
      <c r="M31" s="455" t="s">
        <v>4</v>
      </c>
      <c r="N31" s="456"/>
      <c r="O31" s="455" t="s">
        <v>11</v>
      </c>
      <c r="P31" s="456"/>
      <c r="Q31" s="455" t="s">
        <v>12</v>
      </c>
      <c r="R31" s="456"/>
      <c r="S31" s="455" t="s">
        <v>13</v>
      </c>
      <c r="T31" s="456"/>
      <c r="U31" s="455" t="s">
        <v>14</v>
      </c>
      <c r="V31" s="456"/>
      <c r="W31" s="455" t="s">
        <v>15</v>
      </c>
      <c r="X31" s="456"/>
      <c r="Y31" s="455" t="s">
        <v>16</v>
      </c>
      <c r="Z31" s="453"/>
      <c r="AA31" s="477" t="s">
        <v>5</v>
      </c>
      <c r="AB31" s="478"/>
      <c r="AC31" s="484" t="s">
        <v>28</v>
      </c>
      <c r="AD31" s="453"/>
      <c r="AE31" s="484" t="s">
        <v>29</v>
      </c>
      <c r="AF31" s="453"/>
      <c r="AG31" s="484" t="s">
        <v>30</v>
      </c>
      <c r="AH31" s="453"/>
      <c r="AI31" s="484" t="s">
        <v>31</v>
      </c>
      <c r="AJ31" s="453"/>
      <c r="AK31" s="101"/>
    </row>
    <row r="32" spans="1:37" ht="13.8" thickBot="1" x14ac:dyDescent="0.3">
      <c r="A32" s="47" t="s">
        <v>26</v>
      </c>
      <c r="B32" s="464"/>
      <c r="C32" s="44" t="s">
        <v>1</v>
      </c>
      <c r="D32" s="19" t="s">
        <v>2</v>
      </c>
      <c r="E32" s="27" t="s">
        <v>1</v>
      </c>
      <c r="F32" s="19" t="s">
        <v>2</v>
      </c>
      <c r="G32" s="27" t="s">
        <v>1</v>
      </c>
      <c r="H32" s="27" t="s">
        <v>2</v>
      </c>
      <c r="I32" s="19" t="s">
        <v>1</v>
      </c>
      <c r="J32" s="19" t="s">
        <v>2</v>
      </c>
      <c r="K32" s="19" t="s">
        <v>1</v>
      </c>
      <c r="L32" s="19" t="s">
        <v>2</v>
      </c>
      <c r="M32" s="19" t="s">
        <v>1</v>
      </c>
      <c r="N32" s="19" t="s">
        <v>2</v>
      </c>
      <c r="O32" s="19" t="s">
        <v>1</v>
      </c>
      <c r="P32" s="19" t="s">
        <v>2</v>
      </c>
      <c r="Q32" s="19" t="s">
        <v>1</v>
      </c>
      <c r="R32" s="19" t="s">
        <v>2</v>
      </c>
      <c r="S32" s="19" t="s">
        <v>1</v>
      </c>
      <c r="T32" s="19" t="s">
        <v>2</v>
      </c>
      <c r="U32" s="19" t="s">
        <v>1</v>
      </c>
      <c r="V32" s="19" t="s">
        <v>2</v>
      </c>
      <c r="W32" s="19" t="s">
        <v>1</v>
      </c>
      <c r="X32" s="19" t="s">
        <v>2</v>
      </c>
      <c r="Y32" s="19" t="s">
        <v>1</v>
      </c>
      <c r="Z32" s="28" t="s">
        <v>2</v>
      </c>
      <c r="AA32" s="29" t="s">
        <v>1</v>
      </c>
      <c r="AB32" s="21" t="s">
        <v>2</v>
      </c>
      <c r="AC32" s="60" t="s">
        <v>1</v>
      </c>
      <c r="AD32" s="40" t="s">
        <v>2</v>
      </c>
      <c r="AE32" s="60" t="s">
        <v>1</v>
      </c>
      <c r="AF32" s="40" t="s">
        <v>2</v>
      </c>
      <c r="AG32" s="60" t="s">
        <v>1</v>
      </c>
      <c r="AH32" s="40" t="s">
        <v>2</v>
      </c>
      <c r="AI32" s="60" t="s">
        <v>1</v>
      </c>
      <c r="AJ32" s="40" t="s">
        <v>2</v>
      </c>
      <c r="AK32" s="101"/>
    </row>
    <row r="33" spans="1:37" ht="13.8" thickBot="1" x14ac:dyDescent="0.3">
      <c r="A33" s="41">
        <v>1</v>
      </c>
      <c r="B33" s="55" t="s">
        <v>21</v>
      </c>
      <c r="C33" s="13"/>
      <c r="D33" s="10">
        <f t="shared" ref="D33:D44" si="27">AK33*C33</f>
        <v>0</v>
      </c>
      <c r="E33" s="11"/>
      <c r="F33" s="10">
        <f t="shared" ref="F33:F44" si="28">AK33*E33</f>
        <v>0</v>
      </c>
      <c r="G33" s="11"/>
      <c r="H33" s="10">
        <f t="shared" ref="H33:H44" si="29">AK33*G33</f>
        <v>0</v>
      </c>
      <c r="I33" s="13"/>
      <c r="J33" s="10">
        <f t="shared" ref="J33:J44" si="30">AK33*I33</f>
        <v>0</v>
      </c>
      <c r="K33" s="11"/>
      <c r="L33" s="10">
        <f t="shared" ref="L33:L44" si="31">AK33*K33</f>
        <v>0</v>
      </c>
      <c r="M33" s="11"/>
      <c r="N33" s="10">
        <f t="shared" ref="N33:N44" si="32">AK33*M33</f>
        <v>0</v>
      </c>
      <c r="O33" s="13"/>
      <c r="P33" s="10">
        <f t="shared" ref="P33:P44" si="33">AK33*O33</f>
        <v>0</v>
      </c>
      <c r="Q33" s="11"/>
      <c r="R33" s="10">
        <f t="shared" ref="R33:R44" si="34">AK33*Q33</f>
        <v>0</v>
      </c>
      <c r="S33" s="11"/>
      <c r="T33" s="10">
        <f t="shared" ref="T33:T44" si="35">AK33*S33</f>
        <v>0</v>
      </c>
      <c r="U33" s="13"/>
      <c r="V33" s="10">
        <f t="shared" ref="V33:V44" si="36">AK33*U33</f>
        <v>0</v>
      </c>
      <c r="W33" s="11"/>
      <c r="X33" s="10">
        <f t="shared" ref="X33:X44" si="37">AK33*W33</f>
        <v>0</v>
      </c>
      <c r="Y33" s="11"/>
      <c r="Z33" s="10">
        <f t="shared" ref="Z33:Z44" si="38">AK33*Y33</f>
        <v>0</v>
      </c>
      <c r="AA33" s="30">
        <f t="shared" ref="AA33:AA44" si="39">C33+E33+G33+I33+K33+M33+O33+Q33+S33+U33+W33+Y33</f>
        <v>0</v>
      </c>
      <c r="AB33" s="12">
        <f t="shared" ref="AB33:AB44" si="40">D33+F33+H33+J33+L33+N33+P33+R33+T33+V33+X33+Z33</f>
        <v>0</v>
      </c>
      <c r="AC33" s="18">
        <f t="shared" ref="AC33:AC44" si="41">C33+E33+G33</f>
        <v>0</v>
      </c>
      <c r="AD33" s="32">
        <f t="shared" ref="AD33:AD44" si="42">D33+F33+H33</f>
        <v>0</v>
      </c>
      <c r="AE33" s="18">
        <f t="shared" ref="AE33:AE44" si="43">I33+K33+M33</f>
        <v>0</v>
      </c>
      <c r="AF33" s="32">
        <f t="shared" ref="AF33:AF44" si="44">J33+L33+N33</f>
        <v>0</v>
      </c>
      <c r="AG33" s="18">
        <f>O33+Q33+S33</f>
        <v>0</v>
      </c>
      <c r="AH33" s="32">
        <f>P33+R33+T33</f>
        <v>0</v>
      </c>
      <c r="AI33" s="18">
        <f>U33+W33+Y33</f>
        <v>0</v>
      </c>
      <c r="AJ33" s="16">
        <f>V33+X33+Z33</f>
        <v>0</v>
      </c>
      <c r="AK33" s="101">
        <v>1110</v>
      </c>
    </row>
    <row r="34" spans="1:37" ht="13.8" thickBot="1" x14ac:dyDescent="0.3">
      <c r="A34" s="14">
        <v>2</v>
      </c>
      <c r="B34" s="51" t="s">
        <v>22</v>
      </c>
      <c r="C34" s="18"/>
      <c r="D34" s="10">
        <f t="shared" si="27"/>
        <v>0</v>
      </c>
      <c r="E34" s="15"/>
      <c r="F34" s="10">
        <f t="shared" si="28"/>
        <v>0</v>
      </c>
      <c r="G34" s="15"/>
      <c r="H34" s="10">
        <f t="shared" si="29"/>
        <v>0</v>
      </c>
      <c r="I34" s="18"/>
      <c r="J34" s="10">
        <f t="shared" si="30"/>
        <v>0</v>
      </c>
      <c r="K34" s="15"/>
      <c r="L34" s="10">
        <f t="shared" si="31"/>
        <v>0</v>
      </c>
      <c r="M34" s="15"/>
      <c r="N34" s="10">
        <f t="shared" si="32"/>
        <v>0</v>
      </c>
      <c r="O34" s="18"/>
      <c r="P34" s="10">
        <f t="shared" si="33"/>
        <v>0</v>
      </c>
      <c r="Q34" s="15"/>
      <c r="R34" s="10">
        <f t="shared" si="34"/>
        <v>0</v>
      </c>
      <c r="S34" s="15"/>
      <c r="T34" s="10">
        <f t="shared" si="35"/>
        <v>0</v>
      </c>
      <c r="U34" s="18"/>
      <c r="V34" s="10">
        <f t="shared" si="36"/>
        <v>0</v>
      </c>
      <c r="W34" s="15"/>
      <c r="X34" s="10">
        <f t="shared" si="37"/>
        <v>0</v>
      </c>
      <c r="Y34" s="15"/>
      <c r="Z34" s="10">
        <f t="shared" si="38"/>
        <v>0</v>
      </c>
      <c r="AA34" s="33">
        <f t="shared" si="39"/>
        <v>0</v>
      </c>
      <c r="AB34" s="17">
        <f t="shared" si="40"/>
        <v>0</v>
      </c>
      <c r="AC34" s="18">
        <f t="shared" si="41"/>
        <v>0</v>
      </c>
      <c r="AD34" s="32">
        <f t="shared" si="42"/>
        <v>0</v>
      </c>
      <c r="AE34" s="18">
        <f t="shared" si="43"/>
        <v>0</v>
      </c>
      <c r="AF34" s="32">
        <f t="shared" si="44"/>
        <v>0</v>
      </c>
      <c r="AG34" s="18">
        <f t="shared" ref="AG34:AG44" si="45">O34+Q34+S34</f>
        <v>0</v>
      </c>
      <c r="AH34" s="32">
        <f t="shared" ref="AH34:AH44" si="46">P34+R34+T34</f>
        <v>0</v>
      </c>
      <c r="AI34" s="18">
        <f t="shared" ref="AI34:AI44" si="47">U34+W34+Y34</f>
        <v>0</v>
      </c>
      <c r="AJ34" s="16">
        <f t="shared" ref="AJ34:AJ44" si="48">V34+X34+Z34</f>
        <v>0</v>
      </c>
      <c r="AK34" s="101">
        <v>1110</v>
      </c>
    </row>
    <row r="35" spans="1:37" ht="13.8" thickBot="1" x14ac:dyDescent="0.3">
      <c r="A35" s="14">
        <v>3</v>
      </c>
      <c r="B35" s="51" t="s">
        <v>32</v>
      </c>
      <c r="C35" s="18"/>
      <c r="D35" s="10">
        <f t="shared" si="27"/>
        <v>0</v>
      </c>
      <c r="E35" s="15"/>
      <c r="F35" s="10">
        <f t="shared" si="28"/>
        <v>0</v>
      </c>
      <c r="G35" s="15"/>
      <c r="H35" s="10">
        <f t="shared" si="29"/>
        <v>0</v>
      </c>
      <c r="I35" s="18"/>
      <c r="J35" s="10">
        <f t="shared" si="30"/>
        <v>0</v>
      </c>
      <c r="K35" s="15"/>
      <c r="L35" s="10">
        <f t="shared" si="31"/>
        <v>0</v>
      </c>
      <c r="M35" s="15"/>
      <c r="N35" s="10">
        <f t="shared" si="32"/>
        <v>0</v>
      </c>
      <c r="O35" s="18"/>
      <c r="P35" s="10">
        <f t="shared" si="33"/>
        <v>0</v>
      </c>
      <c r="Q35" s="15"/>
      <c r="R35" s="10">
        <f t="shared" si="34"/>
        <v>0</v>
      </c>
      <c r="S35" s="15"/>
      <c r="T35" s="10">
        <f t="shared" si="35"/>
        <v>0</v>
      </c>
      <c r="U35" s="18"/>
      <c r="V35" s="10">
        <f t="shared" si="36"/>
        <v>0</v>
      </c>
      <c r="W35" s="15"/>
      <c r="X35" s="10">
        <f t="shared" si="37"/>
        <v>0</v>
      </c>
      <c r="Y35" s="15"/>
      <c r="Z35" s="10">
        <f t="shared" si="38"/>
        <v>0</v>
      </c>
      <c r="AA35" s="33">
        <f t="shared" si="39"/>
        <v>0</v>
      </c>
      <c r="AB35" s="17">
        <f t="shared" si="40"/>
        <v>0</v>
      </c>
      <c r="AC35" s="18">
        <f t="shared" si="41"/>
        <v>0</v>
      </c>
      <c r="AD35" s="32">
        <f t="shared" si="42"/>
        <v>0</v>
      </c>
      <c r="AE35" s="18">
        <f t="shared" si="43"/>
        <v>0</v>
      </c>
      <c r="AF35" s="32">
        <f t="shared" si="44"/>
        <v>0</v>
      </c>
      <c r="AG35" s="18">
        <f t="shared" si="45"/>
        <v>0</v>
      </c>
      <c r="AH35" s="32">
        <f t="shared" si="46"/>
        <v>0</v>
      </c>
      <c r="AI35" s="18">
        <f t="shared" si="47"/>
        <v>0</v>
      </c>
      <c r="AJ35" s="16">
        <f t="shared" si="48"/>
        <v>0</v>
      </c>
      <c r="AK35" s="101">
        <v>1110</v>
      </c>
    </row>
    <row r="36" spans="1:37" ht="13.8" thickBot="1" x14ac:dyDescent="0.3">
      <c r="A36" s="14">
        <v>4</v>
      </c>
      <c r="B36" s="51" t="s">
        <v>40</v>
      </c>
      <c r="C36" s="18"/>
      <c r="D36" s="10">
        <f t="shared" si="27"/>
        <v>0</v>
      </c>
      <c r="E36" s="15"/>
      <c r="F36" s="10">
        <f t="shared" si="28"/>
        <v>0</v>
      </c>
      <c r="G36" s="15"/>
      <c r="H36" s="10">
        <f t="shared" si="29"/>
        <v>0</v>
      </c>
      <c r="I36" s="18"/>
      <c r="J36" s="10">
        <f t="shared" si="30"/>
        <v>0</v>
      </c>
      <c r="K36" s="15"/>
      <c r="L36" s="10">
        <f t="shared" si="31"/>
        <v>0</v>
      </c>
      <c r="M36" s="15"/>
      <c r="N36" s="10">
        <f t="shared" si="32"/>
        <v>0</v>
      </c>
      <c r="O36" s="18"/>
      <c r="P36" s="10">
        <f t="shared" si="33"/>
        <v>0</v>
      </c>
      <c r="Q36" s="15"/>
      <c r="R36" s="10">
        <f t="shared" si="34"/>
        <v>0</v>
      </c>
      <c r="S36" s="15"/>
      <c r="T36" s="10">
        <f t="shared" si="35"/>
        <v>0</v>
      </c>
      <c r="U36" s="18"/>
      <c r="V36" s="10">
        <f t="shared" si="36"/>
        <v>0</v>
      </c>
      <c r="W36" s="15"/>
      <c r="X36" s="10">
        <f t="shared" si="37"/>
        <v>0</v>
      </c>
      <c r="Y36" s="15"/>
      <c r="Z36" s="10">
        <f t="shared" si="38"/>
        <v>0</v>
      </c>
      <c r="AA36" s="33">
        <f t="shared" si="39"/>
        <v>0</v>
      </c>
      <c r="AB36" s="17">
        <f t="shared" si="40"/>
        <v>0</v>
      </c>
      <c r="AC36" s="18">
        <f t="shared" si="41"/>
        <v>0</v>
      </c>
      <c r="AD36" s="32">
        <f t="shared" si="42"/>
        <v>0</v>
      </c>
      <c r="AE36" s="18">
        <f t="shared" si="43"/>
        <v>0</v>
      </c>
      <c r="AF36" s="32">
        <f t="shared" si="44"/>
        <v>0</v>
      </c>
      <c r="AG36" s="18">
        <f t="shared" si="45"/>
        <v>0</v>
      </c>
      <c r="AH36" s="32">
        <f t="shared" si="46"/>
        <v>0</v>
      </c>
      <c r="AI36" s="18">
        <f t="shared" si="47"/>
        <v>0</v>
      </c>
      <c r="AJ36" s="16">
        <f t="shared" si="48"/>
        <v>0</v>
      </c>
      <c r="AK36" s="101">
        <v>1110</v>
      </c>
    </row>
    <row r="37" spans="1:37" ht="13.8" thickBot="1" x14ac:dyDescent="0.3">
      <c r="A37" s="14">
        <v>5</v>
      </c>
      <c r="B37" s="51" t="s">
        <v>57</v>
      </c>
      <c r="C37" s="18"/>
      <c r="D37" s="10">
        <f t="shared" si="27"/>
        <v>0</v>
      </c>
      <c r="E37" s="15"/>
      <c r="F37" s="10">
        <f t="shared" si="28"/>
        <v>0</v>
      </c>
      <c r="G37" s="15"/>
      <c r="H37" s="10">
        <f t="shared" si="29"/>
        <v>0</v>
      </c>
      <c r="I37" s="18"/>
      <c r="J37" s="10">
        <f t="shared" si="30"/>
        <v>0</v>
      </c>
      <c r="K37" s="15"/>
      <c r="L37" s="10">
        <f t="shared" si="31"/>
        <v>0</v>
      </c>
      <c r="M37" s="15"/>
      <c r="N37" s="10">
        <f t="shared" si="32"/>
        <v>0</v>
      </c>
      <c r="O37" s="18"/>
      <c r="P37" s="10">
        <f t="shared" si="33"/>
        <v>0</v>
      </c>
      <c r="Q37" s="15"/>
      <c r="R37" s="10">
        <f t="shared" si="34"/>
        <v>0</v>
      </c>
      <c r="S37" s="15"/>
      <c r="T37" s="10">
        <f t="shared" si="35"/>
        <v>0</v>
      </c>
      <c r="U37" s="18"/>
      <c r="V37" s="10">
        <f t="shared" si="36"/>
        <v>0</v>
      </c>
      <c r="W37" s="15"/>
      <c r="X37" s="10">
        <f t="shared" si="37"/>
        <v>0</v>
      </c>
      <c r="Y37" s="15"/>
      <c r="Z37" s="10">
        <f t="shared" si="38"/>
        <v>0</v>
      </c>
      <c r="AA37" s="33">
        <f t="shared" si="39"/>
        <v>0</v>
      </c>
      <c r="AB37" s="17">
        <f t="shared" si="40"/>
        <v>0</v>
      </c>
      <c r="AC37" s="18">
        <f t="shared" si="41"/>
        <v>0</v>
      </c>
      <c r="AD37" s="32">
        <f t="shared" si="42"/>
        <v>0</v>
      </c>
      <c r="AE37" s="18">
        <f t="shared" si="43"/>
        <v>0</v>
      </c>
      <c r="AF37" s="32">
        <f t="shared" si="44"/>
        <v>0</v>
      </c>
      <c r="AG37" s="18">
        <f t="shared" si="45"/>
        <v>0</v>
      </c>
      <c r="AH37" s="32">
        <f t="shared" si="46"/>
        <v>0</v>
      </c>
      <c r="AI37" s="18">
        <f t="shared" si="47"/>
        <v>0</v>
      </c>
      <c r="AJ37" s="16">
        <f t="shared" si="48"/>
        <v>0</v>
      </c>
      <c r="AK37" s="101">
        <v>1110</v>
      </c>
    </row>
    <row r="38" spans="1:37" ht="13.8" thickBot="1" x14ac:dyDescent="0.3">
      <c r="A38" s="14">
        <v>6</v>
      </c>
      <c r="B38" s="51" t="s">
        <v>24</v>
      </c>
      <c r="C38" s="18"/>
      <c r="D38" s="10">
        <f t="shared" si="27"/>
        <v>0</v>
      </c>
      <c r="E38" s="15"/>
      <c r="F38" s="10">
        <f t="shared" si="28"/>
        <v>0</v>
      </c>
      <c r="G38" s="15"/>
      <c r="H38" s="10">
        <f t="shared" si="29"/>
        <v>0</v>
      </c>
      <c r="I38" s="18"/>
      <c r="J38" s="10">
        <f t="shared" si="30"/>
        <v>0</v>
      </c>
      <c r="K38" s="15"/>
      <c r="L38" s="10">
        <f t="shared" si="31"/>
        <v>0</v>
      </c>
      <c r="M38" s="15"/>
      <c r="N38" s="10">
        <f t="shared" si="32"/>
        <v>0</v>
      </c>
      <c r="O38" s="18"/>
      <c r="P38" s="10">
        <f t="shared" si="33"/>
        <v>0</v>
      </c>
      <c r="Q38" s="15"/>
      <c r="R38" s="10">
        <f t="shared" si="34"/>
        <v>0</v>
      </c>
      <c r="S38" s="15"/>
      <c r="T38" s="10">
        <f t="shared" si="35"/>
        <v>0</v>
      </c>
      <c r="U38" s="18"/>
      <c r="V38" s="10">
        <f t="shared" si="36"/>
        <v>0</v>
      </c>
      <c r="W38" s="15"/>
      <c r="X38" s="10">
        <f t="shared" si="37"/>
        <v>0</v>
      </c>
      <c r="Y38" s="15"/>
      <c r="Z38" s="10">
        <f t="shared" si="38"/>
        <v>0</v>
      </c>
      <c r="AA38" s="33">
        <f t="shared" si="39"/>
        <v>0</v>
      </c>
      <c r="AB38" s="17">
        <f t="shared" si="40"/>
        <v>0</v>
      </c>
      <c r="AC38" s="18">
        <f t="shared" si="41"/>
        <v>0</v>
      </c>
      <c r="AD38" s="32">
        <f t="shared" si="42"/>
        <v>0</v>
      </c>
      <c r="AE38" s="18">
        <f t="shared" si="43"/>
        <v>0</v>
      </c>
      <c r="AF38" s="32">
        <f t="shared" si="44"/>
        <v>0</v>
      </c>
      <c r="AG38" s="18">
        <f t="shared" si="45"/>
        <v>0</v>
      </c>
      <c r="AH38" s="32">
        <f t="shared" si="46"/>
        <v>0</v>
      </c>
      <c r="AI38" s="18">
        <f t="shared" si="47"/>
        <v>0</v>
      </c>
      <c r="AJ38" s="16">
        <f t="shared" si="48"/>
        <v>0</v>
      </c>
      <c r="AK38" s="101">
        <v>1110</v>
      </c>
    </row>
    <row r="39" spans="1:37" ht="13.8" thickBot="1" x14ac:dyDescent="0.3">
      <c r="A39" s="14">
        <v>7</v>
      </c>
      <c r="B39" s="51" t="s">
        <v>58</v>
      </c>
      <c r="C39" s="18"/>
      <c r="D39" s="10">
        <f t="shared" si="27"/>
        <v>0</v>
      </c>
      <c r="E39" s="15"/>
      <c r="F39" s="10">
        <f t="shared" si="28"/>
        <v>0</v>
      </c>
      <c r="G39" s="15"/>
      <c r="H39" s="10">
        <f t="shared" si="29"/>
        <v>0</v>
      </c>
      <c r="I39" s="18"/>
      <c r="J39" s="10">
        <f t="shared" si="30"/>
        <v>0</v>
      </c>
      <c r="K39" s="15"/>
      <c r="L39" s="10">
        <f t="shared" si="31"/>
        <v>0</v>
      </c>
      <c r="M39" s="15"/>
      <c r="N39" s="10">
        <f t="shared" si="32"/>
        <v>0</v>
      </c>
      <c r="O39" s="18"/>
      <c r="P39" s="10">
        <f t="shared" si="33"/>
        <v>0</v>
      </c>
      <c r="Q39" s="15"/>
      <c r="R39" s="10">
        <f t="shared" si="34"/>
        <v>0</v>
      </c>
      <c r="S39" s="15"/>
      <c r="T39" s="10">
        <f t="shared" si="35"/>
        <v>0</v>
      </c>
      <c r="U39" s="18"/>
      <c r="V39" s="10">
        <f t="shared" si="36"/>
        <v>0</v>
      </c>
      <c r="W39" s="15"/>
      <c r="X39" s="10">
        <f t="shared" si="37"/>
        <v>0</v>
      </c>
      <c r="Y39" s="15"/>
      <c r="Z39" s="10">
        <f t="shared" si="38"/>
        <v>0</v>
      </c>
      <c r="AA39" s="33">
        <f t="shared" si="39"/>
        <v>0</v>
      </c>
      <c r="AB39" s="17">
        <f t="shared" si="40"/>
        <v>0</v>
      </c>
      <c r="AC39" s="18">
        <f t="shared" si="41"/>
        <v>0</v>
      </c>
      <c r="AD39" s="32">
        <f t="shared" si="42"/>
        <v>0</v>
      </c>
      <c r="AE39" s="18">
        <f t="shared" si="43"/>
        <v>0</v>
      </c>
      <c r="AF39" s="32">
        <f t="shared" si="44"/>
        <v>0</v>
      </c>
      <c r="AG39" s="18">
        <f t="shared" si="45"/>
        <v>0</v>
      </c>
      <c r="AH39" s="32">
        <f t="shared" si="46"/>
        <v>0</v>
      </c>
      <c r="AI39" s="18">
        <f t="shared" si="47"/>
        <v>0</v>
      </c>
      <c r="AJ39" s="16">
        <f t="shared" si="48"/>
        <v>0</v>
      </c>
      <c r="AK39" s="101">
        <v>1110</v>
      </c>
    </row>
    <row r="40" spans="1:37" ht="13.8" thickBot="1" x14ac:dyDescent="0.3">
      <c r="A40" s="14">
        <v>8</v>
      </c>
      <c r="B40" s="51" t="s">
        <v>59</v>
      </c>
      <c r="C40" s="18"/>
      <c r="D40" s="10">
        <f t="shared" si="27"/>
        <v>0</v>
      </c>
      <c r="E40" s="15"/>
      <c r="F40" s="10">
        <f t="shared" si="28"/>
        <v>0</v>
      </c>
      <c r="G40" s="15"/>
      <c r="H40" s="10">
        <f t="shared" si="29"/>
        <v>0</v>
      </c>
      <c r="I40" s="18"/>
      <c r="J40" s="10">
        <f t="shared" si="30"/>
        <v>0</v>
      </c>
      <c r="K40" s="15"/>
      <c r="L40" s="10">
        <f t="shared" si="31"/>
        <v>0</v>
      </c>
      <c r="M40" s="15"/>
      <c r="N40" s="10">
        <f t="shared" si="32"/>
        <v>0</v>
      </c>
      <c r="O40" s="18"/>
      <c r="P40" s="10">
        <f t="shared" si="33"/>
        <v>0</v>
      </c>
      <c r="Q40" s="15"/>
      <c r="R40" s="10">
        <f t="shared" si="34"/>
        <v>0</v>
      </c>
      <c r="S40" s="15"/>
      <c r="T40" s="10">
        <f t="shared" si="35"/>
        <v>0</v>
      </c>
      <c r="U40" s="18"/>
      <c r="V40" s="10">
        <f t="shared" si="36"/>
        <v>0</v>
      </c>
      <c r="W40" s="15"/>
      <c r="X40" s="10">
        <f t="shared" si="37"/>
        <v>0</v>
      </c>
      <c r="Y40" s="15"/>
      <c r="Z40" s="10">
        <f t="shared" si="38"/>
        <v>0</v>
      </c>
      <c r="AA40" s="33">
        <f t="shared" si="39"/>
        <v>0</v>
      </c>
      <c r="AB40" s="17">
        <f t="shared" si="40"/>
        <v>0</v>
      </c>
      <c r="AC40" s="18">
        <f t="shared" si="41"/>
        <v>0</v>
      </c>
      <c r="AD40" s="32">
        <f t="shared" si="42"/>
        <v>0</v>
      </c>
      <c r="AE40" s="18">
        <f t="shared" si="43"/>
        <v>0</v>
      </c>
      <c r="AF40" s="32">
        <f t="shared" si="44"/>
        <v>0</v>
      </c>
      <c r="AG40" s="18">
        <f t="shared" si="45"/>
        <v>0</v>
      </c>
      <c r="AH40" s="32">
        <f t="shared" si="46"/>
        <v>0</v>
      </c>
      <c r="AI40" s="18">
        <f t="shared" si="47"/>
        <v>0</v>
      </c>
      <c r="AJ40" s="16">
        <f t="shared" si="48"/>
        <v>0</v>
      </c>
      <c r="AK40" s="101">
        <v>1110</v>
      </c>
    </row>
    <row r="41" spans="1:37" ht="13.8" thickBot="1" x14ac:dyDescent="0.3">
      <c r="A41" s="14">
        <v>9</v>
      </c>
      <c r="B41" s="51" t="s">
        <v>60</v>
      </c>
      <c r="C41" s="18"/>
      <c r="D41" s="10">
        <f t="shared" si="27"/>
        <v>0</v>
      </c>
      <c r="E41" s="15"/>
      <c r="F41" s="10">
        <f t="shared" si="28"/>
        <v>0</v>
      </c>
      <c r="G41" s="15"/>
      <c r="H41" s="10">
        <f t="shared" si="29"/>
        <v>0</v>
      </c>
      <c r="I41" s="18"/>
      <c r="J41" s="10">
        <f t="shared" si="30"/>
        <v>0</v>
      </c>
      <c r="K41" s="15"/>
      <c r="L41" s="10">
        <f t="shared" si="31"/>
        <v>0</v>
      </c>
      <c r="M41" s="15"/>
      <c r="N41" s="10">
        <f t="shared" si="32"/>
        <v>0</v>
      </c>
      <c r="O41" s="18"/>
      <c r="P41" s="10">
        <f t="shared" si="33"/>
        <v>0</v>
      </c>
      <c r="Q41" s="15"/>
      <c r="R41" s="10">
        <f t="shared" si="34"/>
        <v>0</v>
      </c>
      <c r="S41" s="15"/>
      <c r="T41" s="10">
        <f t="shared" si="35"/>
        <v>0</v>
      </c>
      <c r="U41" s="18"/>
      <c r="V41" s="10">
        <f t="shared" si="36"/>
        <v>0</v>
      </c>
      <c r="W41" s="15"/>
      <c r="X41" s="10">
        <f t="shared" si="37"/>
        <v>0</v>
      </c>
      <c r="Y41" s="15"/>
      <c r="Z41" s="10">
        <f t="shared" si="38"/>
        <v>0</v>
      </c>
      <c r="AA41" s="33">
        <f t="shared" si="39"/>
        <v>0</v>
      </c>
      <c r="AB41" s="17">
        <f t="shared" si="40"/>
        <v>0</v>
      </c>
      <c r="AC41" s="18">
        <f t="shared" si="41"/>
        <v>0</v>
      </c>
      <c r="AD41" s="32">
        <f t="shared" si="42"/>
        <v>0</v>
      </c>
      <c r="AE41" s="18">
        <f t="shared" si="43"/>
        <v>0</v>
      </c>
      <c r="AF41" s="32">
        <f t="shared" si="44"/>
        <v>0</v>
      </c>
      <c r="AG41" s="18">
        <f t="shared" si="45"/>
        <v>0</v>
      </c>
      <c r="AH41" s="32">
        <f t="shared" si="46"/>
        <v>0</v>
      </c>
      <c r="AI41" s="18">
        <f t="shared" si="47"/>
        <v>0</v>
      </c>
      <c r="AJ41" s="16">
        <f t="shared" si="48"/>
        <v>0</v>
      </c>
      <c r="AK41" s="101">
        <v>1110</v>
      </c>
    </row>
    <row r="42" spans="1:37" ht="13.8" thickBot="1" x14ac:dyDescent="0.3">
      <c r="A42" s="14">
        <v>10</v>
      </c>
      <c r="B42" s="51" t="s">
        <v>23</v>
      </c>
      <c r="C42" s="18"/>
      <c r="D42" s="10">
        <f t="shared" si="27"/>
        <v>0</v>
      </c>
      <c r="E42" s="15"/>
      <c r="F42" s="10">
        <f t="shared" si="28"/>
        <v>0</v>
      </c>
      <c r="G42" s="15"/>
      <c r="H42" s="10">
        <f t="shared" si="29"/>
        <v>0</v>
      </c>
      <c r="I42" s="18"/>
      <c r="J42" s="10">
        <f t="shared" si="30"/>
        <v>0</v>
      </c>
      <c r="K42" s="15"/>
      <c r="L42" s="10">
        <f t="shared" si="31"/>
        <v>0</v>
      </c>
      <c r="M42" s="15"/>
      <c r="N42" s="10">
        <f t="shared" si="32"/>
        <v>0</v>
      </c>
      <c r="O42" s="18"/>
      <c r="P42" s="10">
        <f t="shared" si="33"/>
        <v>0</v>
      </c>
      <c r="Q42" s="15"/>
      <c r="R42" s="10">
        <f t="shared" si="34"/>
        <v>0</v>
      </c>
      <c r="S42" s="15"/>
      <c r="T42" s="10">
        <f t="shared" si="35"/>
        <v>0</v>
      </c>
      <c r="U42" s="18"/>
      <c r="V42" s="10">
        <f t="shared" si="36"/>
        <v>0</v>
      </c>
      <c r="W42" s="15"/>
      <c r="X42" s="10">
        <f t="shared" si="37"/>
        <v>0</v>
      </c>
      <c r="Y42" s="15"/>
      <c r="Z42" s="10">
        <f t="shared" si="38"/>
        <v>0</v>
      </c>
      <c r="AA42" s="33">
        <f t="shared" si="39"/>
        <v>0</v>
      </c>
      <c r="AB42" s="17">
        <f t="shared" si="40"/>
        <v>0</v>
      </c>
      <c r="AC42" s="18">
        <f t="shared" si="41"/>
        <v>0</v>
      </c>
      <c r="AD42" s="32">
        <f t="shared" si="42"/>
        <v>0</v>
      </c>
      <c r="AE42" s="18">
        <f t="shared" si="43"/>
        <v>0</v>
      </c>
      <c r="AF42" s="32">
        <f t="shared" si="44"/>
        <v>0</v>
      </c>
      <c r="AG42" s="18">
        <f t="shared" si="45"/>
        <v>0</v>
      </c>
      <c r="AH42" s="32">
        <f t="shared" si="46"/>
        <v>0</v>
      </c>
      <c r="AI42" s="18">
        <f t="shared" si="47"/>
        <v>0</v>
      </c>
      <c r="AJ42" s="16">
        <f t="shared" si="48"/>
        <v>0</v>
      </c>
      <c r="AK42" s="101">
        <v>1110</v>
      </c>
    </row>
    <row r="43" spans="1:37" ht="13.8" thickBot="1" x14ac:dyDescent="0.3">
      <c r="A43" s="14">
        <v>11</v>
      </c>
      <c r="B43" s="51" t="s">
        <v>61</v>
      </c>
      <c r="C43" s="18"/>
      <c r="D43" s="10">
        <f t="shared" si="27"/>
        <v>0</v>
      </c>
      <c r="E43" s="15"/>
      <c r="F43" s="10">
        <f t="shared" si="28"/>
        <v>0</v>
      </c>
      <c r="G43" s="15"/>
      <c r="H43" s="10">
        <f t="shared" si="29"/>
        <v>0</v>
      </c>
      <c r="I43" s="18"/>
      <c r="J43" s="10">
        <f t="shared" si="30"/>
        <v>0</v>
      </c>
      <c r="K43" s="15"/>
      <c r="L43" s="10">
        <f t="shared" si="31"/>
        <v>0</v>
      </c>
      <c r="M43" s="15"/>
      <c r="N43" s="10">
        <f t="shared" si="32"/>
        <v>0</v>
      </c>
      <c r="O43" s="18"/>
      <c r="P43" s="10">
        <f t="shared" si="33"/>
        <v>0</v>
      </c>
      <c r="Q43" s="15"/>
      <c r="R43" s="10">
        <f t="shared" si="34"/>
        <v>0</v>
      </c>
      <c r="S43" s="15"/>
      <c r="T43" s="10">
        <f t="shared" si="35"/>
        <v>0</v>
      </c>
      <c r="U43" s="18"/>
      <c r="V43" s="10">
        <f t="shared" si="36"/>
        <v>0</v>
      </c>
      <c r="W43" s="15"/>
      <c r="X43" s="10">
        <f t="shared" si="37"/>
        <v>0</v>
      </c>
      <c r="Y43" s="15"/>
      <c r="Z43" s="10">
        <f t="shared" si="38"/>
        <v>0</v>
      </c>
      <c r="AA43" s="33">
        <f t="shared" si="39"/>
        <v>0</v>
      </c>
      <c r="AB43" s="17">
        <f t="shared" si="40"/>
        <v>0</v>
      </c>
      <c r="AC43" s="18">
        <f t="shared" si="41"/>
        <v>0</v>
      </c>
      <c r="AD43" s="32">
        <f t="shared" si="42"/>
        <v>0</v>
      </c>
      <c r="AE43" s="18">
        <f t="shared" si="43"/>
        <v>0</v>
      </c>
      <c r="AF43" s="32">
        <f t="shared" si="44"/>
        <v>0</v>
      </c>
      <c r="AG43" s="18">
        <f t="shared" si="45"/>
        <v>0</v>
      </c>
      <c r="AH43" s="32">
        <f t="shared" si="46"/>
        <v>0</v>
      </c>
      <c r="AI43" s="18">
        <f t="shared" si="47"/>
        <v>0</v>
      </c>
      <c r="AJ43" s="16">
        <f t="shared" si="48"/>
        <v>0</v>
      </c>
      <c r="AK43" s="101">
        <v>1110</v>
      </c>
    </row>
    <row r="44" spans="1:37" ht="13.8" thickBot="1" x14ac:dyDescent="0.3">
      <c r="A44" s="42">
        <v>12</v>
      </c>
      <c r="B44" s="52" t="s">
        <v>62</v>
      </c>
      <c r="C44" s="39"/>
      <c r="D44" s="139">
        <f t="shared" si="27"/>
        <v>0</v>
      </c>
      <c r="E44" s="20"/>
      <c r="F44" s="139">
        <f t="shared" si="28"/>
        <v>0</v>
      </c>
      <c r="G44" s="20"/>
      <c r="H44" s="139">
        <f t="shared" si="29"/>
        <v>0</v>
      </c>
      <c r="I44" s="39"/>
      <c r="J44" s="139">
        <f t="shared" si="30"/>
        <v>0</v>
      </c>
      <c r="K44" s="20"/>
      <c r="L44" s="139">
        <f t="shared" si="31"/>
        <v>0</v>
      </c>
      <c r="M44" s="20"/>
      <c r="N44" s="139">
        <f t="shared" si="32"/>
        <v>0</v>
      </c>
      <c r="O44" s="39"/>
      <c r="P44" s="139">
        <f t="shared" si="33"/>
        <v>0</v>
      </c>
      <c r="Q44" s="20"/>
      <c r="R44" s="139">
        <f t="shared" si="34"/>
        <v>0</v>
      </c>
      <c r="S44" s="20"/>
      <c r="T44" s="139">
        <f t="shared" si="35"/>
        <v>0</v>
      </c>
      <c r="U44" s="39"/>
      <c r="V44" s="139">
        <f t="shared" si="36"/>
        <v>0</v>
      </c>
      <c r="W44" s="20"/>
      <c r="X44" s="139">
        <f t="shared" si="37"/>
        <v>0</v>
      </c>
      <c r="Y44" s="20"/>
      <c r="Z44" s="139">
        <f t="shared" si="38"/>
        <v>0</v>
      </c>
      <c r="AA44" s="43">
        <f t="shared" si="39"/>
        <v>0</v>
      </c>
      <c r="AB44" s="21">
        <f t="shared" si="40"/>
        <v>0</v>
      </c>
      <c r="AC44" s="39">
        <f t="shared" si="41"/>
        <v>0</v>
      </c>
      <c r="AD44" s="28">
        <f t="shared" si="42"/>
        <v>0</v>
      </c>
      <c r="AE44" s="39">
        <f t="shared" si="43"/>
        <v>0</v>
      </c>
      <c r="AF44" s="28">
        <f t="shared" si="44"/>
        <v>0</v>
      </c>
      <c r="AG44" s="39">
        <f t="shared" si="45"/>
        <v>0</v>
      </c>
      <c r="AH44" s="28">
        <f t="shared" si="46"/>
        <v>0</v>
      </c>
      <c r="AI44" s="39">
        <f t="shared" si="47"/>
        <v>0</v>
      </c>
      <c r="AJ44" s="40">
        <f t="shared" si="48"/>
        <v>0</v>
      </c>
      <c r="AK44" s="101">
        <v>1110</v>
      </c>
    </row>
    <row r="45" spans="1:37" ht="13.8" thickBot="1" x14ac:dyDescent="0.3">
      <c r="A45" s="471" t="s">
        <v>17</v>
      </c>
      <c r="B45" s="472"/>
      <c r="C45" s="38">
        <f t="shared" ref="C45:Z45" si="49">SUM(C33:C44)</f>
        <v>0</v>
      </c>
      <c r="D45" s="24">
        <f t="shared" si="49"/>
        <v>0</v>
      </c>
      <c r="E45" s="38">
        <f t="shared" si="49"/>
        <v>0</v>
      </c>
      <c r="F45" s="24">
        <f t="shared" si="49"/>
        <v>0</v>
      </c>
      <c r="G45" s="38">
        <f t="shared" si="49"/>
        <v>0</v>
      </c>
      <c r="H45" s="24">
        <f t="shared" si="49"/>
        <v>0</v>
      </c>
      <c r="I45" s="38">
        <f t="shared" si="49"/>
        <v>0</v>
      </c>
      <c r="J45" s="24">
        <f t="shared" si="49"/>
        <v>0</v>
      </c>
      <c r="K45" s="38">
        <f t="shared" si="49"/>
        <v>0</v>
      </c>
      <c r="L45" s="24">
        <f t="shared" si="49"/>
        <v>0</v>
      </c>
      <c r="M45" s="38">
        <f t="shared" si="49"/>
        <v>0</v>
      </c>
      <c r="N45" s="24">
        <f t="shared" si="49"/>
        <v>0</v>
      </c>
      <c r="O45" s="38">
        <f t="shared" si="49"/>
        <v>0</v>
      </c>
      <c r="P45" s="24">
        <f t="shared" si="49"/>
        <v>0</v>
      </c>
      <c r="Q45" s="38">
        <f t="shared" si="49"/>
        <v>0</v>
      </c>
      <c r="R45" s="24">
        <f t="shared" si="49"/>
        <v>0</v>
      </c>
      <c r="S45" s="38">
        <f t="shared" si="49"/>
        <v>0</v>
      </c>
      <c r="T45" s="24">
        <f t="shared" si="49"/>
        <v>0</v>
      </c>
      <c r="U45" s="38">
        <f t="shared" si="49"/>
        <v>0</v>
      </c>
      <c r="V45" s="24">
        <f t="shared" si="49"/>
        <v>0</v>
      </c>
      <c r="W45" s="38">
        <f t="shared" si="49"/>
        <v>0</v>
      </c>
      <c r="X45" s="24">
        <f t="shared" si="49"/>
        <v>0</v>
      </c>
      <c r="Y45" s="38">
        <f t="shared" si="49"/>
        <v>0</v>
      </c>
      <c r="Z45" s="26">
        <f t="shared" si="49"/>
        <v>0</v>
      </c>
      <c r="AA45" s="38">
        <f t="shared" ref="AA45:AJ45" si="50">SUM(AA33:AA44)</f>
        <v>0</v>
      </c>
      <c r="AB45" s="26">
        <f t="shared" si="50"/>
        <v>0</v>
      </c>
      <c r="AC45" s="23">
        <f t="shared" si="50"/>
        <v>0</v>
      </c>
      <c r="AD45" s="26">
        <f t="shared" si="50"/>
        <v>0</v>
      </c>
      <c r="AE45" s="23">
        <f t="shared" si="50"/>
        <v>0</v>
      </c>
      <c r="AF45" s="26">
        <f t="shared" si="50"/>
        <v>0</v>
      </c>
      <c r="AG45" s="23">
        <f t="shared" si="50"/>
        <v>0</v>
      </c>
      <c r="AH45" s="26">
        <f t="shared" si="50"/>
        <v>0</v>
      </c>
      <c r="AI45" s="23">
        <f t="shared" si="50"/>
        <v>0</v>
      </c>
      <c r="AJ45" s="26">
        <f t="shared" si="50"/>
        <v>0</v>
      </c>
      <c r="AK45" s="101"/>
    </row>
    <row r="46" spans="1:37" ht="18.600000000000001" thickBot="1" x14ac:dyDescent="0.4"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2"/>
      <c r="AD46" s="2"/>
      <c r="AE46" s="2"/>
      <c r="AF46" s="2"/>
      <c r="AG46" s="2"/>
      <c r="AH46" s="2"/>
      <c r="AI46" s="2"/>
      <c r="AJ46" s="2"/>
      <c r="AK46" s="101"/>
    </row>
    <row r="47" spans="1:37" ht="13.8" thickBot="1" x14ac:dyDescent="0.3">
      <c r="A47" s="457" t="s">
        <v>5</v>
      </c>
      <c r="B47" s="458"/>
      <c r="C47" s="23">
        <f t="shared" ref="C47:AE47" si="51">C29+C45</f>
        <v>0</v>
      </c>
      <c r="D47" s="24">
        <f t="shared" si="51"/>
        <v>0</v>
      </c>
      <c r="E47" s="25">
        <f t="shared" si="51"/>
        <v>0</v>
      </c>
      <c r="F47" s="24">
        <f t="shared" si="51"/>
        <v>0</v>
      </c>
      <c r="G47" s="25">
        <f t="shared" si="51"/>
        <v>0</v>
      </c>
      <c r="H47" s="24">
        <f t="shared" si="51"/>
        <v>0</v>
      </c>
      <c r="I47" s="25">
        <f t="shared" si="51"/>
        <v>0</v>
      </c>
      <c r="J47" s="24">
        <f t="shared" si="51"/>
        <v>0</v>
      </c>
      <c r="K47" s="25">
        <f t="shared" si="51"/>
        <v>1</v>
      </c>
      <c r="L47" s="24">
        <f t="shared" si="51"/>
        <v>1110</v>
      </c>
      <c r="M47" s="25">
        <f t="shared" si="51"/>
        <v>0</v>
      </c>
      <c r="N47" s="24">
        <f t="shared" si="51"/>
        <v>0</v>
      </c>
      <c r="O47" s="25">
        <f t="shared" si="51"/>
        <v>0</v>
      </c>
      <c r="P47" s="24">
        <f t="shared" si="51"/>
        <v>0</v>
      </c>
      <c r="Q47" s="25">
        <f t="shared" si="51"/>
        <v>1</v>
      </c>
      <c r="R47" s="24">
        <f t="shared" si="51"/>
        <v>1110</v>
      </c>
      <c r="S47" s="25">
        <f t="shared" si="51"/>
        <v>0</v>
      </c>
      <c r="T47" s="24">
        <f t="shared" si="51"/>
        <v>0</v>
      </c>
      <c r="U47" s="25">
        <f t="shared" si="51"/>
        <v>0</v>
      </c>
      <c r="V47" s="24">
        <f t="shared" si="51"/>
        <v>0</v>
      </c>
      <c r="W47" s="25">
        <f t="shared" si="51"/>
        <v>0</v>
      </c>
      <c r="X47" s="24">
        <f t="shared" si="51"/>
        <v>0</v>
      </c>
      <c r="Y47" s="25">
        <f t="shared" si="51"/>
        <v>0</v>
      </c>
      <c r="Z47" s="37">
        <f t="shared" si="51"/>
        <v>0</v>
      </c>
      <c r="AA47" s="38">
        <f t="shared" si="51"/>
        <v>2</v>
      </c>
      <c r="AB47" s="26">
        <f t="shared" si="51"/>
        <v>2220</v>
      </c>
      <c r="AC47" s="38">
        <f t="shared" si="51"/>
        <v>0</v>
      </c>
      <c r="AD47" s="37">
        <f t="shared" si="51"/>
        <v>0</v>
      </c>
      <c r="AE47" s="38">
        <f t="shared" si="51"/>
        <v>1</v>
      </c>
      <c r="AF47" s="26">
        <f>AF45+AF29</f>
        <v>1110</v>
      </c>
      <c r="AG47" s="23">
        <f>AG45+AG29</f>
        <v>1</v>
      </c>
      <c r="AH47" s="37">
        <f>AH29+AH45</f>
        <v>1110</v>
      </c>
      <c r="AI47" s="38">
        <f>AI29+AI45</f>
        <v>0</v>
      </c>
      <c r="AJ47" s="26">
        <f>AJ29+AJ45</f>
        <v>0</v>
      </c>
      <c r="AK47" s="101"/>
    </row>
    <row r="48" spans="1:37" x14ac:dyDescent="0.25">
      <c r="AK48" s="101"/>
    </row>
    <row r="49" spans="1:37" ht="16.2" thickBot="1" x14ac:dyDescent="0.35">
      <c r="A49" s="480" t="s">
        <v>74</v>
      </c>
      <c r="B49" s="480"/>
      <c r="C49" s="480"/>
      <c r="D49" s="480"/>
      <c r="E49" s="480"/>
      <c r="F49" s="480"/>
      <c r="G49" s="480"/>
      <c r="H49" s="480"/>
      <c r="I49" s="480"/>
      <c r="J49" s="480"/>
      <c r="K49" s="480"/>
      <c r="L49" s="480"/>
      <c r="M49" s="480"/>
      <c r="N49" s="480"/>
      <c r="O49" s="480"/>
      <c r="P49" s="480"/>
      <c r="Q49" s="480"/>
      <c r="R49" s="480"/>
      <c r="S49" s="480"/>
      <c r="T49" s="480"/>
      <c r="U49" s="480"/>
      <c r="V49" s="480"/>
      <c r="W49" s="480"/>
      <c r="X49" s="480"/>
      <c r="Y49" s="480"/>
      <c r="Z49" s="480"/>
      <c r="AA49" s="480"/>
      <c r="AB49" s="480"/>
      <c r="AC49" s="480"/>
      <c r="AD49" s="480"/>
      <c r="AE49" s="480"/>
      <c r="AF49" s="480"/>
      <c r="AG49" s="480"/>
      <c r="AH49" s="480"/>
      <c r="AI49" s="480"/>
      <c r="AJ49" s="480"/>
      <c r="AK49" s="101"/>
    </row>
    <row r="50" spans="1:37" ht="16.2" thickBot="1" x14ac:dyDescent="0.35">
      <c r="A50" s="479" t="s">
        <v>7</v>
      </c>
      <c r="B50" s="479"/>
      <c r="C50" s="479"/>
      <c r="D50" s="479"/>
      <c r="E50" s="479"/>
      <c r="F50" s="479"/>
      <c r="G50" s="479"/>
      <c r="H50" s="479"/>
      <c r="I50" s="479"/>
      <c r="J50" s="479"/>
      <c r="K50" s="479"/>
      <c r="L50" s="479"/>
      <c r="M50" s="479"/>
      <c r="N50" s="479"/>
      <c r="O50" s="479"/>
      <c r="P50" s="479"/>
      <c r="Q50" s="479"/>
      <c r="R50" s="479"/>
      <c r="S50" s="479"/>
      <c r="T50" s="479"/>
      <c r="U50" s="479"/>
      <c r="V50" s="479"/>
      <c r="W50" s="479"/>
      <c r="X50" s="479"/>
      <c r="Y50" s="479"/>
      <c r="Z50" s="479"/>
      <c r="AA50" s="479"/>
      <c r="AB50" s="479"/>
      <c r="AC50" s="479"/>
      <c r="AD50" s="479"/>
      <c r="AE50" s="479"/>
      <c r="AF50" s="479"/>
      <c r="AG50" s="479"/>
      <c r="AH50" s="479"/>
      <c r="AI50" s="479"/>
      <c r="AJ50" s="479"/>
      <c r="AK50" s="101"/>
    </row>
    <row r="51" spans="1:37" x14ac:dyDescent="0.25">
      <c r="A51" s="4" t="s">
        <v>25</v>
      </c>
      <c r="B51" s="463" t="s">
        <v>18</v>
      </c>
      <c r="C51" s="452" t="s">
        <v>8</v>
      </c>
      <c r="D51" s="456"/>
      <c r="E51" s="455" t="s">
        <v>9</v>
      </c>
      <c r="F51" s="456"/>
      <c r="G51" s="455" t="s">
        <v>10</v>
      </c>
      <c r="H51" s="456"/>
      <c r="I51" s="455" t="s">
        <v>0</v>
      </c>
      <c r="J51" s="456"/>
      <c r="K51" s="455" t="s">
        <v>3</v>
      </c>
      <c r="L51" s="456"/>
      <c r="M51" s="455" t="s">
        <v>4</v>
      </c>
      <c r="N51" s="456"/>
      <c r="O51" s="455" t="s">
        <v>11</v>
      </c>
      <c r="P51" s="456"/>
      <c r="Q51" s="455" t="s">
        <v>12</v>
      </c>
      <c r="R51" s="456"/>
      <c r="S51" s="455" t="s">
        <v>13</v>
      </c>
      <c r="T51" s="456"/>
      <c r="U51" s="455" t="s">
        <v>14</v>
      </c>
      <c r="V51" s="456"/>
      <c r="W51" s="455" t="s">
        <v>15</v>
      </c>
      <c r="X51" s="456"/>
      <c r="Y51" s="455" t="s">
        <v>16</v>
      </c>
      <c r="Z51" s="453"/>
      <c r="AA51" s="477" t="s">
        <v>5</v>
      </c>
      <c r="AB51" s="478"/>
      <c r="AC51" s="452" t="s">
        <v>28</v>
      </c>
      <c r="AD51" s="453"/>
      <c r="AE51" s="452" t="s">
        <v>29</v>
      </c>
      <c r="AF51" s="453"/>
      <c r="AG51" s="452" t="s">
        <v>30</v>
      </c>
      <c r="AH51" s="453"/>
      <c r="AI51" s="452" t="s">
        <v>31</v>
      </c>
      <c r="AJ51" s="453"/>
      <c r="AK51" s="101"/>
    </row>
    <row r="52" spans="1:37" ht="13.8" thickBot="1" x14ac:dyDescent="0.3">
      <c r="A52" s="47" t="s">
        <v>26</v>
      </c>
      <c r="B52" s="473"/>
      <c r="C52" s="9" t="s">
        <v>1</v>
      </c>
      <c r="D52" s="5" t="s">
        <v>2</v>
      </c>
      <c r="E52" s="5" t="s">
        <v>1</v>
      </c>
      <c r="F52" s="5" t="s">
        <v>2</v>
      </c>
      <c r="G52" s="5" t="s">
        <v>1</v>
      </c>
      <c r="H52" s="5" t="s">
        <v>2</v>
      </c>
      <c r="I52" s="5" t="s">
        <v>1</v>
      </c>
      <c r="J52" s="5" t="s">
        <v>2</v>
      </c>
      <c r="K52" s="5" t="s">
        <v>1</v>
      </c>
      <c r="L52" s="5" t="s">
        <v>2</v>
      </c>
      <c r="M52" s="5" t="s">
        <v>1</v>
      </c>
      <c r="N52" s="5" t="s">
        <v>2</v>
      </c>
      <c r="O52" s="5" t="s">
        <v>1</v>
      </c>
      <c r="P52" s="5" t="s">
        <v>2</v>
      </c>
      <c r="Q52" s="5" t="s">
        <v>1</v>
      </c>
      <c r="R52" s="5" t="s">
        <v>2</v>
      </c>
      <c r="S52" s="5" t="s">
        <v>1</v>
      </c>
      <c r="T52" s="5" t="s">
        <v>2</v>
      </c>
      <c r="U52" s="5" t="s">
        <v>1</v>
      </c>
      <c r="V52" s="5" t="s">
        <v>2</v>
      </c>
      <c r="W52" s="5" t="s">
        <v>1</v>
      </c>
      <c r="X52" s="5" t="s">
        <v>2</v>
      </c>
      <c r="Y52" s="5" t="s">
        <v>1</v>
      </c>
      <c r="Z52" s="6" t="s">
        <v>2</v>
      </c>
      <c r="AA52" s="127" t="s">
        <v>1</v>
      </c>
      <c r="AB52" s="8" t="s">
        <v>2</v>
      </c>
      <c r="AC52" s="9" t="s">
        <v>1</v>
      </c>
      <c r="AD52" s="6" t="s">
        <v>2</v>
      </c>
      <c r="AE52" s="9" t="s">
        <v>1</v>
      </c>
      <c r="AF52" s="6" t="s">
        <v>2</v>
      </c>
      <c r="AG52" s="9" t="s">
        <v>1</v>
      </c>
      <c r="AH52" s="6" t="s">
        <v>2</v>
      </c>
      <c r="AI52" s="9" t="s">
        <v>1</v>
      </c>
      <c r="AJ52" s="6" t="s">
        <v>2</v>
      </c>
      <c r="AK52" s="101"/>
    </row>
    <row r="53" spans="1:37" ht="13.8" thickBot="1" x14ac:dyDescent="0.3">
      <c r="A53" s="45">
        <v>1</v>
      </c>
      <c r="B53" s="56" t="s">
        <v>19</v>
      </c>
      <c r="C53" s="13"/>
      <c r="D53" s="10">
        <f t="shared" ref="D53:D68" si="52">AK53*C53</f>
        <v>0</v>
      </c>
      <c r="E53" s="13"/>
      <c r="F53" s="10">
        <f t="shared" ref="F53:F68" si="53">AK53*E53</f>
        <v>0</v>
      </c>
      <c r="G53" s="13"/>
      <c r="H53" s="10">
        <f t="shared" ref="H53:H68" si="54">AK53*G53</f>
        <v>0</v>
      </c>
      <c r="I53" s="13"/>
      <c r="J53" s="10">
        <f t="shared" ref="J53:J68" si="55">AK53*I53</f>
        <v>0</v>
      </c>
      <c r="K53" s="11"/>
      <c r="L53" s="10">
        <f t="shared" ref="L53:L68" si="56">AK53*K53</f>
        <v>0</v>
      </c>
      <c r="M53" s="11"/>
      <c r="N53" s="10">
        <f t="shared" ref="N53:N68" si="57">AK53*M53</f>
        <v>0</v>
      </c>
      <c r="O53" s="13"/>
      <c r="P53" s="10">
        <f t="shared" ref="P53:P68" si="58">AK53*O53</f>
        <v>0</v>
      </c>
      <c r="Q53" s="11"/>
      <c r="R53" s="10">
        <f t="shared" ref="R53:R68" si="59">AK53*Q53</f>
        <v>0</v>
      </c>
      <c r="S53" s="11"/>
      <c r="T53" s="10">
        <f t="shared" ref="T53:T68" si="60">AK53*S53</f>
        <v>0</v>
      </c>
      <c r="U53" s="13"/>
      <c r="V53" s="10">
        <f t="shared" ref="V53:V68" si="61">AK53*U53</f>
        <v>0</v>
      </c>
      <c r="W53" s="11"/>
      <c r="X53" s="10">
        <f t="shared" ref="X53:X68" si="62">AK53*W53</f>
        <v>0</v>
      </c>
      <c r="Y53" s="11"/>
      <c r="Z53" s="10">
        <f t="shared" ref="Z53:Z68" si="63">AK53*Y53</f>
        <v>0</v>
      </c>
      <c r="AA53" s="30">
        <f>C53+E53+G53+I53+K53+M53+O53+Q53+S53+U53+W53+Y53</f>
        <v>0</v>
      </c>
      <c r="AB53" s="12">
        <f>D53+F53+H53+J53+L53+N53+P53+R53+T53+V53+X53+Z53</f>
        <v>0</v>
      </c>
      <c r="AC53" s="18">
        <f t="shared" ref="AC53:AC68" si="64">C53+E53+G53</f>
        <v>0</v>
      </c>
      <c r="AD53" s="16">
        <f t="shared" ref="AD53:AD68" si="65">D53+F53+H53</f>
        <v>0</v>
      </c>
      <c r="AE53" s="18">
        <f t="shared" ref="AE53:AE68" si="66">I53+K53+M53</f>
        <v>0</v>
      </c>
      <c r="AF53" s="16">
        <f t="shared" ref="AF53:AF68" si="67">J53+L53+N53</f>
        <v>0</v>
      </c>
      <c r="AG53" s="18">
        <f t="shared" ref="AG53:AG68" si="68">O53+Q53+S53</f>
        <v>0</v>
      </c>
      <c r="AH53" s="16">
        <f t="shared" ref="AH53:AH68" si="69">P53+R53+T53</f>
        <v>0</v>
      </c>
      <c r="AI53" s="18">
        <f t="shared" ref="AI53:AI68" si="70">U53+W53+Y53</f>
        <v>0</v>
      </c>
      <c r="AJ53" s="16">
        <f t="shared" ref="AJ53:AJ68" si="71">V53+X53+Z53</f>
        <v>0</v>
      </c>
      <c r="AK53" s="101">
        <v>176</v>
      </c>
    </row>
    <row r="54" spans="1:37" ht="13.8" thickBot="1" x14ac:dyDescent="0.3">
      <c r="A54" s="31">
        <v>2</v>
      </c>
      <c r="B54" s="57" t="s">
        <v>20</v>
      </c>
      <c r="C54" s="18"/>
      <c r="D54" s="10">
        <f t="shared" si="52"/>
        <v>0</v>
      </c>
      <c r="E54" s="18"/>
      <c r="F54" s="10">
        <f t="shared" si="53"/>
        <v>0</v>
      </c>
      <c r="G54" s="18">
        <v>1</v>
      </c>
      <c r="H54" s="10">
        <f t="shared" si="54"/>
        <v>176</v>
      </c>
      <c r="I54" s="18">
        <v>1</v>
      </c>
      <c r="J54" s="10">
        <f t="shared" si="55"/>
        <v>176</v>
      </c>
      <c r="K54" s="15">
        <v>1</v>
      </c>
      <c r="L54" s="10">
        <f t="shared" si="56"/>
        <v>176</v>
      </c>
      <c r="M54" s="15">
        <v>2</v>
      </c>
      <c r="N54" s="10">
        <f t="shared" si="57"/>
        <v>352</v>
      </c>
      <c r="O54" s="18">
        <v>1</v>
      </c>
      <c r="P54" s="10">
        <f t="shared" si="58"/>
        <v>176</v>
      </c>
      <c r="Q54" s="15"/>
      <c r="R54" s="10">
        <f t="shared" si="59"/>
        <v>0</v>
      </c>
      <c r="S54" s="15"/>
      <c r="T54" s="10">
        <f t="shared" si="60"/>
        <v>0</v>
      </c>
      <c r="U54" s="18"/>
      <c r="V54" s="10">
        <f t="shared" si="61"/>
        <v>0</v>
      </c>
      <c r="W54" s="15">
        <v>1</v>
      </c>
      <c r="X54" s="10">
        <f t="shared" si="62"/>
        <v>176</v>
      </c>
      <c r="Y54" s="15">
        <v>2</v>
      </c>
      <c r="Z54" s="10">
        <f t="shared" si="63"/>
        <v>352</v>
      </c>
      <c r="AA54" s="33">
        <f>C54+E54+G54+I54+K54+M54+O54+Q54+S54+U54+W54+Y54</f>
        <v>9</v>
      </c>
      <c r="AB54" s="17">
        <f>D54+F54+H54+J54+L54+N54+P54+R54+T54+V54+X54+Z54</f>
        <v>1584</v>
      </c>
      <c r="AC54" s="18">
        <f t="shared" si="64"/>
        <v>1</v>
      </c>
      <c r="AD54" s="16">
        <f t="shared" si="65"/>
        <v>176</v>
      </c>
      <c r="AE54" s="18">
        <f t="shared" si="66"/>
        <v>4</v>
      </c>
      <c r="AF54" s="16">
        <f t="shared" si="67"/>
        <v>704</v>
      </c>
      <c r="AG54" s="18">
        <f t="shared" si="68"/>
        <v>1</v>
      </c>
      <c r="AH54" s="16">
        <f t="shared" si="69"/>
        <v>176</v>
      </c>
      <c r="AI54" s="18">
        <f t="shared" si="70"/>
        <v>3</v>
      </c>
      <c r="AJ54" s="16">
        <f t="shared" si="71"/>
        <v>528</v>
      </c>
      <c r="AK54" s="101">
        <v>176</v>
      </c>
    </row>
    <row r="55" spans="1:37" ht="13.8" thickBot="1" x14ac:dyDescent="0.3">
      <c r="A55" s="31">
        <v>3</v>
      </c>
      <c r="B55" s="57" t="s">
        <v>56</v>
      </c>
      <c r="C55" s="18"/>
      <c r="D55" s="10">
        <f t="shared" si="52"/>
        <v>0</v>
      </c>
      <c r="E55" s="18"/>
      <c r="F55" s="10">
        <f t="shared" si="53"/>
        <v>0</v>
      </c>
      <c r="G55" s="18"/>
      <c r="H55" s="10">
        <f t="shared" si="54"/>
        <v>0</v>
      </c>
      <c r="I55" s="18"/>
      <c r="J55" s="10">
        <f t="shared" si="55"/>
        <v>0</v>
      </c>
      <c r="K55" s="15"/>
      <c r="L55" s="10">
        <f t="shared" si="56"/>
        <v>0</v>
      </c>
      <c r="M55" s="15"/>
      <c r="N55" s="10">
        <f t="shared" si="57"/>
        <v>0</v>
      </c>
      <c r="O55" s="18"/>
      <c r="P55" s="10">
        <f t="shared" si="58"/>
        <v>0</v>
      </c>
      <c r="Q55" s="15"/>
      <c r="R55" s="10">
        <f t="shared" si="59"/>
        <v>0</v>
      </c>
      <c r="S55" s="15"/>
      <c r="T55" s="10">
        <f t="shared" si="60"/>
        <v>0</v>
      </c>
      <c r="U55" s="18"/>
      <c r="V55" s="10">
        <f t="shared" si="61"/>
        <v>0</v>
      </c>
      <c r="W55" s="15"/>
      <c r="X55" s="10">
        <f t="shared" si="62"/>
        <v>0</v>
      </c>
      <c r="Y55" s="15"/>
      <c r="Z55" s="10">
        <f t="shared" si="63"/>
        <v>0</v>
      </c>
      <c r="AA55" s="33">
        <f t="shared" ref="AA55:AA61" si="72">C55+E55+G55+I55+K55+M55+O55+Q55+S55+U55+W55+Y55</f>
        <v>0</v>
      </c>
      <c r="AB55" s="17">
        <f t="shared" ref="AB55:AB68" si="73">D55+F55+H55+J55+L55+N55+P55+R55+T55+V55+X55+Z55</f>
        <v>0</v>
      </c>
      <c r="AC55" s="18">
        <f t="shared" si="64"/>
        <v>0</v>
      </c>
      <c r="AD55" s="16">
        <f t="shared" si="65"/>
        <v>0</v>
      </c>
      <c r="AE55" s="18">
        <f t="shared" si="66"/>
        <v>0</v>
      </c>
      <c r="AF55" s="16">
        <f t="shared" si="67"/>
        <v>0</v>
      </c>
      <c r="AG55" s="18">
        <f t="shared" si="68"/>
        <v>0</v>
      </c>
      <c r="AH55" s="16">
        <f t="shared" si="69"/>
        <v>0</v>
      </c>
      <c r="AI55" s="18">
        <f t="shared" si="70"/>
        <v>0</v>
      </c>
      <c r="AJ55" s="16">
        <f t="shared" si="71"/>
        <v>0</v>
      </c>
      <c r="AK55" s="101">
        <v>176</v>
      </c>
    </row>
    <row r="56" spans="1:37" ht="13.8" thickBot="1" x14ac:dyDescent="0.3">
      <c r="A56" s="31">
        <v>4</v>
      </c>
      <c r="B56" s="57" t="s">
        <v>55</v>
      </c>
      <c r="C56" s="18">
        <v>1</v>
      </c>
      <c r="D56" s="10">
        <f t="shared" si="52"/>
        <v>176</v>
      </c>
      <c r="E56" s="18"/>
      <c r="F56" s="10">
        <f t="shared" si="53"/>
        <v>0</v>
      </c>
      <c r="G56" s="18"/>
      <c r="H56" s="10">
        <f t="shared" si="54"/>
        <v>0</v>
      </c>
      <c r="I56" s="18"/>
      <c r="J56" s="10">
        <f t="shared" si="55"/>
        <v>0</v>
      </c>
      <c r="K56" s="15">
        <v>2</v>
      </c>
      <c r="L56" s="10">
        <f t="shared" si="56"/>
        <v>352</v>
      </c>
      <c r="M56" s="15">
        <v>3</v>
      </c>
      <c r="N56" s="10">
        <f t="shared" si="57"/>
        <v>528</v>
      </c>
      <c r="O56" s="18">
        <v>1</v>
      </c>
      <c r="P56" s="10">
        <f t="shared" si="58"/>
        <v>176</v>
      </c>
      <c r="Q56" s="15">
        <v>1</v>
      </c>
      <c r="R56" s="10">
        <f t="shared" si="59"/>
        <v>176</v>
      </c>
      <c r="S56" s="15">
        <v>5</v>
      </c>
      <c r="T56" s="10">
        <f t="shared" si="60"/>
        <v>880</v>
      </c>
      <c r="U56" s="18">
        <v>4</v>
      </c>
      <c r="V56" s="10">
        <f t="shared" si="61"/>
        <v>704</v>
      </c>
      <c r="W56" s="15">
        <v>4</v>
      </c>
      <c r="X56" s="10">
        <f t="shared" si="62"/>
        <v>704</v>
      </c>
      <c r="Y56" s="15">
        <v>7</v>
      </c>
      <c r="Z56" s="10">
        <f t="shared" si="63"/>
        <v>1232</v>
      </c>
      <c r="AA56" s="33">
        <f t="shared" si="72"/>
        <v>28</v>
      </c>
      <c r="AB56" s="17">
        <f t="shared" si="73"/>
        <v>4928</v>
      </c>
      <c r="AC56" s="18">
        <f t="shared" si="64"/>
        <v>1</v>
      </c>
      <c r="AD56" s="16">
        <f t="shared" si="65"/>
        <v>176</v>
      </c>
      <c r="AE56" s="18">
        <f t="shared" si="66"/>
        <v>5</v>
      </c>
      <c r="AF56" s="16">
        <f t="shared" si="67"/>
        <v>880</v>
      </c>
      <c r="AG56" s="18">
        <f t="shared" si="68"/>
        <v>7</v>
      </c>
      <c r="AH56" s="16">
        <f t="shared" si="69"/>
        <v>1232</v>
      </c>
      <c r="AI56" s="18">
        <f t="shared" si="70"/>
        <v>15</v>
      </c>
      <c r="AJ56" s="16">
        <f t="shared" si="71"/>
        <v>2640</v>
      </c>
      <c r="AK56" s="101">
        <v>176</v>
      </c>
    </row>
    <row r="57" spans="1:37" ht="13.8" thickBot="1" x14ac:dyDescent="0.3">
      <c r="A57" s="31">
        <v>5</v>
      </c>
      <c r="B57" s="57" t="s">
        <v>47</v>
      </c>
      <c r="C57" s="18"/>
      <c r="D57" s="10">
        <f t="shared" si="52"/>
        <v>0</v>
      </c>
      <c r="E57" s="18"/>
      <c r="F57" s="10">
        <f t="shared" si="53"/>
        <v>0</v>
      </c>
      <c r="G57" s="18"/>
      <c r="H57" s="10">
        <f t="shared" si="54"/>
        <v>0</v>
      </c>
      <c r="I57" s="18"/>
      <c r="J57" s="10">
        <f t="shared" si="55"/>
        <v>0</v>
      </c>
      <c r="K57" s="15"/>
      <c r="L57" s="10">
        <f t="shared" si="56"/>
        <v>0</v>
      </c>
      <c r="M57" s="15"/>
      <c r="N57" s="10">
        <f t="shared" si="57"/>
        <v>0</v>
      </c>
      <c r="O57" s="18"/>
      <c r="P57" s="10">
        <f t="shared" si="58"/>
        <v>0</v>
      </c>
      <c r="Q57" s="15"/>
      <c r="R57" s="10">
        <f t="shared" si="59"/>
        <v>0</v>
      </c>
      <c r="S57" s="15"/>
      <c r="T57" s="10">
        <f t="shared" si="60"/>
        <v>0</v>
      </c>
      <c r="U57" s="18"/>
      <c r="V57" s="10">
        <f t="shared" si="61"/>
        <v>0</v>
      </c>
      <c r="W57" s="15"/>
      <c r="X57" s="10">
        <f t="shared" si="62"/>
        <v>0</v>
      </c>
      <c r="Y57" s="15"/>
      <c r="Z57" s="10">
        <f t="shared" si="63"/>
        <v>0</v>
      </c>
      <c r="AA57" s="33">
        <f t="shared" si="72"/>
        <v>0</v>
      </c>
      <c r="AB57" s="17">
        <f t="shared" si="73"/>
        <v>0</v>
      </c>
      <c r="AC57" s="18">
        <f t="shared" si="64"/>
        <v>0</v>
      </c>
      <c r="AD57" s="16">
        <f t="shared" si="65"/>
        <v>0</v>
      </c>
      <c r="AE57" s="18">
        <f t="shared" si="66"/>
        <v>0</v>
      </c>
      <c r="AF57" s="16">
        <f t="shared" si="67"/>
        <v>0</v>
      </c>
      <c r="AG57" s="18">
        <f t="shared" si="68"/>
        <v>0</v>
      </c>
      <c r="AH57" s="16">
        <f t="shared" si="69"/>
        <v>0</v>
      </c>
      <c r="AI57" s="18">
        <f t="shared" si="70"/>
        <v>0</v>
      </c>
      <c r="AJ57" s="16">
        <f t="shared" si="71"/>
        <v>0</v>
      </c>
      <c r="AK57" s="101">
        <v>176</v>
      </c>
    </row>
    <row r="58" spans="1:37" ht="13.8" thickBot="1" x14ac:dyDescent="0.3">
      <c r="A58" s="31">
        <v>6</v>
      </c>
      <c r="B58" s="57" t="s">
        <v>41</v>
      </c>
      <c r="C58" s="18"/>
      <c r="D58" s="10">
        <f t="shared" si="52"/>
        <v>0</v>
      </c>
      <c r="E58" s="18"/>
      <c r="F58" s="10">
        <f t="shared" si="53"/>
        <v>0</v>
      </c>
      <c r="G58" s="18"/>
      <c r="H58" s="10">
        <f t="shared" si="54"/>
        <v>0</v>
      </c>
      <c r="I58" s="18"/>
      <c r="J58" s="10">
        <f t="shared" si="55"/>
        <v>0</v>
      </c>
      <c r="K58" s="15"/>
      <c r="L58" s="10">
        <f t="shared" si="56"/>
        <v>0</v>
      </c>
      <c r="M58" s="15"/>
      <c r="N58" s="10">
        <f t="shared" si="57"/>
        <v>0</v>
      </c>
      <c r="O58" s="18"/>
      <c r="P58" s="10">
        <f t="shared" si="58"/>
        <v>0</v>
      </c>
      <c r="Q58" s="15"/>
      <c r="R58" s="10">
        <f t="shared" si="59"/>
        <v>0</v>
      </c>
      <c r="S58" s="15"/>
      <c r="T58" s="10">
        <f t="shared" si="60"/>
        <v>0</v>
      </c>
      <c r="U58" s="18"/>
      <c r="V58" s="10">
        <f t="shared" si="61"/>
        <v>0</v>
      </c>
      <c r="W58" s="15"/>
      <c r="X58" s="10">
        <f t="shared" si="62"/>
        <v>0</v>
      </c>
      <c r="Y58" s="15"/>
      <c r="Z58" s="10">
        <f t="shared" si="63"/>
        <v>0</v>
      </c>
      <c r="AA58" s="33">
        <f t="shared" si="72"/>
        <v>0</v>
      </c>
      <c r="AB58" s="17">
        <f t="shared" si="73"/>
        <v>0</v>
      </c>
      <c r="AC58" s="18">
        <f t="shared" si="64"/>
        <v>0</v>
      </c>
      <c r="AD58" s="16">
        <f t="shared" si="65"/>
        <v>0</v>
      </c>
      <c r="AE58" s="18">
        <f t="shared" si="66"/>
        <v>0</v>
      </c>
      <c r="AF58" s="16">
        <f t="shared" si="67"/>
        <v>0</v>
      </c>
      <c r="AG58" s="18">
        <f t="shared" si="68"/>
        <v>0</v>
      </c>
      <c r="AH58" s="16">
        <f t="shared" si="69"/>
        <v>0</v>
      </c>
      <c r="AI58" s="18">
        <f t="shared" si="70"/>
        <v>0</v>
      </c>
      <c r="AJ58" s="16">
        <f t="shared" si="71"/>
        <v>0</v>
      </c>
      <c r="AK58" s="101">
        <v>176</v>
      </c>
    </row>
    <row r="59" spans="1:37" ht="13.8" thickBot="1" x14ac:dyDescent="0.3">
      <c r="A59" s="31">
        <v>7</v>
      </c>
      <c r="B59" s="57" t="s">
        <v>48</v>
      </c>
      <c r="C59" s="39"/>
      <c r="D59" s="10">
        <f t="shared" si="52"/>
        <v>0</v>
      </c>
      <c r="E59" s="39"/>
      <c r="F59" s="10">
        <f t="shared" si="53"/>
        <v>0</v>
      </c>
      <c r="G59" s="39"/>
      <c r="H59" s="10">
        <f t="shared" si="54"/>
        <v>0</v>
      </c>
      <c r="I59" s="39"/>
      <c r="J59" s="10">
        <f t="shared" si="55"/>
        <v>0</v>
      </c>
      <c r="K59" s="20"/>
      <c r="L59" s="10">
        <f t="shared" si="56"/>
        <v>0</v>
      </c>
      <c r="M59" s="20"/>
      <c r="N59" s="10">
        <f t="shared" si="57"/>
        <v>0</v>
      </c>
      <c r="O59" s="39"/>
      <c r="P59" s="10">
        <f t="shared" si="58"/>
        <v>0</v>
      </c>
      <c r="Q59" s="20"/>
      <c r="R59" s="10">
        <f t="shared" si="59"/>
        <v>0</v>
      </c>
      <c r="S59" s="20"/>
      <c r="T59" s="10">
        <f t="shared" si="60"/>
        <v>0</v>
      </c>
      <c r="U59" s="39"/>
      <c r="V59" s="10">
        <f t="shared" si="61"/>
        <v>0</v>
      </c>
      <c r="W59" s="20"/>
      <c r="X59" s="10">
        <f t="shared" si="62"/>
        <v>0</v>
      </c>
      <c r="Y59" s="20"/>
      <c r="Z59" s="10">
        <f t="shared" si="63"/>
        <v>0</v>
      </c>
      <c r="AA59" s="33">
        <f t="shared" si="72"/>
        <v>0</v>
      </c>
      <c r="AB59" s="17">
        <f t="shared" si="73"/>
        <v>0</v>
      </c>
      <c r="AC59" s="18">
        <f t="shared" si="64"/>
        <v>0</v>
      </c>
      <c r="AD59" s="32">
        <f t="shared" si="65"/>
        <v>0</v>
      </c>
      <c r="AE59" s="18">
        <f t="shared" si="66"/>
        <v>0</v>
      </c>
      <c r="AF59" s="32">
        <f t="shared" si="67"/>
        <v>0</v>
      </c>
      <c r="AG59" s="18">
        <f t="shared" si="68"/>
        <v>0</v>
      </c>
      <c r="AH59" s="32">
        <f t="shared" si="69"/>
        <v>0</v>
      </c>
      <c r="AI59" s="18">
        <f t="shared" si="70"/>
        <v>0</v>
      </c>
      <c r="AJ59" s="16">
        <f t="shared" si="71"/>
        <v>0</v>
      </c>
      <c r="AK59" s="101">
        <v>176</v>
      </c>
    </row>
    <row r="60" spans="1:37" ht="13.8" thickBot="1" x14ac:dyDescent="0.3">
      <c r="A60" s="31">
        <v>8</v>
      </c>
      <c r="B60" s="57" t="s">
        <v>49</v>
      </c>
      <c r="C60" s="18"/>
      <c r="D60" s="10">
        <f t="shared" si="52"/>
        <v>0</v>
      </c>
      <c r="E60" s="18">
        <v>1</v>
      </c>
      <c r="F60" s="10">
        <f t="shared" si="53"/>
        <v>176</v>
      </c>
      <c r="G60" s="18">
        <v>1</v>
      </c>
      <c r="H60" s="10">
        <f t="shared" si="54"/>
        <v>176</v>
      </c>
      <c r="I60" s="18">
        <v>2</v>
      </c>
      <c r="J60" s="10">
        <f t="shared" si="55"/>
        <v>352</v>
      </c>
      <c r="K60" s="15">
        <v>1</v>
      </c>
      <c r="L60" s="10">
        <f t="shared" si="56"/>
        <v>176</v>
      </c>
      <c r="M60" s="15">
        <v>1</v>
      </c>
      <c r="N60" s="10">
        <f t="shared" si="57"/>
        <v>176</v>
      </c>
      <c r="O60" s="18">
        <v>2</v>
      </c>
      <c r="P60" s="10">
        <f t="shared" si="58"/>
        <v>352</v>
      </c>
      <c r="Q60" s="15">
        <v>1</v>
      </c>
      <c r="R60" s="10">
        <f t="shared" si="59"/>
        <v>176</v>
      </c>
      <c r="S60" s="15"/>
      <c r="T60" s="10">
        <f t="shared" si="60"/>
        <v>0</v>
      </c>
      <c r="U60" s="18"/>
      <c r="V60" s="10">
        <f t="shared" si="61"/>
        <v>0</v>
      </c>
      <c r="W60" s="15"/>
      <c r="X60" s="10">
        <f t="shared" si="62"/>
        <v>0</v>
      </c>
      <c r="Y60" s="15"/>
      <c r="Z60" s="10">
        <f t="shared" si="63"/>
        <v>0</v>
      </c>
      <c r="AA60" s="33">
        <f t="shared" si="72"/>
        <v>9</v>
      </c>
      <c r="AB60" s="17">
        <f t="shared" si="73"/>
        <v>1584</v>
      </c>
      <c r="AC60" s="18">
        <f t="shared" si="64"/>
        <v>2</v>
      </c>
      <c r="AD60" s="16">
        <f t="shared" si="65"/>
        <v>352</v>
      </c>
      <c r="AE60" s="18">
        <f t="shared" si="66"/>
        <v>4</v>
      </c>
      <c r="AF60" s="16">
        <f t="shared" si="67"/>
        <v>704</v>
      </c>
      <c r="AG60" s="18">
        <f t="shared" si="68"/>
        <v>3</v>
      </c>
      <c r="AH60" s="16">
        <f t="shared" si="69"/>
        <v>528</v>
      </c>
      <c r="AI60" s="18">
        <f t="shared" si="70"/>
        <v>0</v>
      </c>
      <c r="AJ60" s="16">
        <f t="shared" si="71"/>
        <v>0</v>
      </c>
      <c r="AK60" s="101">
        <v>176</v>
      </c>
    </row>
    <row r="61" spans="1:37" ht="13.8" thickBot="1" x14ac:dyDescent="0.3">
      <c r="A61" s="31">
        <v>9</v>
      </c>
      <c r="B61" s="57" t="s">
        <v>50</v>
      </c>
      <c r="C61" s="18"/>
      <c r="D61" s="10">
        <f t="shared" si="52"/>
        <v>0</v>
      </c>
      <c r="E61" s="18"/>
      <c r="F61" s="10">
        <f t="shared" si="53"/>
        <v>0</v>
      </c>
      <c r="G61" s="18"/>
      <c r="H61" s="10">
        <f t="shared" si="54"/>
        <v>0</v>
      </c>
      <c r="I61" s="18"/>
      <c r="J61" s="10">
        <f t="shared" si="55"/>
        <v>0</v>
      </c>
      <c r="K61" s="15"/>
      <c r="L61" s="10">
        <f t="shared" si="56"/>
        <v>0</v>
      </c>
      <c r="M61" s="15"/>
      <c r="N61" s="10">
        <f t="shared" si="57"/>
        <v>0</v>
      </c>
      <c r="O61" s="18"/>
      <c r="P61" s="10">
        <f t="shared" si="58"/>
        <v>0</v>
      </c>
      <c r="Q61" s="15"/>
      <c r="R61" s="10">
        <f t="shared" si="59"/>
        <v>0</v>
      </c>
      <c r="S61" s="15"/>
      <c r="T61" s="10">
        <f t="shared" si="60"/>
        <v>0</v>
      </c>
      <c r="U61" s="18"/>
      <c r="V61" s="10">
        <f t="shared" si="61"/>
        <v>0</v>
      </c>
      <c r="W61" s="15"/>
      <c r="X61" s="10">
        <f t="shared" si="62"/>
        <v>0</v>
      </c>
      <c r="Y61" s="15"/>
      <c r="Z61" s="10">
        <f t="shared" si="63"/>
        <v>0</v>
      </c>
      <c r="AA61" s="33">
        <f t="shared" si="72"/>
        <v>0</v>
      </c>
      <c r="AB61" s="17">
        <f t="shared" si="73"/>
        <v>0</v>
      </c>
      <c r="AC61" s="18">
        <f t="shared" si="64"/>
        <v>0</v>
      </c>
      <c r="AD61" s="32">
        <f t="shared" si="65"/>
        <v>0</v>
      </c>
      <c r="AE61" s="18">
        <f t="shared" si="66"/>
        <v>0</v>
      </c>
      <c r="AF61" s="32">
        <f t="shared" si="67"/>
        <v>0</v>
      </c>
      <c r="AG61" s="18">
        <f t="shared" si="68"/>
        <v>0</v>
      </c>
      <c r="AH61" s="32">
        <f t="shared" si="69"/>
        <v>0</v>
      </c>
      <c r="AI61" s="18">
        <f t="shared" si="70"/>
        <v>0</v>
      </c>
      <c r="AJ61" s="16">
        <f t="shared" si="71"/>
        <v>0</v>
      </c>
      <c r="AK61" s="101">
        <v>176</v>
      </c>
    </row>
    <row r="62" spans="1:37" ht="13.8" thickBot="1" x14ac:dyDescent="0.3">
      <c r="A62" s="31">
        <v>10</v>
      </c>
      <c r="B62" s="57" t="s">
        <v>63</v>
      </c>
      <c r="C62" s="18"/>
      <c r="D62" s="10">
        <f t="shared" si="52"/>
        <v>0</v>
      </c>
      <c r="E62" s="18"/>
      <c r="F62" s="10">
        <f t="shared" si="53"/>
        <v>0</v>
      </c>
      <c r="G62" s="18"/>
      <c r="H62" s="10">
        <f t="shared" si="54"/>
        <v>0</v>
      </c>
      <c r="I62" s="18"/>
      <c r="J62" s="10">
        <f t="shared" si="55"/>
        <v>0</v>
      </c>
      <c r="K62" s="15"/>
      <c r="L62" s="10">
        <f t="shared" si="56"/>
        <v>0</v>
      </c>
      <c r="M62" s="15"/>
      <c r="N62" s="10">
        <f t="shared" si="57"/>
        <v>0</v>
      </c>
      <c r="O62" s="18"/>
      <c r="P62" s="10">
        <f t="shared" si="58"/>
        <v>0</v>
      </c>
      <c r="Q62" s="15"/>
      <c r="R62" s="10">
        <f t="shared" si="59"/>
        <v>0</v>
      </c>
      <c r="S62" s="15"/>
      <c r="T62" s="10">
        <f t="shared" si="60"/>
        <v>0</v>
      </c>
      <c r="U62" s="18"/>
      <c r="V62" s="10">
        <f t="shared" si="61"/>
        <v>0</v>
      </c>
      <c r="W62" s="15"/>
      <c r="X62" s="10">
        <f t="shared" si="62"/>
        <v>0</v>
      </c>
      <c r="Y62" s="15"/>
      <c r="Z62" s="10">
        <f t="shared" si="63"/>
        <v>0</v>
      </c>
      <c r="AA62" s="33">
        <f t="shared" ref="AA62:AA68" si="74">C62+E62+G62+I62+K62+M62+O62+Q62+S62+U62+W62+Y62</f>
        <v>0</v>
      </c>
      <c r="AB62" s="17">
        <f t="shared" si="73"/>
        <v>0</v>
      </c>
      <c r="AC62" s="18">
        <f t="shared" si="64"/>
        <v>0</v>
      </c>
      <c r="AD62" s="32">
        <f t="shared" si="65"/>
        <v>0</v>
      </c>
      <c r="AE62" s="18">
        <f t="shared" si="66"/>
        <v>0</v>
      </c>
      <c r="AF62" s="32">
        <f t="shared" si="67"/>
        <v>0</v>
      </c>
      <c r="AG62" s="18">
        <f t="shared" si="68"/>
        <v>0</v>
      </c>
      <c r="AH62" s="32">
        <f t="shared" si="69"/>
        <v>0</v>
      </c>
      <c r="AI62" s="18">
        <f t="shared" si="70"/>
        <v>0</v>
      </c>
      <c r="AJ62" s="16">
        <f t="shared" si="71"/>
        <v>0</v>
      </c>
      <c r="AK62" s="101">
        <v>176</v>
      </c>
    </row>
    <row r="63" spans="1:37" ht="13.8" thickBot="1" x14ac:dyDescent="0.3">
      <c r="A63" s="31">
        <v>11</v>
      </c>
      <c r="B63" s="57" t="s">
        <v>51</v>
      </c>
      <c r="C63" s="18"/>
      <c r="D63" s="10">
        <f t="shared" si="52"/>
        <v>0</v>
      </c>
      <c r="E63" s="18"/>
      <c r="F63" s="10">
        <f t="shared" si="53"/>
        <v>0</v>
      </c>
      <c r="G63" s="18"/>
      <c r="H63" s="10">
        <f t="shared" si="54"/>
        <v>0</v>
      </c>
      <c r="I63" s="18"/>
      <c r="J63" s="10">
        <f t="shared" si="55"/>
        <v>0</v>
      </c>
      <c r="K63" s="15"/>
      <c r="L63" s="10">
        <f t="shared" si="56"/>
        <v>0</v>
      </c>
      <c r="M63" s="15"/>
      <c r="N63" s="10">
        <f t="shared" si="57"/>
        <v>0</v>
      </c>
      <c r="O63" s="18"/>
      <c r="P63" s="10">
        <f t="shared" si="58"/>
        <v>0</v>
      </c>
      <c r="Q63" s="15"/>
      <c r="R63" s="10">
        <f t="shared" si="59"/>
        <v>0</v>
      </c>
      <c r="S63" s="15"/>
      <c r="T63" s="10">
        <f t="shared" si="60"/>
        <v>0</v>
      </c>
      <c r="U63" s="18"/>
      <c r="V63" s="10">
        <f t="shared" si="61"/>
        <v>0</v>
      </c>
      <c r="W63" s="15"/>
      <c r="X63" s="10">
        <f t="shared" si="62"/>
        <v>0</v>
      </c>
      <c r="Y63" s="15"/>
      <c r="Z63" s="10">
        <f t="shared" si="63"/>
        <v>0</v>
      </c>
      <c r="AA63" s="33">
        <f t="shared" si="74"/>
        <v>0</v>
      </c>
      <c r="AB63" s="17">
        <f t="shared" si="73"/>
        <v>0</v>
      </c>
      <c r="AC63" s="18">
        <f t="shared" si="64"/>
        <v>0</v>
      </c>
      <c r="AD63" s="32">
        <f t="shared" si="65"/>
        <v>0</v>
      </c>
      <c r="AE63" s="18">
        <f t="shared" si="66"/>
        <v>0</v>
      </c>
      <c r="AF63" s="32">
        <f t="shared" si="67"/>
        <v>0</v>
      </c>
      <c r="AG63" s="18">
        <f t="shared" si="68"/>
        <v>0</v>
      </c>
      <c r="AH63" s="32">
        <f t="shared" si="69"/>
        <v>0</v>
      </c>
      <c r="AI63" s="18">
        <f t="shared" si="70"/>
        <v>0</v>
      </c>
      <c r="AJ63" s="16">
        <f t="shared" si="71"/>
        <v>0</v>
      </c>
      <c r="AK63" s="101">
        <v>176</v>
      </c>
    </row>
    <row r="64" spans="1:37" ht="13.8" thickBot="1" x14ac:dyDescent="0.3">
      <c r="A64" s="31">
        <v>12</v>
      </c>
      <c r="B64" s="57" t="s">
        <v>52</v>
      </c>
      <c r="C64" s="18"/>
      <c r="D64" s="10">
        <f t="shared" si="52"/>
        <v>0</v>
      </c>
      <c r="E64" s="18"/>
      <c r="F64" s="10">
        <f t="shared" si="53"/>
        <v>0</v>
      </c>
      <c r="G64" s="18"/>
      <c r="H64" s="10">
        <f t="shared" si="54"/>
        <v>0</v>
      </c>
      <c r="I64" s="18"/>
      <c r="J64" s="10">
        <f t="shared" si="55"/>
        <v>0</v>
      </c>
      <c r="K64" s="15"/>
      <c r="L64" s="10">
        <f t="shared" si="56"/>
        <v>0</v>
      </c>
      <c r="M64" s="15"/>
      <c r="N64" s="10">
        <f t="shared" si="57"/>
        <v>0</v>
      </c>
      <c r="O64" s="18"/>
      <c r="P64" s="10">
        <f t="shared" si="58"/>
        <v>0</v>
      </c>
      <c r="Q64" s="15"/>
      <c r="R64" s="10">
        <f t="shared" si="59"/>
        <v>0</v>
      </c>
      <c r="S64" s="15"/>
      <c r="T64" s="10">
        <f t="shared" si="60"/>
        <v>0</v>
      </c>
      <c r="U64" s="18"/>
      <c r="V64" s="10">
        <f t="shared" si="61"/>
        <v>0</v>
      </c>
      <c r="W64" s="15"/>
      <c r="X64" s="10">
        <f t="shared" si="62"/>
        <v>0</v>
      </c>
      <c r="Y64" s="15"/>
      <c r="Z64" s="10">
        <f t="shared" si="63"/>
        <v>0</v>
      </c>
      <c r="AA64" s="33">
        <f t="shared" si="74"/>
        <v>0</v>
      </c>
      <c r="AB64" s="17">
        <f t="shared" si="73"/>
        <v>0</v>
      </c>
      <c r="AC64" s="18">
        <f t="shared" si="64"/>
        <v>0</v>
      </c>
      <c r="AD64" s="32">
        <f t="shared" si="65"/>
        <v>0</v>
      </c>
      <c r="AE64" s="18">
        <f t="shared" si="66"/>
        <v>0</v>
      </c>
      <c r="AF64" s="32">
        <f t="shared" si="67"/>
        <v>0</v>
      </c>
      <c r="AG64" s="18">
        <f t="shared" si="68"/>
        <v>0</v>
      </c>
      <c r="AH64" s="32">
        <f t="shared" si="69"/>
        <v>0</v>
      </c>
      <c r="AI64" s="18">
        <f t="shared" si="70"/>
        <v>0</v>
      </c>
      <c r="AJ64" s="16">
        <f t="shared" si="71"/>
        <v>0</v>
      </c>
      <c r="AK64" s="101">
        <v>176</v>
      </c>
    </row>
    <row r="65" spans="1:37" ht="13.8" thickBot="1" x14ac:dyDescent="0.3">
      <c r="A65" s="31">
        <v>13</v>
      </c>
      <c r="B65" s="57" t="s">
        <v>27</v>
      </c>
      <c r="C65" s="18"/>
      <c r="D65" s="10">
        <f t="shared" si="52"/>
        <v>0</v>
      </c>
      <c r="E65" s="18"/>
      <c r="F65" s="10">
        <f t="shared" si="53"/>
        <v>0</v>
      </c>
      <c r="G65" s="18"/>
      <c r="H65" s="10">
        <f t="shared" si="54"/>
        <v>0</v>
      </c>
      <c r="I65" s="18"/>
      <c r="J65" s="10">
        <f t="shared" si="55"/>
        <v>0</v>
      </c>
      <c r="K65" s="15"/>
      <c r="L65" s="10">
        <f t="shared" si="56"/>
        <v>0</v>
      </c>
      <c r="M65" s="15"/>
      <c r="N65" s="10">
        <f t="shared" si="57"/>
        <v>0</v>
      </c>
      <c r="O65" s="18"/>
      <c r="P65" s="10">
        <f t="shared" si="58"/>
        <v>0</v>
      </c>
      <c r="Q65" s="15"/>
      <c r="R65" s="10">
        <f t="shared" si="59"/>
        <v>0</v>
      </c>
      <c r="S65" s="15"/>
      <c r="T65" s="10">
        <f t="shared" si="60"/>
        <v>0</v>
      </c>
      <c r="U65" s="18"/>
      <c r="V65" s="10">
        <f t="shared" si="61"/>
        <v>0</v>
      </c>
      <c r="W65" s="15"/>
      <c r="X65" s="10">
        <f t="shared" si="62"/>
        <v>0</v>
      </c>
      <c r="Y65" s="15"/>
      <c r="Z65" s="10">
        <f t="shared" si="63"/>
        <v>0</v>
      </c>
      <c r="AA65" s="33">
        <f t="shared" si="74"/>
        <v>0</v>
      </c>
      <c r="AB65" s="17">
        <f t="shared" si="73"/>
        <v>0</v>
      </c>
      <c r="AC65" s="18">
        <f t="shared" si="64"/>
        <v>0</v>
      </c>
      <c r="AD65" s="32">
        <f t="shared" si="65"/>
        <v>0</v>
      </c>
      <c r="AE65" s="18">
        <f t="shared" si="66"/>
        <v>0</v>
      </c>
      <c r="AF65" s="32">
        <f t="shared" si="67"/>
        <v>0</v>
      </c>
      <c r="AG65" s="18">
        <f t="shared" si="68"/>
        <v>0</v>
      </c>
      <c r="AH65" s="32">
        <f t="shared" si="69"/>
        <v>0</v>
      </c>
      <c r="AI65" s="18">
        <f t="shared" si="70"/>
        <v>0</v>
      </c>
      <c r="AJ65" s="16">
        <f t="shared" si="71"/>
        <v>0</v>
      </c>
      <c r="AK65" s="101">
        <v>176</v>
      </c>
    </row>
    <row r="66" spans="1:37" ht="13.8" thickBot="1" x14ac:dyDescent="0.3">
      <c r="A66" s="34">
        <v>14</v>
      </c>
      <c r="B66" s="59" t="s">
        <v>38</v>
      </c>
      <c r="C66" s="39"/>
      <c r="D66" s="10">
        <f t="shared" si="52"/>
        <v>0</v>
      </c>
      <c r="E66" s="39">
        <v>3</v>
      </c>
      <c r="F66" s="10">
        <f t="shared" si="53"/>
        <v>528</v>
      </c>
      <c r="G66" s="39">
        <v>1</v>
      </c>
      <c r="H66" s="10">
        <f t="shared" si="54"/>
        <v>176</v>
      </c>
      <c r="I66" s="39">
        <v>3</v>
      </c>
      <c r="J66" s="10">
        <f t="shared" si="55"/>
        <v>528</v>
      </c>
      <c r="K66" s="20">
        <v>5</v>
      </c>
      <c r="L66" s="10">
        <f t="shared" si="56"/>
        <v>880</v>
      </c>
      <c r="M66" s="20">
        <v>4</v>
      </c>
      <c r="N66" s="10">
        <f t="shared" si="57"/>
        <v>704</v>
      </c>
      <c r="O66" s="39">
        <v>3</v>
      </c>
      <c r="P66" s="10">
        <f t="shared" si="58"/>
        <v>528</v>
      </c>
      <c r="Q66" s="20">
        <v>2</v>
      </c>
      <c r="R66" s="10">
        <f t="shared" si="59"/>
        <v>352</v>
      </c>
      <c r="S66" s="20">
        <v>2</v>
      </c>
      <c r="T66" s="10">
        <f t="shared" si="60"/>
        <v>352</v>
      </c>
      <c r="U66" s="39">
        <v>1</v>
      </c>
      <c r="V66" s="10">
        <f t="shared" si="61"/>
        <v>176</v>
      </c>
      <c r="W66" s="20">
        <v>1</v>
      </c>
      <c r="X66" s="10">
        <f t="shared" si="62"/>
        <v>176</v>
      </c>
      <c r="Y66" s="20"/>
      <c r="Z66" s="10">
        <f t="shared" si="63"/>
        <v>0</v>
      </c>
      <c r="AA66" s="33">
        <f t="shared" si="74"/>
        <v>25</v>
      </c>
      <c r="AB66" s="17">
        <f t="shared" si="73"/>
        <v>4400</v>
      </c>
      <c r="AC66" s="18">
        <f t="shared" si="64"/>
        <v>4</v>
      </c>
      <c r="AD66" s="32">
        <f t="shared" si="65"/>
        <v>704</v>
      </c>
      <c r="AE66" s="18">
        <f t="shared" si="66"/>
        <v>12</v>
      </c>
      <c r="AF66" s="32">
        <f t="shared" si="67"/>
        <v>2112</v>
      </c>
      <c r="AG66" s="18">
        <f t="shared" si="68"/>
        <v>7</v>
      </c>
      <c r="AH66" s="32">
        <f t="shared" si="69"/>
        <v>1232</v>
      </c>
      <c r="AI66" s="18">
        <f t="shared" si="70"/>
        <v>2</v>
      </c>
      <c r="AJ66" s="16">
        <f t="shared" si="71"/>
        <v>352</v>
      </c>
      <c r="AK66" s="101">
        <v>176</v>
      </c>
    </row>
    <row r="67" spans="1:37" ht="13.8" thickBot="1" x14ac:dyDescent="0.3">
      <c r="A67" s="34">
        <v>15</v>
      </c>
      <c r="B67" s="59" t="s">
        <v>53</v>
      </c>
      <c r="C67" s="39"/>
      <c r="D67" s="10">
        <f t="shared" si="52"/>
        <v>0</v>
      </c>
      <c r="E67" s="39"/>
      <c r="F67" s="10">
        <f t="shared" si="53"/>
        <v>0</v>
      </c>
      <c r="G67" s="39"/>
      <c r="H67" s="10">
        <f t="shared" si="54"/>
        <v>0</v>
      </c>
      <c r="I67" s="39">
        <v>1</v>
      </c>
      <c r="J67" s="10">
        <f t="shared" si="55"/>
        <v>176</v>
      </c>
      <c r="K67" s="20">
        <v>1</v>
      </c>
      <c r="L67" s="10">
        <f t="shared" si="56"/>
        <v>176</v>
      </c>
      <c r="M67" s="20">
        <v>2</v>
      </c>
      <c r="N67" s="10">
        <f t="shared" si="57"/>
        <v>352</v>
      </c>
      <c r="O67" s="39">
        <v>2</v>
      </c>
      <c r="P67" s="10">
        <f t="shared" si="58"/>
        <v>352</v>
      </c>
      <c r="Q67" s="20">
        <v>1</v>
      </c>
      <c r="R67" s="10">
        <f t="shared" si="59"/>
        <v>176</v>
      </c>
      <c r="S67" s="20">
        <v>1</v>
      </c>
      <c r="T67" s="10">
        <f t="shared" si="60"/>
        <v>176</v>
      </c>
      <c r="U67" s="39">
        <v>2</v>
      </c>
      <c r="V67" s="10">
        <f t="shared" si="61"/>
        <v>352</v>
      </c>
      <c r="W67" s="20">
        <v>3</v>
      </c>
      <c r="X67" s="10">
        <f t="shared" si="62"/>
        <v>528</v>
      </c>
      <c r="Y67" s="20">
        <v>4</v>
      </c>
      <c r="Z67" s="10">
        <f t="shared" si="63"/>
        <v>704</v>
      </c>
      <c r="AA67" s="33">
        <f t="shared" si="74"/>
        <v>17</v>
      </c>
      <c r="AB67" s="17">
        <f t="shared" si="73"/>
        <v>2992</v>
      </c>
      <c r="AC67" s="18">
        <f t="shared" si="64"/>
        <v>0</v>
      </c>
      <c r="AD67" s="32">
        <f t="shared" si="65"/>
        <v>0</v>
      </c>
      <c r="AE67" s="18">
        <f t="shared" si="66"/>
        <v>4</v>
      </c>
      <c r="AF67" s="32">
        <f t="shared" si="67"/>
        <v>704</v>
      </c>
      <c r="AG67" s="18">
        <f t="shared" si="68"/>
        <v>4</v>
      </c>
      <c r="AH67" s="32">
        <f t="shared" si="69"/>
        <v>704</v>
      </c>
      <c r="AI67" s="18">
        <f t="shared" si="70"/>
        <v>9</v>
      </c>
      <c r="AJ67" s="16">
        <f t="shared" si="71"/>
        <v>1584</v>
      </c>
      <c r="AK67" s="101">
        <v>176</v>
      </c>
    </row>
    <row r="68" spans="1:37" ht="13.8" thickBot="1" x14ac:dyDescent="0.3">
      <c r="A68" s="46">
        <v>16</v>
      </c>
      <c r="B68" s="58" t="s">
        <v>54</v>
      </c>
      <c r="C68" s="22"/>
      <c r="D68" s="10">
        <f t="shared" si="52"/>
        <v>0</v>
      </c>
      <c r="E68" s="22"/>
      <c r="F68" s="10">
        <f t="shared" si="53"/>
        <v>0</v>
      </c>
      <c r="G68" s="22"/>
      <c r="H68" s="10">
        <f t="shared" si="54"/>
        <v>0</v>
      </c>
      <c r="I68" s="22"/>
      <c r="J68" s="10">
        <f t="shared" si="55"/>
        <v>0</v>
      </c>
      <c r="K68" s="35"/>
      <c r="L68" s="10">
        <f t="shared" si="56"/>
        <v>0</v>
      </c>
      <c r="M68" s="35"/>
      <c r="N68" s="10">
        <f t="shared" si="57"/>
        <v>0</v>
      </c>
      <c r="O68" s="22"/>
      <c r="P68" s="10">
        <f t="shared" si="58"/>
        <v>0</v>
      </c>
      <c r="Q68" s="35"/>
      <c r="R68" s="10">
        <f t="shared" si="59"/>
        <v>0</v>
      </c>
      <c r="S68" s="35"/>
      <c r="T68" s="10">
        <f t="shared" si="60"/>
        <v>0</v>
      </c>
      <c r="U68" s="22"/>
      <c r="V68" s="10">
        <f t="shared" si="61"/>
        <v>0</v>
      </c>
      <c r="W68" s="35"/>
      <c r="X68" s="10">
        <f t="shared" si="62"/>
        <v>0</v>
      </c>
      <c r="Y68" s="35"/>
      <c r="Z68" s="10">
        <f t="shared" si="63"/>
        <v>0</v>
      </c>
      <c r="AA68" s="43">
        <f t="shared" si="74"/>
        <v>0</v>
      </c>
      <c r="AB68" s="21">
        <f t="shared" si="73"/>
        <v>0</v>
      </c>
      <c r="AC68" s="39">
        <f t="shared" si="64"/>
        <v>0</v>
      </c>
      <c r="AD68" s="28">
        <f t="shared" si="65"/>
        <v>0</v>
      </c>
      <c r="AE68" s="39">
        <f t="shared" si="66"/>
        <v>0</v>
      </c>
      <c r="AF68" s="28">
        <f t="shared" si="67"/>
        <v>0</v>
      </c>
      <c r="AG68" s="39">
        <f t="shared" si="68"/>
        <v>0</v>
      </c>
      <c r="AH68" s="28">
        <f t="shared" si="69"/>
        <v>0</v>
      </c>
      <c r="AI68" s="39">
        <f t="shared" si="70"/>
        <v>0</v>
      </c>
      <c r="AJ68" s="40">
        <f t="shared" si="71"/>
        <v>0</v>
      </c>
      <c r="AK68" s="101">
        <v>176</v>
      </c>
    </row>
    <row r="69" spans="1:37" ht="13.8" thickBot="1" x14ac:dyDescent="0.3">
      <c r="A69" s="471"/>
      <c r="B69" s="472"/>
      <c r="C69" s="38">
        <f t="shared" ref="C69:AJ69" si="75">SUM(C53:C68)</f>
        <v>1</v>
      </c>
      <c r="D69" s="24">
        <f t="shared" si="75"/>
        <v>176</v>
      </c>
      <c r="E69" s="38">
        <f t="shared" si="75"/>
        <v>4</v>
      </c>
      <c r="F69" s="24">
        <f t="shared" si="75"/>
        <v>704</v>
      </c>
      <c r="G69" s="38">
        <f t="shared" si="75"/>
        <v>3</v>
      </c>
      <c r="H69" s="26">
        <f t="shared" si="75"/>
        <v>528</v>
      </c>
      <c r="I69" s="38">
        <f t="shared" si="75"/>
        <v>7</v>
      </c>
      <c r="J69" s="24">
        <f t="shared" si="75"/>
        <v>1232</v>
      </c>
      <c r="K69" s="38">
        <f t="shared" si="75"/>
        <v>10</v>
      </c>
      <c r="L69" s="24">
        <f t="shared" si="75"/>
        <v>1760</v>
      </c>
      <c r="M69" s="38">
        <f t="shared" si="75"/>
        <v>12</v>
      </c>
      <c r="N69" s="24">
        <f t="shared" si="75"/>
        <v>2112</v>
      </c>
      <c r="O69" s="38">
        <f t="shared" si="75"/>
        <v>9</v>
      </c>
      <c r="P69" s="24">
        <f t="shared" si="75"/>
        <v>1584</v>
      </c>
      <c r="Q69" s="38">
        <f t="shared" si="75"/>
        <v>5</v>
      </c>
      <c r="R69" s="24">
        <f t="shared" si="75"/>
        <v>880</v>
      </c>
      <c r="S69" s="38">
        <f t="shared" si="75"/>
        <v>8</v>
      </c>
      <c r="T69" s="24">
        <f t="shared" si="75"/>
        <v>1408</v>
      </c>
      <c r="U69" s="38">
        <f t="shared" si="75"/>
        <v>7</v>
      </c>
      <c r="V69" s="24">
        <f t="shared" si="75"/>
        <v>1232</v>
      </c>
      <c r="W69" s="38">
        <f t="shared" si="75"/>
        <v>9</v>
      </c>
      <c r="X69" s="24">
        <f t="shared" si="75"/>
        <v>1584</v>
      </c>
      <c r="Y69" s="38">
        <f t="shared" si="75"/>
        <v>13</v>
      </c>
      <c r="Z69" s="24">
        <f t="shared" si="75"/>
        <v>2288</v>
      </c>
      <c r="AA69" s="38">
        <f t="shared" si="75"/>
        <v>88</v>
      </c>
      <c r="AB69" s="63">
        <f t="shared" si="75"/>
        <v>15488</v>
      </c>
      <c r="AC69" s="38">
        <f t="shared" si="75"/>
        <v>8</v>
      </c>
      <c r="AD69" s="62">
        <f t="shared" si="75"/>
        <v>1408</v>
      </c>
      <c r="AE69" s="38">
        <f t="shared" si="75"/>
        <v>29</v>
      </c>
      <c r="AF69" s="62">
        <f t="shared" si="75"/>
        <v>5104</v>
      </c>
      <c r="AG69" s="38">
        <f t="shared" si="75"/>
        <v>22</v>
      </c>
      <c r="AH69" s="62">
        <f t="shared" si="75"/>
        <v>3872</v>
      </c>
      <c r="AI69" s="38">
        <f t="shared" si="75"/>
        <v>29</v>
      </c>
      <c r="AJ69" s="63">
        <f t="shared" si="75"/>
        <v>5104</v>
      </c>
      <c r="AK69" s="101"/>
    </row>
    <row r="70" spans="1:37" ht="16.2" thickBot="1" x14ac:dyDescent="0.35">
      <c r="A70" s="476" t="s">
        <v>6</v>
      </c>
      <c r="B70" s="476"/>
      <c r="C70" s="476"/>
      <c r="D70" s="476"/>
      <c r="E70" s="476"/>
      <c r="F70" s="476"/>
      <c r="G70" s="476"/>
      <c r="H70" s="476"/>
      <c r="I70" s="476"/>
      <c r="J70" s="476"/>
      <c r="K70" s="476"/>
      <c r="L70" s="476"/>
      <c r="M70" s="476"/>
      <c r="N70" s="476"/>
      <c r="O70" s="476"/>
      <c r="P70" s="476"/>
      <c r="Q70" s="476"/>
      <c r="R70" s="476"/>
      <c r="S70" s="476"/>
      <c r="T70" s="476"/>
      <c r="U70" s="476"/>
      <c r="V70" s="476"/>
      <c r="W70" s="476"/>
      <c r="X70" s="476"/>
      <c r="Y70" s="476"/>
      <c r="Z70" s="476"/>
      <c r="AA70" s="476"/>
      <c r="AB70" s="476"/>
      <c r="AC70" s="476"/>
      <c r="AD70" s="476"/>
      <c r="AE70" s="476"/>
      <c r="AF70" s="476"/>
      <c r="AG70" s="476"/>
      <c r="AH70" s="476"/>
      <c r="AI70" s="476"/>
      <c r="AJ70" s="476"/>
      <c r="AK70" s="101"/>
    </row>
    <row r="71" spans="1:37" x14ac:dyDescent="0.25">
      <c r="A71" s="4" t="s">
        <v>25</v>
      </c>
      <c r="B71" s="463" t="s">
        <v>18</v>
      </c>
      <c r="C71" s="452" t="s">
        <v>8</v>
      </c>
      <c r="D71" s="456"/>
      <c r="E71" s="455" t="s">
        <v>9</v>
      </c>
      <c r="F71" s="456"/>
      <c r="G71" s="474" t="s">
        <v>10</v>
      </c>
      <c r="H71" s="475"/>
      <c r="I71" s="455" t="s">
        <v>0</v>
      </c>
      <c r="J71" s="456"/>
      <c r="K71" s="455" t="s">
        <v>3</v>
      </c>
      <c r="L71" s="456"/>
      <c r="M71" s="455" t="s">
        <v>4</v>
      </c>
      <c r="N71" s="456"/>
      <c r="O71" s="454" t="s">
        <v>11</v>
      </c>
      <c r="P71" s="454"/>
      <c r="Q71" s="454" t="s">
        <v>12</v>
      </c>
      <c r="R71" s="454"/>
      <c r="S71" s="454" t="s">
        <v>13</v>
      </c>
      <c r="T71" s="454"/>
      <c r="U71" s="454" t="s">
        <v>14</v>
      </c>
      <c r="V71" s="454"/>
      <c r="W71" s="454" t="s">
        <v>15</v>
      </c>
      <c r="X71" s="454"/>
      <c r="Y71" s="454" t="s">
        <v>16</v>
      </c>
      <c r="Z71" s="455"/>
      <c r="AA71" s="469" t="s">
        <v>5</v>
      </c>
      <c r="AB71" s="470"/>
      <c r="AC71" s="452" t="s">
        <v>28</v>
      </c>
      <c r="AD71" s="453"/>
      <c r="AE71" s="452" t="s">
        <v>29</v>
      </c>
      <c r="AF71" s="453"/>
      <c r="AG71" s="452" t="s">
        <v>30</v>
      </c>
      <c r="AH71" s="453"/>
      <c r="AI71" s="452" t="s">
        <v>31</v>
      </c>
      <c r="AJ71" s="453"/>
      <c r="AK71" s="101"/>
    </row>
    <row r="72" spans="1:37" ht="13.8" thickBot="1" x14ac:dyDescent="0.3">
      <c r="A72" s="47" t="s">
        <v>26</v>
      </c>
      <c r="B72" s="473"/>
      <c r="C72" s="44" t="s">
        <v>1</v>
      </c>
      <c r="D72" s="19" t="s">
        <v>2</v>
      </c>
      <c r="E72" s="27" t="s">
        <v>1</v>
      </c>
      <c r="F72" s="19" t="s">
        <v>2</v>
      </c>
      <c r="G72" s="27" t="s">
        <v>1</v>
      </c>
      <c r="H72" s="27" t="s">
        <v>2</v>
      </c>
      <c r="I72" s="19" t="s">
        <v>1</v>
      </c>
      <c r="J72" s="19" t="s">
        <v>2</v>
      </c>
      <c r="K72" s="19" t="s">
        <v>1</v>
      </c>
      <c r="L72" s="19" t="s">
        <v>2</v>
      </c>
      <c r="M72" s="19" t="s">
        <v>1</v>
      </c>
      <c r="N72" s="19" t="s">
        <v>2</v>
      </c>
      <c r="O72" s="19" t="s">
        <v>1</v>
      </c>
      <c r="P72" s="19" t="s">
        <v>2</v>
      </c>
      <c r="Q72" s="19" t="s">
        <v>1</v>
      </c>
      <c r="R72" s="19" t="s">
        <v>2</v>
      </c>
      <c r="S72" s="19" t="s">
        <v>1</v>
      </c>
      <c r="T72" s="19" t="s">
        <v>2</v>
      </c>
      <c r="U72" s="19" t="s">
        <v>1</v>
      </c>
      <c r="V72" s="19" t="s">
        <v>2</v>
      </c>
      <c r="W72" s="19" t="s">
        <v>1</v>
      </c>
      <c r="X72" s="19" t="s">
        <v>2</v>
      </c>
      <c r="Y72" s="19" t="s">
        <v>1</v>
      </c>
      <c r="Z72" s="28" t="s">
        <v>2</v>
      </c>
      <c r="AA72" s="29" t="s">
        <v>1</v>
      </c>
      <c r="AB72" s="21" t="s">
        <v>2</v>
      </c>
      <c r="AC72" s="60" t="s">
        <v>1</v>
      </c>
      <c r="AD72" s="40" t="s">
        <v>2</v>
      </c>
      <c r="AE72" s="60" t="s">
        <v>1</v>
      </c>
      <c r="AF72" s="40" t="s">
        <v>2</v>
      </c>
      <c r="AG72" s="60" t="s">
        <v>1</v>
      </c>
      <c r="AH72" s="40" t="s">
        <v>2</v>
      </c>
      <c r="AI72" s="60" t="s">
        <v>1</v>
      </c>
      <c r="AJ72" s="40" t="s">
        <v>2</v>
      </c>
      <c r="AK72" s="101"/>
    </row>
    <row r="73" spans="1:37" ht="13.8" thickBot="1" x14ac:dyDescent="0.3">
      <c r="A73" s="41">
        <v>1</v>
      </c>
      <c r="B73" s="55" t="s">
        <v>21</v>
      </c>
      <c r="C73" s="13"/>
      <c r="D73" s="10">
        <f t="shared" ref="D73:D84" si="76">AK73*C73</f>
        <v>0</v>
      </c>
      <c r="E73" s="11"/>
      <c r="F73" s="10">
        <f t="shared" ref="F73:F84" si="77">AK73*E73</f>
        <v>0</v>
      </c>
      <c r="G73" s="11"/>
      <c r="H73" s="10">
        <f t="shared" ref="H73:H84" si="78">AK73*G73</f>
        <v>0</v>
      </c>
      <c r="I73" s="13"/>
      <c r="J73" s="10">
        <f t="shared" ref="J73:J84" si="79">AK73*I73</f>
        <v>0</v>
      </c>
      <c r="K73" s="11"/>
      <c r="L73" s="10">
        <f t="shared" ref="L73:L84" si="80">AK73*K73</f>
        <v>0</v>
      </c>
      <c r="M73" s="11"/>
      <c r="N73" s="10">
        <f t="shared" ref="N73:N84" si="81">AK73*M73</f>
        <v>0</v>
      </c>
      <c r="O73" s="13"/>
      <c r="P73" s="10">
        <f t="shared" ref="P73:P84" si="82">AK73*O73</f>
        <v>0</v>
      </c>
      <c r="Q73" s="11"/>
      <c r="R73" s="10">
        <f t="shared" ref="R73:R84" si="83">AK73*Q73</f>
        <v>0</v>
      </c>
      <c r="S73" s="11"/>
      <c r="T73" s="10">
        <f t="shared" ref="T73:T84" si="84">AK73*S73</f>
        <v>0</v>
      </c>
      <c r="U73" s="13"/>
      <c r="V73" s="10">
        <f t="shared" ref="V73:V84" si="85">AK73*U73</f>
        <v>0</v>
      </c>
      <c r="W73" s="11"/>
      <c r="X73" s="10">
        <f t="shared" ref="X73:X84" si="86">AK73*W73</f>
        <v>0</v>
      </c>
      <c r="Y73" s="11"/>
      <c r="Z73" s="10">
        <f t="shared" ref="Z73:Z84" si="87">AK73*Y73</f>
        <v>0</v>
      </c>
      <c r="AA73" s="30">
        <f t="shared" ref="AA73:AA84" si="88">C73+E73+G73+I73+K73+M73+O73+Q73+S73+U73+W73+Y73</f>
        <v>0</v>
      </c>
      <c r="AB73" s="12">
        <f t="shared" ref="AB73:AB84" si="89">D73+F73+H73+J73+L73+N73+P73+R73+T73+V73+X73+Z73</f>
        <v>0</v>
      </c>
      <c r="AC73" s="18">
        <f t="shared" ref="AC73:AC84" si="90">C73+E73+G73</f>
        <v>0</v>
      </c>
      <c r="AD73" s="32">
        <f t="shared" ref="AD73:AD84" si="91">D73+F73+H73</f>
        <v>0</v>
      </c>
      <c r="AE73" s="18">
        <f t="shared" ref="AE73:AE84" si="92">I73+K73+M73</f>
        <v>0</v>
      </c>
      <c r="AF73" s="32">
        <f t="shared" ref="AF73:AF84" si="93">J73+L73+N73</f>
        <v>0</v>
      </c>
      <c r="AG73" s="18">
        <f t="shared" ref="AG73:AG84" si="94">O73+Q73+S73</f>
        <v>0</v>
      </c>
      <c r="AH73" s="32">
        <f t="shared" ref="AH73:AH84" si="95">P73+R73+T73</f>
        <v>0</v>
      </c>
      <c r="AI73" s="18">
        <f t="shared" ref="AI73:AI84" si="96">U73+W73+Y73</f>
        <v>0</v>
      </c>
      <c r="AJ73" s="16">
        <f t="shared" ref="AJ73:AJ84" si="97">V73+X73+Z73</f>
        <v>0</v>
      </c>
      <c r="AK73" s="101">
        <v>176</v>
      </c>
    </row>
    <row r="74" spans="1:37" ht="13.8" thickBot="1" x14ac:dyDescent="0.3">
      <c r="A74" s="14">
        <v>2</v>
      </c>
      <c r="B74" s="51" t="s">
        <v>22</v>
      </c>
      <c r="C74" s="18"/>
      <c r="D74" s="10">
        <f t="shared" si="76"/>
        <v>0</v>
      </c>
      <c r="E74" s="15"/>
      <c r="F74" s="10">
        <f t="shared" si="77"/>
        <v>0</v>
      </c>
      <c r="G74" s="15"/>
      <c r="H74" s="10">
        <f t="shared" si="78"/>
        <v>0</v>
      </c>
      <c r="I74" s="18"/>
      <c r="J74" s="10">
        <f t="shared" si="79"/>
        <v>0</v>
      </c>
      <c r="K74" s="15"/>
      <c r="L74" s="10">
        <f t="shared" si="80"/>
        <v>0</v>
      </c>
      <c r="M74" s="15"/>
      <c r="N74" s="10">
        <f t="shared" si="81"/>
        <v>0</v>
      </c>
      <c r="O74" s="18"/>
      <c r="P74" s="10">
        <f t="shared" si="82"/>
        <v>0</v>
      </c>
      <c r="Q74" s="15"/>
      <c r="R74" s="10">
        <f t="shared" si="83"/>
        <v>0</v>
      </c>
      <c r="S74" s="15"/>
      <c r="T74" s="10">
        <f t="shared" si="84"/>
        <v>0</v>
      </c>
      <c r="U74" s="18"/>
      <c r="V74" s="10">
        <f t="shared" si="85"/>
        <v>0</v>
      </c>
      <c r="W74" s="15"/>
      <c r="X74" s="10">
        <f t="shared" si="86"/>
        <v>0</v>
      </c>
      <c r="Y74" s="15"/>
      <c r="Z74" s="10">
        <f t="shared" si="87"/>
        <v>0</v>
      </c>
      <c r="AA74" s="33">
        <f t="shared" si="88"/>
        <v>0</v>
      </c>
      <c r="AB74" s="17">
        <f t="shared" si="89"/>
        <v>0</v>
      </c>
      <c r="AC74" s="18">
        <f t="shared" si="90"/>
        <v>0</v>
      </c>
      <c r="AD74" s="32">
        <f t="shared" si="91"/>
        <v>0</v>
      </c>
      <c r="AE74" s="18">
        <f t="shared" si="92"/>
        <v>0</v>
      </c>
      <c r="AF74" s="32">
        <f t="shared" si="93"/>
        <v>0</v>
      </c>
      <c r="AG74" s="18">
        <f t="shared" si="94"/>
        <v>0</v>
      </c>
      <c r="AH74" s="32">
        <f t="shared" si="95"/>
        <v>0</v>
      </c>
      <c r="AI74" s="18">
        <f t="shared" si="96"/>
        <v>0</v>
      </c>
      <c r="AJ74" s="16">
        <f t="shared" si="97"/>
        <v>0</v>
      </c>
      <c r="AK74" s="101">
        <v>176</v>
      </c>
    </row>
    <row r="75" spans="1:37" ht="13.8" thickBot="1" x14ac:dyDescent="0.3">
      <c r="A75" s="14">
        <v>3</v>
      </c>
      <c r="B75" s="51" t="s">
        <v>32</v>
      </c>
      <c r="C75" s="18"/>
      <c r="D75" s="10">
        <f t="shared" si="76"/>
        <v>0</v>
      </c>
      <c r="E75" s="15"/>
      <c r="F75" s="10">
        <f t="shared" si="77"/>
        <v>0</v>
      </c>
      <c r="G75" s="15"/>
      <c r="H75" s="10">
        <f t="shared" si="78"/>
        <v>0</v>
      </c>
      <c r="I75" s="18"/>
      <c r="J75" s="10">
        <f t="shared" si="79"/>
        <v>0</v>
      </c>
      <c r="K75" s="15"/>
      <c r="L75" s="10">
        <f t="shared" si="80"/>
        <v>0</v>
      </c>
      <c r="M75" s="15"/>
      <c r="N75" s="10">
        <f t="shared" si="81"/>
        <v>0</v>
      </c>
      <c r="O75" s="18"/>
      <c r="P75" s="10">
        <f t="shared" si="82"/>
        <v>0</v>
      </c>
      <c r="Q75" s="15"/>
      <c r="R75" s="10">
        <f t="shared" si="83"/>
        <v>0</v>
      </c>
      <c r="S75" s="15"/>
      <c r="T75" s="10">
        <f t="shared" si="84"/>
        <v>0</v>
      </c>
      <c r="U75" s="18"/>
      <c r="V75" s="10">
        <f t="shared" si="85"/>
        <v>0</v>
      </c>
      <c r="W75" s="15"/>
      <c r="X75" s="10">
        <f t="shared" si="86"/>
        <v>0</v>
      </c>
      <c r="Y75" s="15"/>
      <c r="Z75" s="10">
        <f t="shared" si="87"/>
        <v>0</v>
      </c>
      <c r="AA75" s="33">
        <f t="shared" si="88"/>
        <v>0</v>
      </c>
      <c r="AB75" s="17">
        <f t="shared" si="89"/>
        <v>0</v>
      </c>
      <c r="AC75" s="18">
        <f t="shared" si="90"/>
        <v>0</v>
      </c>
      <c r="AD75" s="32">
        <f t="shared" si="91"/>
        <v>0</v>
      </c>
      <c r="AE75" s="18">
        <f t="shared" si="92"/>
        <v>0</v>
      </c>
      <c r="AF75" s="32">
        <f t="shared" si="93"/>
        <v>0</v>
      </c>
      <c r="AG75" s="18">
        <f t="shared" si="94"/>
        <v>0</v>
      </c>
      <c r="AH75" s="32">
        <f t="shared" si="95"/>
        <v>0</v>
      </c>
      <c r="AI75" s="18">
        <f t="shared" si="96"/>
        <v>0</v>
      </c>
      <c r="AJ75" s="16">
        <f t="shared" si="97"/>
        <v>0</v>
      </c>
      <c r="AK75" s="101">
        <v>176</v>
      </c>
    </row>
    <row r="76" spans="1:37" ht="13.8" thickBot="1" x14ac:dyDescent="0.3">
      <c r="A76" s="14">
        <v>4</v>
      </c>
      <c r="B76" s="51" t="s">
        <v>40</v>
      </c>
      <c r="C76" s="18"/>
      <c r="D76" s="10">
        <f t="shared" si="76"/>
        <v>0</v>
      </c>
      <c r="E76" s="15"/>
      <c r="F76" s="10">
        <f t="shared" si="77"/>
        <v>0</v>
      </c>
      <c r="G76" s="15"/>
      <c r="H76" s="10">
        <f t="shared" si="78"/>
        <v>0</v>
      </c>
      <c r="I76" s="18"/>
      <c r="J76" s="10">
        <f t="shared" si="79"/>
        <v>0</v>
      </c>
      <c r="K76" s="15"/>
      <c r="L76" s="10">
        <f t="shared" si="80"/>
        <v>0</v>
      </c>
      <c r="M76" s="15"/>
      <c r="N76" s="10">
        <f t="shared" si="81"/>
        <v>0</v>
      </c>
      <c r="O76" s="18"/>
      <c r="P76" s="10">
        <f t="shared" si="82"/>
        <v>0</v>
      </c>
      <c r="Q76" s="15"/>
      <c r="R76" s="10">
        <f t="shared" si="83"/>
        <v>0</v>
      </c>
      <c r="S76" s="15"/>
      <c r="T76" s="10">
        <f t="shared" si="84"/>
        <v>0</v>
      </c>
      <c r="U76" s="18"/>
      <c r="V76" s="10">
        <f t="shared" si="85"/>
        <v>0</v>
      </c>
      <c r="W76" s="15"/>
      <c r="X76" s="10">
        <f t="shared" si="86"/>
        <v>0</v>
      </c>
      <c r="Y76" s="15"/>
      <c r="Z76" s="10">
        <f t="shared" si="87"/>
        <v>0</v>
      </c>
      <c r="AA76" s="33">
        <f t="shared" si="88"/>
        <v>0</v>
      </c>
      <c r="AB76" s="17">
        <f t="shared" si="89"/>
        <v>0</v>
      </c>
      <c r="AC76" s="18">
        <f t="shared" si="90"/>
        <v>0</v>
      </c>
      <c r="AD76" s="32">
        <f t="shared" si="91"/>
        <v>0</v>
      </c>
      <c r="AE76" s="18">
        <f t="shared" si="92"/>
        <v>0</v>
      </c>
      <c r="AF76" s="32">
        <f t="shared" si="93"/>
        <v>0</v>
      </c>
      <c r="AG76" s="18">
        <f t="shared" si="94"/>
        <v>0</v>
      </c>
      <c r="AH76" s="32">
        <f t="shared" si="95"/>
        <v>0</v>
      </c>
      <c r="AI76" s="18">
        <f t="shared" si="96"/>
        <v>0</v>
      </c>
      <c r="AJ76" s="16">
        <f t="shared" si="97"/>
        <v>0</v>
      </c>
      <c r="AK76" s="101">
        <v>176</v>
      </c>
    </row>
    <row r="77" spans="1:37" ht="13.8" thickBot="1" x14ac:dyDescent="0.3">
      <c r="A77" s="14">
        <v>5</v>
      </c>
      <c r="B77" s="51" t="s">
        <v>57</v>
      </c>
      <c r="C77" s="18"/>
      <c r="D77" s="10">
        <f t="shared" si="76"/>
        <v>0</v>
      </c>
      <c r="E77" s="15"/>
      <c r="F77" s="10">
        <f t="shared" si="77"/>
        <v>0</v>
      </c>
      <c r="G77" s="15"/>
      <c r="H77" s="10">
        <f t="shared" si="78"/>
        <v>0</v>
      </c>
      <c r="I77" s="18"/>
      <c r="J77" s="10">
        <f t="shared" si="79"/>
        <v>0</v>
      </c>
      <c r="K77" s="15"/>
      <c r="L77" s="10">
        <f t="shared" si="80"/>
        <v>0</v>
      </c>
      <c r="M77" s="15"/>
      <c r="N77" s="10">
        <f t="shared" si="81"/>
        <v>0</v>
      </c>
      <c r="O77" s="18"/>
      <c r="P77" s="10">
        <f t="shared" si="82"/>
        <v>0</v>
      </c>
      <c r="Q77" s="15"/>
      <c r="R77" s="10">
        <f t="shared" si="83"/>
        <v>0</v>
      </c>
      <c r="S77" s="15"/>
      <c r="T77" s="10">
        <f t="shared" si="84"/>
        <v>0</v>
      </c>
      <c r="U77" s="18"/>
      <c r="V77" s="10">
        <f t="shared" si="85"/>
        <v>0</v>
      </c>
      <c r="W77" s="15"/>
      <c r="X77" s="10">
        <f t="shared" si="86"/>
        <v>0</v>
      </c>
      <c r="Y77" s="15"/>
      <c r="Z77" s="10">
        <f t="shared" si="87"/>
        <v>0</v>
      </c>
      <c r="AA77" s="33">
        <f t="shared" si="88"/>
        <v>0</v>
      </c>
      <c r="AB77" s="17">
        <f t="shared" si="89"/>
        <v>0</v>
      </c>
      <c r="AC77" s="18">
        <f t="shared" si="90"/>
        <v>0</v>
      </c>
      <c r="AD77" s="32">
        <f t="shared" si="91"/>
        <v>0</v>
      </c>
      <c r="AE77" s="18">
        <f t="shared" si="92"/>
        <v>0</v>
      </c>
      <c r="AF77" s="32">
        <f t="shared" si="93"/>
        <v>0</v>
      </c>
      <c r="AG77" s="18">
        <f t="shared" si="94"/>
        <v>0</v>
      </c>
      <c r="AH77" s="32">
        <f t="shared" si="95"/>
        <v>0</v>
      </c>
      <c r="AI77" s="18">
        <f t="shared" si="96"/>
        <v>0</v>
      </c>
      <c r="AJ77" s="16">
        <f t="shared" si="97"/>
        <v>0</v>
      </c>
      <c r="AK77" s="101">
        <v>176</v>
      </c>
    </row>
    <row r="78" spans="1:37" ht="13.8" thickBot="1" x14ac:dyDescent="0.3">
      <c r="A78" s="14">
        <v>6</v>
      </c>
      <c r="B78" s="51" t="s">
        <v>24</v>
      </c>
      <c r="C78" s="18"/>
      <c r="D78" s="10">
        <f t="shared" si="76"/>
        <v>0</v>
      </c>
      <c r="E78" s="15"/>
      <c r="F78" s="10">
        <f t="shared" si="77"/>
        <v>0</v>
      </c>
      <c r="G78" s="15"/>
      <c r="H78" s="10">
        <f t="shared" si="78"/>
        <v>0</v>
      </c>
      <c r="I78" s="18"/>
      <c r="J78" s="10">
        <f t="shared" si="79"/>
        <v>0</v>
      </c>
      <c r="K78" s="15"/>
      <c r="L78" s="10">
        <f t="shared" si="80"/>
        <v>0</v>
      </c>
      <c r="M78" s="15"/>
      <c r="N78" s="10">
        <f t="shared" si="81"/>
        <v>0</v>
      </c>
      <c r="O78" s="18"/>
      <c r="P78" s="10">
        <f t="shared" si="82"/>
        <v>0</v>
      </c>
      <c r="Q78" s="15"/>
      <c r="R78" s="10">
        <f t="shared" si="83"/>
        <v>0</v>
      </c>
      <c r="S78" s="15"/>
      <c r="T78" s="10">
        <f t="shared" si="84"/>
        <v>0</v>
      </c>
      <c r="U78" s="18"/>
      <c r="V78" s="10">
        <f t="shared" si="85"/>
        <v>0</v>
      </c>
      <c r="W78" s="15"/>
      <c r="X78" s="10">
        <f t="shared" si="86"/>
        <v>0</v>
      </c>
      <c r="Y78" s="15"/>
      <c r="Z78" s="10">
        <f t="shared" si="87"/>
        <v>0</v>
      </c>
      <c r="AA78" s="33">
        <f t="shared" si="88"/>
        <v>0</v>
      </c>
      <c r="AB78" s="17">
        <f t="shared" si="89"/>
        <v>0</v>
      </c>
      <c r="AC78" s="18">
        <f t="shared" si="90"/>
        <v>0</v>
      </c>
      <c r="AD78" s="32">
        <f t="shared" si="91"/>
        <v>0</v>
      </c>
      <c r="AE78" s="18">
        <f t="shared" si="92"/>
        <v>0</v>
      </c>
      <c r="AF78" s="32">
        <f t="shared" si="93"/>
        <v>0</v>
      </c>
      <c r="AG78" s="18">
        <f t="shared" si="94"/>
        <v>0</v>
      </c>
      <c r="AH78" s="32">
        <f t="shared" si="95"/>
        <v>0</v>
      </c>
      <c r="AI78" s="18">
        <f t="shared" si="96"/>
        <v>0</v>
      </c>
      <c r="AJ78" s="16">
        <f t="shared" si="97"/>
        <v>0</v>
      </c>
      <c r="AK78" s="101">
        <v>176</v>
      </c>
    </row>
    <row r="79" spans="1:37" ht="13.8" thickBot="1" x14ac:dyDescent="0.3">
      <c r="A79" s="14">
        <v>7</v>
      </c>
      <c r="B79" s="51" t="s">
        <v>58</v>
      </c>
      <c r="C79" s="18"/>
      <c r="D79" s="10">
        <f t="shared" si="76"/>
        <v>0</v>
      </c>
      <c r="E79" s="15"/>
      <c r="F79" s="10">
        <f t="shared" si="77"/>
        <v>0</v>
      </c>
      <c r="G79" s="15"/>
      <c r="H79" s="10">
        <f t="shared" si="78"/>
        <v>0</v>
      </c>
      <c r="I79" s="18"/>
      <c r="J79" s="10">
        <f t="shared" si="79"/>
        <v>0</v>
      </c>
      <c r="K79" s="15"/>
      <c r="L79" s="10">
        <f t="shared" si="80"/>
        <v>0</v>
      </c>
      <c r="M79" s="15"/>
      <c r="N79" s="10">
        <f t="shared" si="81"/>
        <v>0</v>
      </c>
      <c r="O79" s="18"/>
      <c r="P79" s="10">
        <f t="shared" si="82"/>
        <v>0</v>
      </c>
      <c r="Q79" s="15"/>
      <c r="R79" s="10">
        <f t="shared" si="83"/>
        <v>0</v>
      </c>
      <c r="S79" s="15"/>
      <c r="T79" s="10">
        <f t="shared" si="84"/>
        <v>0</v>
      </c>
      <c r="U79" s="18"/>
      <c r="V79" s="10">
        <f t="shared" si="85"/>
        <v>0</v>
      </c>
      <c r="W79" s="15"/>
      <c r="X79" s="10">
        <f t="shared" si="86"/>
        <v>0</v>
      </c>
      <c r="Y79" s="15"/>
      <c r="Z79" s="10">
        <f t="shared" si="87"/>
        <v>0</v>
      </c>
      <c r="AA79" s="33">
        <f t="shared" si="88"/>
        <v>0</v>
      </c>
      <c r="AB79" s="17">
        <f t="shared" si="89"/>
        <v>0</v>
      </c>
      <c r="AC79" s="18">
        <f t="shared" si="90"/>
        <v>0</v>
      </c>
      <c r="AD79" s="32">
        <f t="shared" si="91"/>
        <v>0</v>
      </c>
      <c r="AE79" s="18">
        <f t="shared" si="92"/>
        <v>0</v>
      </c>
      <c r="AF79" s="32">
        <f t="shared" si="93"/>
        <v>0</v>
      </c>
      <c r="AG79" s="18">
        <f t="shared" si="94"/>
        <v>0</v>
      </c>
      <c r="AH79" s="32">
        <f t="shared" si="95"/>
        <v>0</v>
      </c>
      <c r="AI79" s="18">
        <f t="shared" si="96"/>
        <v>0</v>
      </c>
      <c r="AJ79" s="16">
        <f t="shared" si="97"/>
        <v>0</v>
      </c>
      <c r="AK79" s="101">
        <v>176</v>
      </c>
    </row>
    <row r="80" spans="1:37" ht="13.8" thickBot="1" x14ac:dyDescent="0.3">
      <c r="A80" s="14">
        <v>8</v>
      </c>
      <c r="B80" s="51" t="s">
        <v>59</v>
      </c>
      <c r="C80" s="18"/>
      <c r="D80" s="10">
        <f t="shared" si="76"/>
        <v>0</v>
      </c>
      <c r="E80" s="15"/>
      <c r="F80" s="10">
        <f t="shared" si="77"/>
        <v>0</v>
      </c>
      <c r="G80" s="15"/>
      <c r="H80" s="10">
        <f t="shared" si="78"/>
        <v>0</v>
      </c>
      <c r="I80" s="18"/>
      <c r="J80" s="10">
        <f t="shared" si="79"/>
        <v>0</v>
      </c>
      <c r="K80" s="15"/>
      <c r="L80" s="10">
        <f t="shared" si="80"/>
        <v>0</v>
      </c>
      <c r="M80" s="15"/>
      <c r="N80" s="10">
        <f t="shared" si="81"/>
        <v>0</v>
      </c>
      <c r="O80" s="18"/>
      <c r="P80" s="10">
        <f t="shared" si="82"/>
        <v>0</v>
      </c>
      <c r="Q80" s="15"/>
      <c r="R80" s="10">
        <f t="shared" si="83"/>
        <v>0</v>
      </c>
      <c r="S80" s="15"/>
      <c r="T80" s="10">
        <f t="shared" si="84"/>
        <v>0</v>
      </c>
      <c r="U80" s="18"/>
      <c r="V80" s="10">
        <f t="shared" si="85"/>
        <v>0</v>
      </c>
      <c r="W80" s="15"/>
      <c r="X80" s="10">
        <f t="shared" si="86"/>
        <v>0</v>
      </c>
      <c r="Y80" s="15"/>
      <c r="Z80" s="10">
        <f t="shared" si="87"/>
        <v>0</v>
      </c>
      <c r="AA80" s="33">
        <f t="shared" si="88"/>
        <v>0</v>
      </c>
      <c r="AB80" s="17">
        <f t="shared" si="89"/>
        <v>0</v>
      </c>
      <c r="AC80" s="18">
        <f t="shared" si="90"/>
        <v>0</v>
      </c>
      <c r="AD80" s="32">
        <f t="shared" si="91"/>
        <v>0</v>
      </c>
      <c r="AE80" s="18">
        <f t="shared" si="92"/>
        <v>0</v>
      </c>
      <c r="AF80" s="32">
        <f t="shared" si="93"/>
        <v>0</v>
      </c>
      <c r="AG80" s="18">
        <f t="shared" si="94"/>
        <v>0</v>
      </c>
      <c r="AH80" s="32">
        <f t="shared" si="95"/>
        <v>0</v>
      </c>
      <c r="AI80" s="18">
        <f t="shared" si="96"/>
        <v>0</v>
      </c>
      <c r="AJ80" s="16">
        <f t="shared" si="97"/>
        <v>0</v>
      </c>
      <c r="AK80" s="101">
        <v>176</v>
      </c>
    </row>
    <row r="81" spans="1:38" ht="13.8" thickBot="1" x14ac:dyDescent="0.3">
      <c r="A81" s="14">
        <v>9</v>
      </c>
      <c r="B81" s="51" t="s">
        <v>60</v>
      </c>
      <c r="C81" s="18"/>
      <c r="D81" s="10">
        <f t="shared" si="76"/>
        <v>0</v>
      </c>
      <c r="E81" s="15">
        <v>1</v>
      </c>
      <c r="F81" s="10">
        <f t="shared" si="77"/>
        <v>176</v>
      </c>
      <c r="G81" s="15">
        <v>1</v>
      </c>
      <c r="H81" s="10">
        <f t="shared" si="78"/>
        <v>176</v>
      </c>
      <c r="I81" s="18">
        <v>1</v>
      </c>
      <c r="J81" s="10">
        <f t="shared" si="79"/>
        <v>176</v>
      </c>
      <c r="K81" s="15"/>
      <c r="L81" s="10">
        <f t="shared" si="80"/>
        <v>0</v>
      </c>
      <c r="M81" s="15">
        <v>1</v>
      </c>
      <c r="N81" s="10">
        <f t="shared" si="81"/>
        <v>176</v>
      </c>
      <c r="O81" s="18"/>
      <c r="P81" s="10">
        <f t="shared" si="82"/>
        <v>0</v>
      </c>
      <c r="Q81" s="15">
        <v>3</v>
      </c>
      <c r="R81" s="10">
        <f t="shared" si="83"/>
        <v>528</v>
      </c>
      <c r="S81" s="15"/>
      <c r="T81" s="10">
        <f t="shared" si="84"/>
        <v>0</v>
      </c>
      <c r="U81" s="18">
        <v>1</v>
      </c>
      <c r="V81" s="10">
        <f t="shared" si="85"/>
        <v>176</v>
      </c>
      <c r="W81" s="15">
        <v>3</v>
      </c>
      <c r="X81" s="10">
        <f t="shared" si="86"/>
        <v>528</v>
      </c>
      <c r="Y81" s="15">
        <v>1</v>
      </c>
      <c r="Z81" s="10">
        <f t="shared" si="87"/>
        <v>176</v>
      </c>
      <c r="AA81" s="33">
        <f t="shared" si="88"/>
        <v>12</v>
      </c>
      <c r="AB81" s="17">
        <f t="shared" si="89"/>
        <v>2112</v>
      </c>
      <c r="AC81" s="18">
        <f t="shared" si="90"/>
        <v>2</v>
      </c>
      <c r="AD81" s="32">
        <f t="shared" si="91"/>
        <v>352</v>
      </c>
      <c r="AE81" s="18">
        <f t="shared" si="92"/>
        <v>2</v>
      </c>
      <c r="AF81" s="32">
        <f t="shared" si="93"/>
        <v>352</v>
      </c>
      <c r="AG81" s="18">
        <f t="shared" si="94"/>
        <v>3</v>
      </c>
      <c r="AH81" s="32">
        <f t="shared" si="95"/>
        <v>528</v>
      </c>
      <c r="AI81" s="18">
        <f t="shared" si="96"/>
        <v>5</v>
      </c>
      <c r="AJ81" s="16">
        <f t="shared" si="97"/>
        <v>880</v>
      </c>
      <c r="AK81" s="101">
        <v>176</v>
      </c>
    </row>
    <row r="82" spans="1:38" ht="13.8" thickBot="1" x14ac:dyDescent="0.3">
      <c r="A82" s="14">
        <v>10</v>
      </c>
      <c r="B82" s="51" t="s">
        <v>23</v>
      </c>
      <c r="C82" s="18"/>
      <c r="D82" s="10">
        <f t="shared" si="76"/>
        <v>0</v>
      </c>
      <c r="E82" s="15"/>
      <c r="F82" s="10">
        <f t="shared" si="77"/>
        <v>0</v>
      </c>
      <c r="G82" s="15"/>
      <c r="H82" s="10">
        <f t="shared" si="78"/>
        <v>0</v>
      </c>
      <c r="I82" s="18"/>
      <c r="J82" s="10">
        <f t="shared" si="79"/>
        <v>0</v>
      </c>
      <c r="K82" s="15"/>
      <c r="L82" s="10">
        <f t="shared" si="80"/>
        <v>0</v>
      </c>
      <c r="M82" s="15"/>
      <c r="N82" s="10">
        <f t="shared" si="81"/>
        <v>0</v>
      </c>
      <c r="O82" s="18"/>
      <c r="P82" s="10">
        <f t="shared" si="82"/>
        <v>0</v>
      </c>
      <c r="Q82" s="15"/>
      <c r="R82" s="10">
        <f t="shared" si="83"/>
        <v>0</v>
      </c>
      <c r="S82" s="15"/>
      <c r="T82" s="10">
        <f t="shared" si="84"/>
        <v>0</v>
      </c>
      <c r="U82" s="18"/>
      <c r="V82" s="10">
        <f t="shared" si="85"/>
        <v>0</v>
      </c>
      <c r="W82" s="15"/>
      <c r="X82" s="10">
        <f t="shared" si="86"/>
        <v>0</v>
      </c>
      <c r="Y82" s="15"/>
      <c r="Z82" s="10">
        <f t="shared" si="87"/>
        <v>0</v>
      </c>
      <c r="AA82" s="33">
        <f t="shared" si="88"/>
        <v>0</v>
      </c>
      <c r="AB82" s="17">
        <f t="shared" si="89"/>
        <v>0</v>
      </c>
      <c r="AC82" s="18">
        <f t="shared" si="90"/>
        <v>0</v>
      </c>
      <c r="AD82" s="32">
        <f t="shared" si="91"/>
        <v>0</v>
      </c>
      <c r="AE82" s="18">
        <f t="shared" si="92"/>
        <v>0</v>
      </c>
      <c r="AF82" s="32">
        <f t="shared" si="93"/>
        <v>0</v>
      </c>
      <c r="AG82" s="18">
        <f t="shared" si="94"/>
        <v>0</v>
      </c>
      <c r="AH82" s="32">
        <f t="shared" si="95"/>
        <v>0</v>
      </c>
      <c r="AI82" s="18">
        <f t="shared" si="96"/>
        <v>0</v>
      </c>
      <c r="AJ82" s="16">
        <f t="shared" si="97"/>
        <v>0</v>
      </c>
      <c r="AK82" s="101">
        <v>176</v>
      </c>
    </row>
    <row r="83" spans="1:38" ht="13.8" thickBot="1" x14ac:dyDescent="0.3">
      <c r="A83" s="14">
        <v>11</v>
      </c>
      <c r="B83" s="51" t="s">
        <v>61</v>
      </c>
      <c r="C83" s="18"/>
      <c r="D83" s="10">
        <f t="shared" si="76"/>
        <v>0</v>
      </c>
      <c r="E83" s="15"/>
      <c r="F83" s="10">
        <f t="shared" si="77"/>
        <v>0</v>
      </c>
      <c r="G83" s="15"/>
      <c r="H83" s="10">
        <f t="shared" si="78"/>
        <v>0</v>
      </c>
      <c r="I83" s="18"/>
      <c r="J83" s="10">
        <f t="shared" si="79"/>
        <v>0</v>
      </c>
      <c r="K83" s="15"/>
      <c r="L83" s="10">
        <f t="shared" si="80"/>
        <v>0</v>
      </c>
      <c r="M83" s="15"/>
      <c r="N83" s="10">
        <f t="shared" si="81"/>
        <v>0</v>
      </c>
      <c r="O83" s="18"/>
      <c r="P83" s="10">
        <f t="shared" si="82"/>
        <v>0</v>
      </c>
      <c r="Q83" s="15"/>
      <c r="R83" s="10">
        <f t="shared" si="83"/>
        <v>0</v>
      </c>
      <c r="S83" s="15"/>
      <c r="T83" s="10">
        <f t="shared" si="84"/>
        <v>0</v>
      </c>
      <c r="U83" s="18"/>
      <c r="V83" s="10">
        <f t="shared" si="85"/>
        <v>0</v>
      </c>
      <c r="W83" s="15"/>
      <c r="X83" s="10">
        <f t="shared" si="86"/>
        <v>0</v>
      </c>
      <c r="Y83" s="15"/>
      <c r="Z83" s="10">
        <f t="shared" si="87"/>
        <v>0</v>
      </c>
      <c r="AA83" s="33">
        <f t="shared" si="88"/>
        <v>0</v>
      </c>
      <c r="AB83" s="17">
        <f t="shared" si="89"/>
        <v>0</v>
      </c>
      <c r="AC83" s="18">
        <f t="shared" si="90"/>
        <v>0</v>
      </c>
      <c r="AD83" s="32">
        <f t="shared" si="91"/>
        <v>0</v>
      </c>
      <c r="AE83" s="18">
        <f t="shared" si="92"/>
        <v>0</v>
      </c>
      <c r="AF83" s="32">
        <f t="shared" si="93"/>
        <v>0</v>
      </c>
      <c r="AG83" s="18">
        <f t="shared" si="94"/>
        <v>0</v>
      </c>
      <c r="AH83" s="32">
        <f t="shared" si="95"/>
        <v>0</v>
      </c>
      <c r="AI83" s="18">
        <f t="shared" si="96"/>
        <v>0</v>
      </c>
      <c r="AJ83" s="16">
        <f t="shared" si="97"/>
        <v>0</v>
      </c>
      <c r="AK83" s="101">
        <v>176</v>
      </c>
    </row>
    <row r="84" spans="1:38" ht="13.8" thickBot="1" x14ac:dyDescent="0.3">
      <c r="A84" s="42">
        <v>12</v>
      </c>
      <c r="B84" s="52" t="s">
        <v>62</v>
      </c>
      <c r="C84" s="39"/>
      <c r="D84" s="139">
        <f t="shared" si="76"/>
        <v>0</v>
      </c>
      <c r="E84" s="20"/>
      <c r="F84" s="139">
        <f t="shared" si="77"/>
        <v>0</v>
      </c>
      <c r="G84" s="20"/>
      <c r="H84" s="139">
        <f t="shared" si="78"/>
        <v>0</v>
      </c>
      <c r="I84" s="39"/>
      <c r="J84" s="139">
        <f t="shared" si="79"/>
        <v>0</v>
      </c>
      <c r="K84" s="20"/>
      <c r="L84" s="139">
        <f t="shared" si="80"/>
        <v>0</v>
      </c>
      <c r="M84" s="20"/>
      <c r="N84" s="139">
        <f t="shared" si="81"/>
        <v>0</v>
      </c>
      <c r="O84" s="39"/>
      <c r="P84" s="139">
        <f t="shared" si="82"/>
        <v>0</v>
      </c>
      <c r="Q84" s="20"/>
      <c r="R84" s="139">
        <f t="shared" si="83"/>
        <v>0</v>
      </c>
      <c r="S84" s="20"/>
      <c r="T84" s="139">
        <f t="shared" si="84"/>
        <v>0</v>
      </c>
      <c r="U84" s="39"/>
      <c r="V84" s="139">
        <f t="shared" si="85"/>
        <v>0</v>
      </c>
      <c r="W84" s="20"/>
      <c r="X84" s="139">
        <f t="shared" si="86"/>
        <v>0</v>
      </c>
      <c r="Y84" s="20"/>
      <c r="Z84" s="139">
        <f t="shared" si="87"/>
        <v>0</v>
      </c>
      <c r="AA84" s="43">
        <f t="shared" si="88"/>
        <v>0</v>
      </c>
      <c r="AB84" s="21">
        <f t="shared" si="89"/>
        <v>0</v>
      </c>
      <c r="AC84" s="39">
        <f t="shared" si="90"/>
        <v>0</v>
      </c>
      <c r="AD84" s="28">
        <f t="shared" si="91"/>
        <v>0</v>
      </c>
      <c r="AE84" s="39">
        <f t="shared" si="92"/>
        <v>0</v>
      </c>
      <c r="AF84" s="28">
        <f t="shared" si="93"/>
        <v>0</v>
      </c>
      <c r="AG84" s="39">
        <f t="shared" si="94"/>
        <v>0</v>
      </c>
      <c r="AH84" s="28">
        <f t="shared" si="95"/>
        <v>0</v>
      </c>
      <c r="AI84" s="39">
        <f t="shared" si="96"/>
        <v>0</v>
      </c>
      <c r="AJ84" s="40">
        <f t="shared" si="97"/>
        <v>0</v>
      </c>
      <c r="AK84" s="101">
        <v>176</v>
      </c>
    </row>
    <row r="85" spans="1:38" ht="13.8" thickBot="1" x14ac:dyDescent="0.3">
      <c r="A85" s="471" t="s">
        <v>17</v>
      </c>
      <c r="B85" s="472"/>
      <c r="C85" s="38">
        <f t="shared" ref="C85:AB85" si="98">SUM(C73:C84)</f>
        <v>0</v>
      </c>
      <c r="D85" s="24">
        <f t="shared" si="98"/>
        <v>0</v>
      </c>
      <c r="E85" s="38">
        <f t="shared" si="98"/>
        <v>1</v>
      </c>
      <c r="F85" s="24">
        <f t="shared" si="98"/>
        <v>176</v>
      </c>
      <c r="G85" s="38">
        <f t="shared" si="98"/>
        <v>1</v>
      </c>
      <c r="H85" s="24">
        <f t="shared" si="98"/>
        <v>176</v>
      </c>
      <c r="I85" s="38">
        <f t="shared" si="98"/>
        <v>1</v>
      </c>
      <c r="J85" s="24">
        <f t="shared" si="98"/>
        <v>176</v>
      </c>
      <c r="K85" s="38">
        <f t="shared" si="98"/>
        <v>0</v>
      </c>
      <c r="L85" s="24">
        <f t="shared" si="98"/>
        <v>0</v>
      </c>
      <c r="M85" s="38">
        <f t="shared" si="98"/>
        <v>1</v>
      </c>
      <c r="N85" s="24">
        <f t="shared" si="98"/>
        <v>176</v>
      </c>
      <c r="O85" s="38">
        <f t="shared" si="98"/>
        <v>0</v>
      </c>
      <c r="P85" s="24">
        <f t="shared" si="98"/>
        <v>0</v>
      </c>
      <c r="Q85" s="38">
        <f t="shared" si="98"/>
        <v>3</v>
      </c>
      <c r="R85" s="24">
        <f t="shared" si="98"/>
        <v>528</v>
      </c>
      <c r="S85" s="38">
        <f t="shared" si="98"/>
        <v>0</v>
      </c>
      <c r="T85" s="24">
        <f t="shared" si="98"/>
        <v>0</v>
      </c>
      <c r="U85" s="38">
        <f t="shared" si="98"/>
        <v>1</v>
      </c>
      <c r="V85" s="24">
        <f t="shared" si="98"/>
        <v>176</v>
      </c>
      <c r="W85" s="38">
        <f t="shared" si="98"/>
        <v>3</v>
      </c>
      <c r="X85" s="24">
        <f t="shared" si="98"/>
        <v>528</v>
      </c>
      <c r="Y85" s="38">
        <f t="shared" si="98"/>
        <v>1</v>
      </c>
      <c r="Z85" s="26">
        <f t="shared" si="98"/>
        <v>176</v>
      </c>
      <c r="AA85" s="38">
        <f t="shared" si="98"/>
        <v>12</v>
      </c>
      <c r="AB85" s="26">
        <f t="shared" si="98"/>
        <v>2112</v>
      </c>
      <c r="AC85" s="23">
        <f t="shared" ref="AC85:AJ85" si="99">SUM(AC73:AC84)</f>
        <v>2</v>
      </c>
      <c r="AD85" s="26">
        <f t="shared" si="99"/>
        <v>352</v>
      </c>
      <c r="AE85" s="23">
        <f t="shared" si="99"/>
        <v>2</v>
      </c>
      <c r="AF85" s="26">
        <f t="shared" si="99"/>
        <v>352</v>
      </c>
      <c r="AG85" s="23">
        <f t="shared" si="99"/>
        <v>3</v>
      </c>
      <c r="AH85" s="26">
        <f t="shared" si="99"/>
        <v>528</v>
      </c>
      <c r="AI85" s="23">
        <f t="shared" si="99"/>
        <v>5</v>
      </c>
      <c r="AJ85" s="26">
        <f t="shared" si="99"/>
        <v>880</v>
      </c>
      <c r="AK85" s="101"/>
    </row>
    <row r="86" spans="1:38" ht="18.600000000000001" thickBot="1" x14ac:dyDescent="0.4"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2"/>
      <c r="AD86" s="2"/>
      <c r="AE86" s="2"/>
      <c r="AF86" s="2"/>
      <c r="AG86" s="2"/>
      <c r="AH86" s="2"/>
      <c r="AI86" s="2"/>
      <c r="AJ86" s="2"/>
      <c r="AK86" s="101"/>
    </row>
    <row r="87" spans="1:38" ht="13.8" thickBot="1" x14ac:dyDescent="0.3">
      <c r="A87" s="457" t="s">
        <v>5</v>
      </c>
      <c r="B87" s="458"/>
      <c r="C87" s="23">
        <f t="shared" ref="C87:AE87" si="100">C69+C85</f>
        <v>1</v>
      </c>
      <c r="D87" s="24">
        <f t="shared" si="100"/>
        <v>176</v>
      </c>
      <c r="E87" s="25">
        <f t="shared" si="100"/>
        <v>5</v>
      </c>
      <c r="F87" s="24">
        <f t="shared" si="100"/>
        <v>880</v>
      </c>
      <c r="G87" s="25">
        <f t="shared" si="100"/>
        <v>4</v>
      </c>
      <c r="H87" s="24">
        <f t="shared" si="100"/>
        <v>704</v>
      </c>
      <c r="I87" s="25">
        <f t="shared" si="100"/>
        <v>8</v>
      </c>
      <c r="J87" s="24">
        <f t="shared" si="100"/>
        <v>1408</v>
      </c>
      <c r="K87" s="25">
        <f t="shared" si="100"/>
        <v>10</v>
      </c>
      <c r="L87" s="24">
        <f t="shared" si="100"/>
        <v>1760</v>
      </c>
      <c r="M87" s="25">
        <f t="shared" si="100"/>
        <v>13</v>
      </c>
      <c r="N87" s="24">
        <f t="shared" si="100"/>
        <v>2288</v>
      </c>
      <c r="O87" s="25">
        <f t="shared" si="100"/>
        <v>9</v>
      </c>
      <c r="P87" s="24">
        <f t="shared" si="100"/>
        <v>1584</v>
      </c>
      <c r="Q87" s="25">
        <f t="shared" si="100"/>
        <v>8</v>
      </c>
      <c r="R87" s="24">
        <f t="shared" si="100"/>
        <v>1408</v>
      </c>
      <c r="S87" s="25">
        <f t="shared" si="100"/>
        <v>8</v>
      </c>
      <c r="T87" s="24">
        <f t="shared" si="100"/>
        <v>1408</v>
      </c>
      <c r="U87" s="25">
        <f t="shared" si="100"/>
        <v>8</v>
      </c>
      <c r="V87" s="24">
        <f t="shared" si="100"/>
        <v>1408</v>
      </c>
      <c r="W87" s="25">
        <f t="shared" si="100"/>
        <v>12</v>
      </c>
      <c r="X87" s="24">
        <f t="shared" si="100"/>
        <v>2112</v>
      </c>
      <c r="Y87" s="25">
        <f t="shared" si="100"/>
        <v>14</v>
      </c>
      <c r="Z87" s="37">
        <f t="shared" si="100"/>
        <v>2464</v>
      </c>
      <c r="AA87" s="38">
        <f t="shared" si="100"/>
        <v>100</v>
      </c>
      <c r="AB87" s="26">
        <f t="shared" si="100"/>
        <v>17600</v>
      </c>
      <c r="AC87" s="38">
        <f t="shared" si="100"/>
        <v>10</v>
      </c>
      <c r="AD87" s="37">
        <f t="shared" si="100"/>
        <v>1760</v>
      </c>
      <c r="AE87" s="38">
        <f t="shared" si="100"/>
        <v>31</v>
      </c>
      <c r="AF87" s="26">
        <f>AF85+AF69</f>
        <v>5456</v>
      </c>
      <c r="AG87" s="23">
        <f>AG85+AG69</f>
        <v>25</v>
      </c>
      <c r="AH87" s="37">
        <f>AH69+AH85</f>
        <v>4400</v>
      </c>
      <c r="AI87" s="38">
        <f>AI69+AI85</f>
        <v>34</v>
      </c>
      <c r="AJ87" s="26">
        <f>AJ69+AJ85</f>
        <v>5984</v>
      </c>
      <c r="AK87" s="101"/>
    </row>
    <row r="88" spans="1:38" x14ac:dyDescent="0.25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101"/>
    </row>
    <row r="89" spans="1:38" ht="16.2" thickBot="1" x14ac:dyDescent="0.35">
      <c r="A89" s="480" t="s">
        <v>75</v>
      </c>
      <c r="B89" s="480"/>
      <c r="C89" s="480"/>
      <c r="D89" s="480"/>
      <c r="E89" s="480"/>
      <c r="F89" s="480"/>
      <c r="G89" s="480"/>
      <c r="H89" s="480"/>
      <c r="I89" s="480"/>
      <c r="J89" s="480"/>
      <c r="K89" s="480"/>
      <c r="L89" s="480"/>
      <c r="M89" s="480"/>
      <c r="N89" s="480"/>
      <c r="O89" s="480"/>
      <c r="P89" s="480"/>
      <c r="Q89" s="480"/>
      <c r="R89" s="480"/>
      <c r="S89" s="480"/>
      <c r="T89" s="480"/>
      <c r="U89" s="480"/>
      <c r="V89" s="480"/>
      <c r="W89" s="480"/>
      <c r="X89" s="480"/>
      <c r="Y89" s="480"/>
      <c r="Z89" s="480"/>
      <c r="AA89" s="480"/>
      <c r="AB89" s="480"/>
      <c r="AC89" s="480"/>
      <c r="AD89" s="480"/>
      <c r="AE89" s="480"/>
      <c r="AF89" s="480"/>
      <c r="AG89" s="480"/>
      <c r="AH89" s="480"/>
      <c r="AI89" s="480"/>
      <c r="AJ89" s="480"/>
      <c r="AK89" s="101"/>
    </row>
    <row r="90" spans="1:38" ht="16.2" thickBot="1" x14ac:dyDescent="0.35">
      <c r="A90" s="476" t="s">
        <v>7</v>
      </c>
      <c r="B90" s="476"/>
      <c r="C90" s="476"/>
      <c r="D90" s="476"/>
      <c r="E90" s="476"/>
      <c r="F90" s="476"/>
      <c r="G90" s="476"/>
      <c r="H90" s="476"/>
      <c r="I90" s="476"/>
      <c r="J90" s="476"/>
      <c r="K90" s="476"/>
      <c r="L90" s="476"/>
      <c r="M90" s="476"/>
      <c r="N90" s="476"/>
      <c r="O90" s="476"/>
      <c r="P90" s="476"/>
      <c r="Q90" s="476"/>
      <c r="R90" s="476"/>
      <c r="S90" s="476"/>
      <c r="T90" s="476"/>
      <c r="U90" s="476"/>
      <c r="V90" s="476"/>
      <c r="W90" s="476"/>
      <c r="X90" s="476"/>
      <c r="Y90" s="476"/>
      <c r="Z90" s="476"/>
      <c r="AA90" s="476"/>
      <c r="AB90" s="476"/>
      <c r="AC90" s="476"/>
      <c r="AD90" s="476"/>
      <c r="AE90" s="476"/>
      <c r="AF90" s="476"/>
      <c r="AG90" s="476"/>
      <c r="AH90" s="476"/>
      <c r="AI90" s="476"/>
      <c r="AJ90" s="476"/>
      <c r="AK90" s="101"/>
    </row>
    <row r="91" spans="1:38" x14ac:dyDescent="0.25">
      <c r="A91" s="4" t="s">
        <v>25</v>
      </c>
      <c r="B91" s="463" t="s">
        <v>18</v>
      </c>
      <c r="C91" s="452" t="s">
        <v>8</v>
      </c>
      <c r="D91" s="456"/>
      <c r="E91" s="455" t="s">
        <v>9</v>
      </c>
      <c r="F91" s="456"/>
      <c r="G91" s="455" t="s">
        <v>10</v>
      </c>
      <c r="H91" s="456"/>
      <c r="I91" s="455" t="s">
        <v>0</v>
      </c>
      <c r="J91" s="456"/>
      <c r="K91" s="455" t="s">
        <v>3</v>
      </c>
      <c r="L91" s="456"/>
      <c r="M91" s="455" t="s">
        <v>4</v>
      </c>
      <c r="N91" s="456"/>
      <c r="O91" s="455" t="s">
        <v>11</v>
      </c>
      <c r="P91" s="456"/>
      <c r="Q91" s="455" t="s">
        <v>12</v>
      </c>
      <c r="R91" s="456"/>
      <c r="S91" s="455" t="s">
        <v>13</v>
      </c>
      <c r="T91" s="456"/>
      <c r="U91" s="455" t="s">
        <v>14</v>
      </c>
      <c r="V91" s="456"/>
      <c r="W91" s="455" t="s">
        <v>15</v>
      </c>
      <c r="X91" s="456"/>
      <c r="Y91" s="455" t="s">
        <v>16</v>
      </c>
      <c r="Z91" s="453"/>
      <c r="AA91" s="477" t="s">
        <v>5</v>
      </c>
      <c r="AB91" s="478"/>
      <c r="AC91" s="452" t="s">
        <v>28</v>
      </c>
      <c r="AD91" s="453"/>
      <c r="AE91" s="452" t="s">
        <v>29</v>
      </c>
      <c r="AF91" s="453"/>
      <c r="AG91" s="452" t="s">
        <v>30</v>
      </c>
      <c r="AH91" s="453"/>
      <c r="AI91" s="452" t="s">
        <v>31</v>
      </c>
      <c r="AJ91" s="453"/>
      <c r="AK91" s="101"/>
    </row>
    <row r="92" spans="1:38" ht="13.8" thickBot="1" x14ac:dyDescent="0.3">
      <c r="A92" s="47" t="s">
        <v>26</v>
      </c>
      <c r="B92" s="473"/>
      <c r="C92" s="9" t="s">
        <v>1</v>
      </c>
      <c r="D92" s="5" t="s">
        <v>2</v>
      </c>
      <c r="E92" s="5" t="s">
        <v>1</v>
      </c>
      <c r="F92" s="5" t="s">
        <v>2</v>
      </c>
      <c r="G92" s="5" t="s">
        <v>1</v>
      </c>
      <c r="H92" s="5" t="s">
        <v>2</v>
      </c>
      <c r="I92" s="5" t="s">
        <v>1</v>
      </c>
      <c r="J92" s="5" t="s">
        <v>2</v>
      </c>
      <c r="K92" s="5" t="s">
        <v>1</v>
      </c>
      <c r="L92" s="5" t="s">
        <v>2</v>
      </c>
      <c r="M92" s="5" t="s">
        <v>1</v>
      </c>
      <c r="N92" s="5" t="s">
        <v>2</v>
      </c>
      <c r="O92" s="5" t="s">
        <v>1</v>
      </c>
      <c r="P92" s="5" t="s">
        <v>2</v>
      </c>
      <c r="Q92" s="5" t="s">
        <v>1</v>
      </c>
      <c r="R92" s="5" t="s">
        <v>2</v>
      </c>
      <c r="S92" s="5" t="s">
        <v>1</v>
      </c>
      <c r="T92" s="5" t="s">
        <v>2</v>
      </c>
      <c r="U92" s="5" t="s">
        <v>1</v>
      </c>
      <c r="V92" s="5" t="s">
        <v>2</v>
      </c>
      <c r="W92" s="5" t="s">
        <v>1</v>
      </c>
      <c r="X92" s="5" t="s">
        <v>2</v>
      </c>
      <c r="Y92" s="5" t="s">
        <v>1</v>
      </c>
      <c r="Z92" s="6" t="s">
        <v>2</v>
      </c>
      <c r="AA92" s="127" t="s">
        <v>1</v>
      </c>
      <c r="AB92" s="8" t="s">
        <v>2</v>
      </c>
      <c r="AC92" s="9" t="s">
        <v>1</v>
      </c>
      <c r="AD92" s="6" t="s">
        <v>2</v>
      </c>
      <c r="AE92" s="9" t="s">
        <v>1</v>
      </c>
      <c r="AF92" s="6" t="s">
        <v>2</v>
      </c>
      <c r="AG92" s="9" t="s">
        <v>1</v>
      </c>
      <c r="AH92" s="6" t="s">
        <v>2</v>
      </c>
      <c r="AI92" s="9" t="s">
        <v>1</v>
      </c>
      <c r="AJ92" s="6" t="s">
        <v>2</v>
      </c>
      <c r="AK92" s="101"/>
    </row>
    <row r="93" spans="1:38" ht="13.5" customHeight="1" thickBot="1" x14ac:dyDescent="0.3">
      <c r="A93" s="45">
        <v>1</v>
      </c>
      <c r="B93" s="56" t="s">
        <v>19</v>
      </c>
      <c r="C93" s="13"/>
      <c r="D93" s="10">
        <f t="shared" ref="D93:D108" si="101">AK93*C93</f>
        <v>0</v>
      </c>
      <c r="E93" s="13"/>
      <c r="F93" s="10">
        <f t="shared" ref="F93:F108" si="102">AK93*E93</f>
        <v>0</v>
      </c>
      <c r="G93" s="13"/>
      <c r="H93" s="10">
        <f t="shared" ref="H93:H108" si="103">AK93*G93</f>
        <v>0</v>
      </c>
      <c r="I93" s="13"/>
      <c r="J93" s="10">
        <f t="shared" ref="J93:J108" si="104">AK93*I93</f>
        <v>0</v>
      </c>
      <c r="K93" s="11"/>
      <c r="L93" s="10">
        <f t="shared" ref="L93:L108" si="105">AK93*K93</f>
        <v>0</v>
      </c>
      <c r="M93" s="11"/>
      <c r="N93" s="10">
        <f t="shared" ref="N93:N108" si="106">AK93*M93</f>
        <v>0</v>
      </c>
      <c r="O93" s="13"/>
      <c r="P93" s="10">
        <f t="shared" ref="P93:P108" si="107">AK93*O93</f>
        <v>0</v>
      </c>
      <c r="Q93" s="11"/>
      <c r="R93" s="10">
        <f t="shared" ref="R93:R108" si="108">AK93*Q93</f>
        <v>0</v>
      </c>
      <c r="S93" s="11"/>
      <c r="T93" s="10">
        <f t="shared" ref="T93:T108" si="109">AK93*S93</f>
        <v>0</v>
      </c>
      <c r="U93" s="13"/>
      <c r="V93" s="10">
        <f t="shared" ref="V93:V108" si="110">AK93*U93</f>
        <v>0</v>
      </c>
      <c r="W93" s="11"/>
      <c r="X93" s="10">
        <f t="shared" ref="X93:X108" si="111">AK93*W93</f>
        <v>0</v>
      </c>
      <c r="Y93" s="11"/>
      <c r="Z93" s="10">
        <f t="shared" ref="Z93:Z108" si="112">AK93*Y93</f>
        <v>0</v>
      </c>
      <c r="AA93" s="30">
        <f>C93+E93+G93+I93+K93+M93+O93+Q93+S93+U93+W93+Y93</f>
        <v>0</v>
      </c>
      <c r="AB93" s="12">
        <f t="shared" ref="AA93:AB108" si="113">D93+F93+H93+J93+L93+N93+P93+R93+T93+V93+X93+Z93</f>
        <v>0</v>
      </c>
      <c r="AC93" s="18">
        <f t="shared" ref="AC93:AD108" si="114">C93+E93+G93</f>
        <v>0</v>
      </c>
      <c r="AD93" s="16">
        <f t="shared" si="114"/>
        <v>0</v>
      </c>
      <c r="AE93" s="18">
        <f t="shared" ref="AE93:AF108" si="115">I93+K93+M93</f>
        <v>0</v>
      </c>
      <c r="AF93" s="16">
        <f t="shared" si="115"/>
        <v>0</v>
      </c>
      <c r="AG93" s="18">
        <f t="shared" ref="AG93:AH108" si="116">O93+Q93+S93</f>
        <v>0</v>
      </c>
      <c r="AH93" s="16">
        <f t="shared" si="116"/>
        <v>0</v>
      </c>
      <c r="AI93" s="18">
        <f t="shared" ref="AI93:AJ108" si="117">U93+W93+Y93</f>
        <v>0</v>
      </c>
      <c r="AJ93" s="16">
        <f t="shared" si="117"/>
        <v>0</v>
      </c>
      <c r="AK93" s="101">
        <v>466</v>
      </c>
      <c r="AL93" s="3">
        <v>466</v>
      </c>
    </row>
    <row r="94" spans="1:38" ht="13.8" thickBot="1" x14ac:dyDescent="0.3">
      <c r="A94" s="31">
        <v>2</v>
      </c>
      <c r="B94" s="57" t="s">
        <v>20</v>
      </c>
      <c r="C94" s="18"/>
      <c r="D94" s="10">
        <f t="shared" si="101"/>
        <v>0</v>
      </c>
      <c r="E94" s="18"/>
      <c r="F94" s="10">
        <f t="shared" si="102"/>
        <v>0</v>
      </c>
      <c r="G94" s="18"/>
      <c r="H94" s="10">
        <f t="shared" si="103"/>
        <v>0</v>
      </c>
      <c r="I94" s="18"/>
      <c r="J94" s="10">
        <f t="shared" si="104"/>
        <v>0</v>
      </c>
      <c r="K94" s="15"/>
      <c r="L94" s="10">
        <f t="shared" si="105"/>
        <v>0</v>
      </c>
      <c r="M94" s="15"/>
      <c r="N94" s="10">
        <f t="shared" si="106"/>
        <v>0</v>
      </c>
      <c r="O94" s="18"/>
      <c r="P94" s="10">
        <f t="shared" si="107"/>
        <v>0</v>
      </c>
      <c r="Q94" s="15"/>
      <c r="R94" s="10">
        <f t="shared" si="108"/>
        <v>0</v>
      </c>
      <c r="S94" s="15"/>
      <c r="T94" s="10">
        <f t="shared" si="109"/>
        <v>0</v>
      </c>
      <c r="U94" s="18"/>
      <c r="V94" s="10">
        <f t="shared" si="110"/>
        <v>0</v>
      </c>
      <c r="W94" s="15"/>
      <c r="X94" s="10">
        <f t="shared" si="111"/>
        <v>0</v>
      </c>
      <c r="Y94" s="15"/>
      <c r="Z94" s="10">
        <f t="shared" si="112"/>
        <v>0</v>
      </c>
      <c r="AA94" s="33">
        <f t="shared" si="113"/>
        <v>0</v>
      </c>
      <c r="AB94" s="17">
        <f>D94+F94+H94+J94+L94+N94+P94+R94+T94+V94+X94+Z94</f>
        <v>0</v>
      </c>
      <c r="AC94" s="18">
        <f t="shared" si="114"/>
        <v>0</v>
      </c>
      <c r="AD94" s="16">
        <f t="shared" si="114"/>
        <v>0</v>
      </c>
      <c r="AE94" s="18">
        <f t="shared" si="115"/>
        <v>0</v>
      </c>
      <c r="AF94" s="16">
        <f t="shared" si="115"/>
        <v>0</v>
      </c>
      <c r="AG94" s="18">
        <f t="shared" si="116"/>
        <v>0</v>
      </c>
      <c r="AH94" s="16">
        <f t="shared" si="116"/>
        <v>0</v>
      </c>
      <c r="AI94" s="18">
        <f t="shared" si="117"/>
        <v>0</v>
      </c>
      <c r="AJ94" s="16">
        <f t="shared" si="117"/>
        <v>0</v>
      </c>
      <c r="AK94" s="101">
        <v>466</v>
      </c>
    </row>
    <row r="95" spans="1:38" ht="13.8" thickBot="1" x14ac:dyDescent="0.3">
      <c r="A95" s="31">
        <v>3</v>
      </c>
      <c r="B95" s="157" t="s">
        <v>56</v>
      </c>
      <c r="C95" s="18"/>
      <c r="D95" s="10">
        <f t="shared" si="101"/>
        <v>0</v>
      </c>
      <c r="E95" s="18"/>
      <c r="F95" s="10">
        <f t="shared" si="102"/>
        <v>0</v>
      </c>
      <c r="G95" s="18"/>
      <c r="H95" s="10">
        <f t="shared" si="103"/>
        <v>0</v>
      </c>
      <c r="I95" s="18"/>
      <c r="J95" s="10">
        <f t="shared" si="104"/>
        <v>0</v>
      </c>
      <c r="K95" s="15"/>
      <c r="L95" s="10">
        <f t="shared" si="105"/>
        <v>0</v>
      </c>
      <c r="M95" s="15"/>
      <c r="N95" s="10">
        <f t="shared" si="106"/>
        <v>0</v>
      </c>
      <c r="O95" s="18"/>
      <c r="P95" s="10">
        <f t="shared" si="107"/>
        <v>0</v>
      </c>
      <c r="Q95" s="15"/>
      <c r="R95" s="10">
        <f t="shared" si="108"/>
        <v>0</v>
      </c>
      <c r="S95" s="15"/>
      <c r="T95" s="10">
        <f t="shared" si="109"/>
        <v>0</v>
      </c>
      <c r="U95" s="18"/>
      <c r="V95" s="10">
        <f t="shared" si="110"/>
        <v>0</v>
      </c>
      <c r="W95" s="15"/>
      <c r="X95" s="10">
        <f t="shared" si="111"/>
        <v>0</v>
      </c>
      <c r="Y95" s="15"/>
      <c r="Z95" s="10">
        <f t="shared" si="112"/>
        <v>0</v>
      </c>
      <c r="AA95" s="33">
        <f t="shared" si="113"/>
        <v>0</v>
      </c>
      <c r="AB95" s="17">
        <f t="shared" si="113"/>
        <v>0</v>
      </c>
      <c r="AC95" s="18">
        <f t="shared" si="114"/>
        <v>0</v>
      </c>
      <c r="AD95" s="16">
        <f t="shared" si="114"/>
        <v>0</v>
      </c>
      <c r="AE95" s="18">
        <f t="shared" si="115"/>
        <v>0</v>
      </c>
      <c r="AF95" s="16">
        <f t="shared" si="115"/>
        <v>0</v>
      </c>
      <c r="AG95" s="18">
        <f t="shared" si="116"/>
        <v>0</v>
      </c>
      <c r="AH95" s="16">
        <f t="shared" si="116"/>
        <v>0</v>
      </c>
      <c r="AI95" s="18">
        <f t="shared" si="117"/>
        <v>0</v>
      </c>
      <c r="AJ95" s="16">
        <f t="shared" si="117"/>
        <v>0</v>
      </c>
      <c r="AK95" s="101">
        <v>466</v>
      </c>
    </row>
    <row r="96" spans="1:38" ht="13.8" thickBot="1" x14ac:dyDescent="0.3">
      <c r="A96" s="31">
        <v>4</v>
      </c>
      <c r="B96" s="157" t="s">
        <v>55</v>
      </c>
      <c r="C96" s="18">
        <v>1</v>
      </c>
      <c r="D96" s="10">
        <f t="shared" si="101"/>
        <v>466</v>
      </c>
      <c r="E96" s="18"/>
      <c r="F96" s="10">
        <f t="shared" si="102"/>
        <v>0</v>
      </c>
      <c r="G96" s="18">
        <v>1</v>
      </c>
      <c r="H96" s="10">
        <f t="shared" si="103"/>
        <v>466</v>
      </c>
      <c r="I96" s="18"/>
      <c r="J96" s="10">
        <f t="shared" si="104"/>
        <v>0</v>
      </c>
      <c r="K96" s="15"/>
      <c r="L96" s="10">
        <f t="shared" si="105"/>
        <v>0</v>
      </c>
      <c r="M96" s="15"/>
      <c r="N96" s="10">
        <f t="shared" si="106"/>
        <v>0</v>
      </c>
      <c r="O96" s="18"/>
      <c r="P96" s="10">
        <f t="shared" si="107"/>
        <v>0</v>
      </c>
      <c r="Q96" s="15"/>
      <c r="R96" s="10">
        <f t="shared" si="108"/>
        <v>0</v>
      </c>
      <c r="S96" s="15">
        <v>1</v>
      </c>
      <c r="T96" s="10">
        <f t="shared" si="109"/>
        <v>466</v>
      </c>
      <c r="U96" s="18">
        <v>1</v>
      </c>
      <c r="V96" s="10">
        <f t="shared" si="110"/>
        <v>466</v>
      </c>
      <c r="W96" s="15"/>
      <c r="X96" s="10">
        <f t="shared" si="111"/>
        <v>0</v>
      </c>
      <c r="Y96" s="15">
        <v>1</v>
      </c>
      <c r="Z96" s="10">
        <f t="shared" si="112"/>
        <v>466</v>
      </c>
      <c r="AA96" s="33">
        <f t="shared" si="113"/>
        <v>5</v>
      </c>
      <c r="AB96" s="17">
        <f t="shared" si="113"/>
        <v>2330</v>
      </c>
      <c r="AC96" s="18">
        <f t="shared" si="114"/>
        <v>2</v>
      </c>
      <c r="AD96" s="16">
        <f t="shared" si="114"/>
        <v>932</v>
      </c>
      <c r="AE96" s="18">
        <f t="shared" si="115"/>
        <v>0</v>
      </c>
      <c r="AF96" s="16">
        <f t="shared" si="115"/>
        <v>0</v>
      </c>
      <c r="AG96" s="18">
        <f t="shared" si="116"/>
        <v>1</v>
      </c>
      <c r="AH96" s="16">
        <f t="shared" si="116"/>
        <v>466</v>
      </c>
      <c r="AI96" s="18">
        <f t="shared" si="117"/>
        <v>2</v>
      </c>
      <c r="AJ96" s="16">
        <f t="shared" si="117"/>
        <v>932</v>
      </c>
      <c r="AK96" s="101">
        <v>466</v>
      </c>
    </row>
    <row r="97" spans="1:37" ht="13.8" thickBot="1" x14ac:dyDescent="0.3">
      <c r="A97" s="31">
        <v>5</v>
      </c>
      <c r="B97" s="157" t="s">
        <v>47</v>
      </c>
      <c r="C97" s="18"/>
      <c r="D97" s="10">
        <f t="shared" si="101"/>
        <v>0</v>
      </c>
      <c r="E97" s="18"/>
      <c r="F97" s="10">
        <f t="shared" si="102"/>
        <v>0</v>
      </c>
      <c r="G97" s="18"/>
      <c r="H97" s="10">
        <f t="shared" si="103"/>
        <v>0</v>
      </c>
      <c r="I97" s="18"/>
      <c r="J97" s="10">
        <f t="shared" si="104"/>
        <v>0</v>
      </c>
      <c r="K97" s="15"/>
      <c r="L97" s="10">
        <f t="shared" si="105"/>
        <v>0</v>
      </c>
      <c r="M97" s="15"/>
      <c r="N97" s="10">
        <f t="shared" si="106"/>
        <v>0</v>
      </c>
      <c r="O97" s="18"/>
      <c r="P97" s="10">
        <f t="shared" si="107"/>
        <v>0</v>
      </c>
      <c r="Q97" s="15"/>
      <c r="R97" s="10">
        <f t="shared" si="108"/>
        <v>0</v>
      </c>
      <c r="S97" s="15"/>
      <c r="T97" s="10">
        <f t="shared" si="109"/>
        <v>0</v>
      </c>
      <c r="U97" s="18"/>
      <c r="V97" s="10">
        <f t="shared" si="110"/>
        <v>0</v>
      </c>
      <c r="W97" s="15"/>
      <c r="X97" s="10">
        <f t="shared" si="111"/>
        <v>0</v>
      </c>
      <c r="Y97" s="15"/>
      <c r="Z97" s="10">
        <f t="shared" si="112"/>
        <v>0</v>
      </c>
      <c r="AA97" s="33">
        <f t="shared" si="113"/>
        <v>0</v>
      </c>
      <c r="AB97" s="17">
        <f t="shared" si="113"/>
        <v>0</v>
      </c>
      <c r="AC97" s="18">
        <f t="shared" si="114"/>
        <v>0</v>
      </c>
      <c r="AD97" s="16">
        <f t="shared" si="114"/>
        <v>0</v>
      </c>
      <c r="AE97" s="18">
        <f t="shared" si="115"/>
        <v>0</v>
      </c>
      <c r="AF97" s="16">
        <f t="shared" si="115"/>
        <v>0</v>
      </c>
      <c r="AG97" s="18">
        <f t="shared" si="116"/>
        <v>0</v>
      </c>
      <c r="AH97" s="16">
        <f t="shared" si="116"/>
        <v>0</v>
      </c>
      <c r="AI97" s="18">
        <f t="shared" si="117"/>
        <v>0</v>
      </c>
      <c r="AJ97" s="16">
        <f t="shared" si="117"/>
        <v>0</v>
      </c>
      <c r="AK97" s="101">
        <v>466</v>
      </c>
    </row>
    <row r="98" spans="1:37" ht="13.8" thickBot="1" x14ac:dyDescent="0.3">
      <c r="A98" s="31">
        <v>6</v>
      </c>
      <c r="B98" s="157" t="s">
        <v>41</v>
      </c>
      <c r="C98" s="18"/>
      <c r="D98" s="10">
        <f t="shared" si="101"/>
        <v>0</v>
      </c>
      <c r="E98" s="18"/>
      <c r="F98" s="10">
        <f t="shared" si="102"/>
        <v>0</v>
      </c>
      <c r="G98" s="18"/>
      <c r="H98" s="10">
        <f t="shared" si="103"/>
        <v>0</v>
      </c>
      <c r="I98" s="18"/>
      <c r="J98" s="10">
        <f t="shared" si="104"/>
        <v>0</v>
      </c>
      <c r="K98" s="15"/>
      <c r="L98" s="10">
        <f t="shared" si="105"/>
        <v>0</v>
      </c>
      <c r="M98" s="15"/>
      <c r="N98" s="10">
        <f t="shared" si="106"/>
        <v>0</v>
      </c>
      <c r="O98" s="18"/>
      <c r="P98" s="10">
        <f t="shared" si="107"/>
        <v>0</v>
      </c>
      <c r="Q98" s="15"/>
      <c r="R98" s="10">
        <f t="shared" si="108"/>
        <v>0</v>
      </c>
      <c r="S98" s="15"/>
      <c r="T98" s="10">
        <f t="shared" si="109"/>
        <v>0</v>
      </c>
      <c r="U98" s="18"/>
      <c r="V98" s="10">
        <f t="shared" si="110"/>
        <v>0</v>
      </c>
      <c r="W98" s="15"/>
      <c r="X98" s="10">
        <f t="shared" si="111"/>
        <v>0</v>
      </c>
      <c r="Y98" s="15"/>
      <c r="Z98" s="10">
        <f t="shared" si="112"/>
        <v>0</v>
      </c>
      <c r="AA98" s="33">
        <f t="shared" si="113"/>
        <v>0</v>
      </c>
      <c r="AB98" s="17">
        <f t="shared" si="113"/>
        <v>0</v>
      </c>
      <c r="AC98" s="18">
        <f t="shared" si="114"/>
        <v>0</v>
      </c>
      <c r="AD98" s="16">
        <f t="shared" si="114"/>
        <v>0</v>
      </c>
      <c r="AE98" s="18">
        <f t="shared" si="115"/>
        <v>0</v>
      </c>
      <c r="AF98" s="16">
        <f t="shared" si="115"/>
        <v>0</v>
      </c>
      <c r="AG98" s="18">
        <f t="shared" si="116"/>
        <v>0</v>
      </c>
      <c r="AH98" s="16">
        <f t="shared" si="116"/>
        <v>0</v>
      </c>
      <c r="AI98" s="18">
        <f t="shared" si="117"/>
        <v>0</v>
      </c>
      <c r="AJ98" s="16">
        <f t="shared" si="117"/>
        <v>0</v>
      </c>
      <c r="AK98" s="101">
        <v>466</v>
      </c>
    </row>
    <row r="99" spans="1:37" ht="13.8" thickBot="1" x14ac:dyDescent="0.3">
      <c r="A99" s="31">
        <v>7</v>
      </c>
      <c r="B99" s="157" t="s">
        <v>48</v>
      </c>
      <c r="C99" s="39"/>
      <c r="D99" s="10">
        <f t="shared" si="101"/>
        <v>0</v>
      </c>
      <c r="E99" s="39"/>
      <c r="F99" s="10">
        <f t="shared" si="102"/>
        <v>0</v>
      </c>
      <c r="G99" s="39"/>
      <c r="H99" s="10">
        <f t="shared" si="103"/>
        <v>0</v>
      </c>
      <c r="I99" s="39"/>
      <c r="J99" s="10">
        <f t="shared" si="104"/>
        <v>0</v>
      </c>
      <c r="K99" s="20"/>
      <c r="L99" s="10">
        <f t="shared" si="105"/>
        <v>0</v>
      </c>
      <c r="M99" s="20"/>
      <c r="N99" s="10">
        <f t="shared" si="106"/>
        <v>0</v>
      </c>
      <c r="O99" s="39"/>
      <c r="P99" s="10">
        <f t="shared" si="107"/>
        <v>0</v>
      </c>
      <c r="Q99" s="20"/>
      <c r="R99" s="10">
        <f t="shared" si="108"/>
        <v>0</v>
      </c>
      <c r="S99" s="20"/>
      <c r="T99" s="10">
        <f t="shared" si="109"/>
        <v>0</v>
      </c>
      <c r="U99" s="39"/>
      <c r="V99" s="10">
        <f t="shared" si="110"/>
        <v>0</v>
      </c>
      <c r="W99" s="20"/>
      <c r="X99" s="10">
        <f t="shared" si="111"/>
        <v>0</v>
      </c>
      <c r="Y99" s="20"/>
      <c r="Z99" s="10">
        <f t="shared" si="112"/>
        <v>0</v>
      </c>
      <c r="AA99" s="33">
        <f>C99+E99+G99+I99+K99+M99+O99+Q99+S99+U99+W99+Y99</f>
        <v>0</v>
      </c>
      <c r="AB99" s="17">
        <f t="shared" si="113"/>
        <v>0</v>
      </c>
      <c r="AC99" s="18">
        <f t="shared" si="114"/>
        <v>0</v>
      </c>
      <c r="AD99" s="32">
        <f t="shared" si="114"/>
        <v>0</v>
      </c>
      <c r="AE99" s="18">
        <f t="shared" si="115"/>
        <v>0</v>
      </c>
      <c r="AF99" s="32">
        <f t="shared" si="115"/>
        <v>0</v>
      </c>
      <c r="AG99" s="18">
        <f t="shared" si="116"/>
        <v>0</v>
      </c>
      <c r="AH99" s="32">
        <f t="shared" si="116"/>
        <v>0</v>
      </c>
      <c r="AI99" s="18">
        <f t="shared" si="117"/>
        <v>0</v>
      </c>
      <c r="AJ99" s="16">
        <f t="shared" si="117"/>
        <v>0</v>
      </c>
      <c r="AK99" s="101">
        <v>466</v>
      </c>
    </row>
    <row r="100" spans="1:37" ht="13.8" thickBot="1" x14ac:dyDescent="0.3">
      <c r="A100" s="31">
        <v>8</v>
      </c>
      <c r="B100" s="157" t="s">
        <v>49</v>
      </c>
      <c r="C100" s="18"/>
      <c r="D100" s="10">
        <f t="shared" si="101"/>
        <v>0</v>
      </c>
      <c r="E100" s="18"/>
      <c r="F100" s="10">
        <f t="shared" si="102"/>
        <v>0</v>
      </c>
      <c r="G100" s="18"/>
      <c r="H100" s="10">
        <f t="shared" si="103"/>
        <v>0</v>
      </c>
      <c r="I100" s="18"/>
      <c r="J100" s="10">
        <f t="shared" si="104"/>
        <v>0</v>
      </c>
      <c r="K100" s="15"/>
      <c r="L100" s="10">
        <f t="shared" si="105"/>
        <v>0</v>
      </c>
      <c r="M100" s="15"/>
      <c r="N100" s="10">
        <f t="shared" si="106"/>
        <v>0</v>
      </c>
      <c r="O100" s="18"/>
      <c r="P100" s="10">
        <f t="shared" si="107"/>
        <v>0</v>
      </c>
      <c r="Q100" s="15"/>
      <c r="R100" s="10">
        <f t="shared" si="108"/>
        <v>0</v>
      </c>
      <c r="S100" s="15"/>
      <c r="T100" s="10">
        <f t="shared" si="109"/>
        <v>0</v>
      </c>
      <c r="U100" s="18"/>
      <c r="V100" s="10">
        <f t="shared" si="110"/>
        <v>0</v>
      </c>
      <c r="W100" s="15"/>
      <c r="X100" s="10">
        <f t="shared" si="111"/>
        <v>0</v>
      </c>
      <c r="Y100" s="15"/>
      <c r="Z100" s="10">
        <f t="shared" si="112"/>
        <v>0</v>
      </c>
      <c r="AA100" s="33">
        <f t="shared" si="113"/>
        <v>0</v>
      </c>
      <c r="AB100" s="17">
        <f t="shared" si="113"/>
        <v>0</v>
      </c>
      <c r="AC100" s="18">
        <f t="shared" si="114"/>
        <v>0</v>
      </c>
      <c r="AD100" s="16">
        <f t="shared" si="114"/>
        <v>0</v>
      </c>
      <c r="AE100" s="18">
        <f t="shared" si="115"/>
        <v>0</v>
      </c>
      <c r="AF100" s="16">
        <f t="shared" si="115"/>
        <v>0</v>
      </c>
      <c r="AG100" s="18">
        <f t="shared" si="116"/>
        <v>0</v>
      </c>
      <c r="AH100" s="16">
        <f t="shared" si="116"/>
        <v>0</v>
      </c>
      <c r="AI100" s="18">
        <f t="shared" si="117"/>
        <v>0</v>
      </c>
      <c r="AJ100" s="16">
        <f t="shared" si="117"/>
        <v>0</v>
      </c>
      <c r="AK100" s="101">
        <v>466</v>
      </c>
    </row>
    <row r="101" spans="1:37" ht="13.8" thickBot="1" x14ac:dyDescent="0.3">
      <c r="A101" s="31">
        <v>9</v>
      </c>
      <c r="B101" s="157" t="s">
        <v>50</v>
      </c>
      <c r="C101" s="18"/>
      <c r="D101" s="10">
        <f t="shared" si="101"/>
        <v>0</v>
      </c>
      <c r="E101" s="18"/>
      <c r="F101" s="10">
        <f t="shared" si="102"/>
        <v>0</v>
      </c>
      <c r="G101" s="18"/>
      <c r="H101" s="10">
        <f t="shared" si="103"/>
        <v>0</v>
      </c>
      <c r="I101" s="18"/>
      <c r="J101" s="10">
        <f t="shared" si="104"/>
        <v>0</v>
      </c>
      <c r="K101" s="15"/>
      <c r="L101" s="10">
        <f t="shared" si="105"/>
        <v>0</v>
      </c>
      <c r="M101" s="15"/>
      <c r="N101" s="10">
        <f t="shared" si="106"/>
        <v>0</v>
      </c>
      <c r="O101" s="18"/>
      <c r="P101" s="10">
        <f t="shared" si="107"/>
        <v>0</v>
      </c>
      <c r="Q101" s="15"/>
      <c r="R101" s="10">
        <f t="shared" si="108"/>
        <v>0</v>
      </c>
      <c r="S101" s="15"/>
      <c r="T101" s="10">
        <f t="shared" si="109"/>
        <v>0</v>
      </c>
      <c r="U101" s="18"/>
      <c r="V101" s="10">
        <f t="shared" si="110"/>
        <v>0</v>
      </c>
      <c r="W101" s="15"/>
      <c r="X101" s="10">
        <f t="shared" si="111"/>
        <v>0</v>
      </c>
      <c r="Y101" s="15"/>
      <c r="Z101" s="10">
        <f t="shared" si="112"/>
        <v>0</v>
      </c>
      <c r="AA101" s="33">
        <f>C101+E101+G101+I101+K101+M101+O101+Q101+S101+U101+W101+Y101</f>
        <v>0</v>
      </c>
      <c r="AB101" s="17">
        <f t="shared" si="113"/>
        <v>0</v>
      </c>
      <c r="AC101" s="18">
        <f t="shared" si="114"/>
        <v>0</v>
      </c>
      <c r="AD101" s="32">
        <f t="shared" si="114"/>
        <v>0</v>
      </c>
      <c r="AE101" s="18">
        <f t="shared" si="115"/>
        <v>0</v>
      </c>
      <c r="AF101" s="32">
        <f t="shared" si="115"/>
        <v>0</v>
      </c>
      <c r="AG101" s="18">
        <f t="shared" si="116"/>
        <v>0</v>
      </c>
      <c r="AH101" s="32">
        <f t="shared" si="116"/>
        <v>0</v>
      </c>
      <c r="AI101" s="18">
        <f t="shared" si="117"/>
        <v>0</v>
      </c>
      <c r="AJ101" s="16">
        <f t="shared" si="117"/>
        <v>0</v>
      </c>
      <c r="AK101" s="101">
        <v>466</v>
      </c>
    </row>
    <row r="102" spans="1:37" ht="13.8" thickBot="1" x14ac:dyDescent="0.3">
      <c r="A102" s="31">
        <v>10</v>
      </c>
      <c r="B102" s="157" t="s">
        <v>63</v>
      </c>
      <c r="C102" s="18"/>
      <c r="D102" s="10">
        <f t="shared" si="101"/>
        <v>0</v>
      </c>
      <c r="E102" s="18"/>
      <c r="F102" s="10">
        <f t="shared" si="102"/>
        <v>0</v>
      </c>
      <c r="G102" s="18"/>
      <c r="H102" s="10">
        <f t="shared" si="103"/>
        <v>0</v>
      </c>
      <c r="I102" s="18"/>
      <c r="J102" s="10">
        <f t="shared" si="104"/>
        <v>0</v>
      </c>
      <c r="K102" s="15"/>
      <c r="L102" s="10">
        <f t="shared" si="105"/>
        <v>0</v>
      </c>
      <c r="M102" s="15"/>
      <c r="N102" s="10">
        <f t="shared" si="106"/>
        <v>0</v>
      </c>
      <c r="O102" s="18"/>
      <c r="P102" s="10">
        <f t="shared" si="107"/>
        <v>0</v>
      </c>
      <c r="Q102" s="15"/>
      <c r="R102" s="10">
        <f t="shared" si="108"/>
        <v>0</v>
      </c>
      <c r="S102" s="15"/>
      <c r="T102" s="10">
        <f t="shared" si="109"/>
        <v>0</v>
      </c>
      <c r="U102" s="18"/>
      <c r="V102" s="10">
        <f t="shared" si="110"/>
        <v>0</v>
      </c>
      <c r="W102" s="15"/>
      <c r="X102" s="10">
        <f t="shared" si="111"/>
        <v>0</v>
      </c>
      <c r="Y102" s="15"/>
      <c r="Z102" s="10">
        <f t="shared" si="112"/>
        <v>0</v>
      </c>
      <c r="AA102" s="33">
        <f t="shared" ref="AA102:AA108" si="118">C102+E102+G102+I102+K102+M102+O102+Q102+S102+U102+W102+Y102</f>
        <v>0</v>
      </c>
      <c r="AB102" s="17">
        <f t="shared" si="113"/>
        <v>0</v>
      </c>
      <c r="AC102" s="18">
        <f t="shared" si="114"/>
        <v>0</v>
      </c>
      <c r="AD102" s="32">
        <f t="shared" si="114"/>
        <v>0</v>
      </c>
      <c r="AE102" s="18">
        <f t="shared" si="115"/>
        <v>0</v>
      </c>
      <c r="AF102" s="32">
        <f t="shared" si="115"/>
        <v>0</v>
      </c>
      <c r="AG102" s="18">
        <f t="shared" si="116"/>
        <v>0</v>
      </c>
      <c r="AH102" s="32">
        <f t="shared" si="116"/>
        <v>0</v>
      </c>
      <c r="AI102" s="18">
        <f t="shared" si="117"/>
        <v>0</v>
      </c>
      <c r="AJ102" s="16">
        <f t="shared" si="117"/>
        <v>0</v>
      </c>
      <c r="AK102" s="101">
        <v>466</v>
      </c>
    </row>
    <row r="103" spans="1:37" ht="13.8" thickBot="1" x14ac:dyDescent="0.3">
      <c r="A103" s="31">
        <v>11</v>
      </c>
      <c r="B103" s="157" t="s">
        <v>51</v>
      </c>
      <c r="C103" s="18"/>
      <c r="D103" s="10">
        <f t="shared" si="101"/>
        <v>0</v>
      </c>
      <c r="E103" s="18"/>
      <c r="F103" s="10">
        <f t="shared" si="102"/>
        <v>0</v>
      </c>
      <c r="G103" s="18"/>
      <c r="H103" s="10">
        <f t="shared" si="103"/>
        <v>0</v>
      </c>
      <c r="I103" s="18"/>
      <c r="J103" s="10">
        <f t="shared" si="104"/>
        <v>0</v>
      </c>
      <c r="K103" s="15"/>
      <c r="L103" s="10">
        <f t="shared" si="105"/>
        <v>0</v>
      </c>
      <c r="M103" s="15"/>
      <c r="N103" s="10">
        <f t="shared" si="106"/>
        <v>0</v>
      </c>
      <c r="O103" s="18"/>
      <c r="P103" s="10">
        <f t="shared" si="107"/>
        <v>0</v>
      </c>
      <c r="Q103" s="15"/>
      <c r="R103" s="10">
        <f t="shared" si="108"/>
        <v>0</v>
      </c>
      <c r="S103" s="15"/>
      <c r="T103" s="10">
        <f t="shared" si="109"/>
        <v>0</v>
      </c>
      <c r="U103" s="18"/>
      <c r="V103" s="10">
        <f t="shared" si="110"/>
        <v>0</v>
      </c>
      <c r="W103" s="15"/>
      <c r="X103" s="10">
        <f t="shared" si="111"/>
        <v>0</v>
      </c>
      <c r="Y103" s="15"/>
      <c r="Z103" s="10">
        <f t="shared" si="112"/>
        <v>0</v>
      </c>
      <c r="AA103" s="33">
        <f t="shared" si="118"/>
        <v>0</v>
      </c>
      <c r="AB103" s="17">
        <f t="shared" si="113"/>
        <v>0</v>
      </c>
      <c r="AC103" s="18">
        <f t="shared" si="114"/>
        <v>0</v>
      </c>
      <c r="AD103" s="32">
        <f t="shared" si="114"/>
        <v>0</v>
      </c>
      <c r="AE103" s="18">
        <f t="shared" si="115"/>
        <v>0</v>
      </c>
      <c r="AF103" s="32">
        <f t="shared" si="115"/>
        <v>0</v>
      </c>
      <c r="AG103" s="18">
        <f t="shared" si="116"/>
        <v>0</v>
      </c>
      <c r="AH103" s="32">
        <f t="shared" si="116"/>
        <v>0</v>
      </c>
      <c r="AI103" s="18">
        <f t="shared" si="117"/>
        <v>0</v>
      </c>
      <c r="AJ103" s="16">
        <f t="shared" si="117"/>
        <v>0</v>
      </c>
      <c r="AK103" s="101">
        <v>466</v>
      </c>
    </row>
    <row r="104" spans="1:37" ht="13.8" thickBot="1" x14ac:dyDescent="0.3">
      <c r="A104" s="31">
        <v>12</v>
      </c>
      <c r="B104" s="157" t="s">
        <v>52</v>
      </c>
      <c r="C104" s="18"/>
      <c r="D104" s="10">
        <f t="shared" si="101"/>
        <v>0</v>
      </c>
      <c r="E104" s="18"/>
      <c r="F104" s="10">
        <f t="shared" si="102"/>
        <v>0</v>
      </c>
      <c r="G104" s="18"/>
      <c r="H104" s="10">
        <f t="shared" si="103"/>
        <v>0</v>
      </c>
      <c r="I104" s="18"/>
      <c r="J104" s="10">
        <f t="shared" si="104"/>
        <v>0</v>
      </c>
      <c r="K104" s="15"/>
      <c r="L104" s="10">
        <f t="shared" si="105"/>
        <v>0</v>
      </c>
      <c r="M104" s="15"/>
      <c r="N104" s="10">
        <f t="shared" si="106"/>
        <v>0</v>
      </c>
      <c r="O104" s="18"/>
      <c r="P104" s="10">
        <f t="shared" si="107"/>
        <v>0</v>
      </c>
      <c r="Q104" s="15"/>
      <c r="R104" s="10">
        <f t="shared" si="108"/>
        <v>0</v>
      </c>
      <c r="S104" s="15"/>
      <c r="T104" s="10">
        <f t="shared" si="109"/>
        <v>0</v>
      </c>
      <c r="U104" s="18"/>
      <c r="V104" s="10">
        <f t="shared" si="110"/>
        <v>0</v>
      </c>
      <c r="W104" s="15"/>
      <c r="X104" s="10">
        <f t="shared" si="111"/>
        <v>0</v>
      </c>
      <c r="Y104" s="15"/>
      <c r="Z104" s="10">
        <f t="shared" si="112"/>
        <v>0</v>
      </c>
      <c r="AA104" s="33">
        <f t="shared" si="118"/>
        <v>0</v>
      </c>
      <c r="AB104" s="17">
        <f t="shared" si="113"/>
        <v>0</v>
      </c>
      <c r="AC104" s="18">
        <f t="shared" si="114"/>
        <v>0</v>
      </c>
      <c r="AD104" s="32">
        <f t="shared" si="114"/>
        <v>0</v>
      </c>
      <c r="AE104" s="18">
        <f t="shared" si="115"/>
        <v>0</v>
      </c>
      <c r="AF104" s="32">
        <f t="shared" si="115"/>
        <v>0</v>
      </c>
      <c r="AG104" s="18">
        <f t="shared" si="116"/>
        <v>0</v>
      </c>
      <c r="AH104" s="32">
        <f t="shared" si="116"/>
        <v>0</v>
      </c>
      <c r="AI104" s="18">
        <f t="shared" si="117"/>
        <v>0</v>
      </c>
      <c r="AJ104" s="16">
        <f t="shared" si="117"/>
        <v>0</v>
      </c>
      <c r="AK104" s="101">
        <v>466</v>
      </c>
    </row>
    <row r="105" spans="1:37" ht="13.8" thickBot="1" x14ac:dyDescent="0.3">
      <c r="A105" s="31">
        <v>13</v>
      </c>
      <c r="B105" s="157" t="s">
        <v>27</v>
      </c>
      <c r="C105" s="18">
        <v>3</v>
      </c>
      <c r="D105" s="10">
        <f t="shared" si="101"/>
        <v>1398</v>
      </c>
      <c r="E105" s="18">
        <v>3</v>
      </c>
      <c r="F105" s="10">
        <f t="shared" si="102"/>
        <v>1398</v>
      </c>
      <c r="G105" s="18">
        <v>4</v>
      </c>
      <c r="H105" s="10">
        <f t="shared" si="103"/>
        <v>1864</v>
      </c>
      <c r="I105" s="18">
        <v>3</v>
      </c>
      <c r="J105" s="10">
        <f t="shared" si="104"/>
        <v>1398</v>
      </c>
      <c r="K105" s="15"/>
      <c r="L105" s="10">
        <f t="shared" si="105"/>
        <v>0</v>
      </c>
      <c r="M105" s="15"/>
      <c r="N105" s="10">
        <f t="shared" si="106"/>
        <v>0</v>
      </c>
      <c r="O105" s="18"/>
      <c r="P105" s="10">
        <f t="shared" si="107"/>
        <v>0</v>
      </c>
      <c r="Q105" s="15"/>
      <c r="R105" s="10">
        <f t="shared" si="108"/>
        <v>0</v>
      </c>
      <c r="S105" s="15"/>
      <c r="T105" s="10">
        <f t="shared" si="109"/>
        <v>0</v>
      </c>
      <c r="U105" s="18"/>
      <c r="V105" s="10">
        <f t="shared" si="110"/>
        <v>0</v>
      </c>
      <c r="W105" s="15"/>
      <c r="X105" s="10">
        <f t="shared" si="111"/>
        <v>0</v>
      </c>
      <c r="Y105" s="15"/>
      <c r="Z105" s="10">
        <f t="shared" si="112"/>
        <v>0</v>
      </c>
      <c r="AA105" s="33">
        <f t="shared" si="118"/>
        <v>13</v>
      </c>
      <c r="AB105" s="17">
        <f t="shared" si="113"/>
        <v>6058</v>
      </c>
      <c r="AC105" s="18">
        <f t="shared" si="114"/>
        <v>10</v>
      </c>
      <c r="AD105" s="32">
        <f t="shared" si="114"/>
        <v>4660</v>
      </c>
      <c r="AE105" s="18">
        <f t="shared" si="115"/>
        <v>3</v>
      </c>
      <c r="AF105" s="32">
        <f t="shared" si="115"/>
        <v>1398</v>
      </c>
      <c r="AG105" s="18">
        <f t="shared" si="116"/>
        <v>0</v>
      </c>
      <c r="AH105" s="32">
        <f t="shared" si="116"/>
        <v>0</v>
      </c>
      <c r="AI105" s="18">
        <f t="shared" si="117"/>
        <v>0</v>
      </c>
      <c r="AJ105" s="16">
        <f t="shared" si="117"/>
        <v>0</v>
      </c>
      <c r="AK105" s="101">
        <v>466</v>
      </c>
    </row>
    <row r="106" spans="1:37" ht="13.8" thickBot="1" x14ac:dyDescent="0.3">
      <c r="A106" s="34">
        <v>14</v>
      </c>
      <c r="B106" s="158" t="s">
        <v>38</v>
      </c>
      <c r="C106" s="39">
        <v>4</v>
      </c>
      <c r="D106" s="10">
        <f t="shared" si="101"/>
        <v>1864</v>
      </c>
      <c r="E106" s="39">
        <v>6</v>
      </c>
      <c r="F106" s="10">
        <f t="shared" si="102"/>
        <v>2796</v>
      </c>
      <c r="G106" s="39">
        <v>6</v>
      </c>
      <c r="H106" s="10">
        <f t="shared" si="103"/>
        <v>2796</v>
      </c>
      <c r="I106" s="39">
        <v>4</v>
      </c>
      <c r="J106" s="10">
        <f t="shared" si="104"/>
        <v>1864</v>
      </c>
      <c r="K106" s="20"/>
      <c r="L106" s="10">
        <f t="shared" si="105"/>
        <v>0</v>
      </c>
      <c r="M106" s="20"/>
      <c r="N106" s="10">
        <f t="shared" si="106"/>
        <v>0</v>
      </c>
      <c r="O106" s="39"/>
      <c r="P106" s="10">
        <f t="shared" si="107"/>
        <v>0</v>
      </c>
      <c r="Q106" s="20"/>
      <c r="R106" s="10">
        <f t="shared" si="108"/>
        <v>0</v>
      </c>
      <c r="S106" s="20"/>
      <c r="T106" s="10">
        <f t="shared" si="109"/>
        <v>0</v>
      </c>
      <c r="U106" s="39"/>
      <c r="V106" s="10">
        <f t="shared" si="110"/>
        <v>0</v>
      </c>
      <c r="W106" s="20"/>
      <c r="X106" s="10">
        <f t="shared" si="111"/>
        <v>0</v>
      </c>
      <c r="Y106" s="20"/>
      <c r="Z106" s="10">
        <f t="shared" si="112"/>
        <v>0</v>
      </c>
      <c r="AA106" s="33">
        <f t="shared" si="118"/>
        <v>20</v>
      </c>
      <c r="AB106" s="17">
        <f t="shared" si="113"/>
        <v>9320</v>
      </c>
      <c r="AC106" s="18">
        <f t="shared" si="114"/>
        <v>16</v>
      </c>
      <c r="AD106" s="32">
        <f t="shared" si="114"/>
        <v>7456</v>
      </c>
      <c r="AE106" s="18">
        <f t="shared" si="115"/>
        <v>4</v>
      </c>
      <c r="AF106" s="32">
        <f t="shared" si="115"/>
        <v>1864</v>
      </c>
      <c r="AG106" s="18">
        <f t="shared" si="116"/>
        <v>0</v>
      </c>
      <c r="AH106" s="32">
        <f t="shared" si="116"/>
        <v>0</v>
      </c>
      <c r="AI106" s="18">
        <f t="shared" si="117"/>
        <v>0</v>
      </c>
      <c r="AJ106" s="16">
        <f t="shared" si="117"/>
        <v>0</v>
      </c>
      <c r="AK106" s="101">
        <v>466</v>
      </c>
    </row>
    <row r="107" spans="1:37" ht="13.8" thickBot="1" x14ac:dyDescent="0.3">
      <c r="A107" s="34">
        <v>15</v>
      </c>
      <c r="B107" s="158" t="s">
        <v>53</v>
      </c>
      <c r="C107" s="39"/>
      <c r="D107" s="10">
        <f t="shared" si="101"/>
        <v>0</v>
      </c>
      <c r="E107" s="39"/>
      <c r="F107" s="10">
        <f t="shared" si="102"/>
        <v>0</v>
      </c>
      <c r="G107" s="39"/>
      <c r="H107" s="10">
        <f t="shared" si="103"/>
        <v>0</v>
      </c>
      <c r="I107" s="39">
        <v>1</v>
      </c>
      <c r="J107" s="10">
        <f t="shared" si="104"/>
        <v>466</v>
      </c>
      <c r="K107" s="20">
        <v>1</v>
      </c>
      <c r="L107" s="10">
        <f t="shared" si="105"/>
        <v>466</v>
      </c>
      <c r="M107" s="20">
        <v>2</v>
      </c>
      <c r="N107" s="10">
        <f t="shared" si="106"/>
        <v>932</v>
      </c>
      <c r="O107" s="39">
        <v>2</v>
      </c>
      <c r="P107" s="10">
        <f t="shared" si="107"/>
        <v>932</v>
      </c>
      <c r="Q107" s="20">
        <v>1</v>
      </c>
      <c r="R107" s="10">
        <f t="shared" si="108"/>
        <v>466</v>
      </c>
      <c r="S107" s="20">
        <v>2</v>
      </c>
      <c r="T107" s="10">
        <f t="shared" si="109"/>
        <v>932</v>
      </c>
      <c r="U107" s="39">
        <v>2</v>
      </c>
      <c r="V107" s="10">
        <f t="shared" si="110"/>
        <v>932</v>
      </c>
      <c r="W107" s="20">
        <v>2</v>
      </c>
      <c r="X107" s="10">
        <f t="shared" si="111"/>
        <v>932</v>
      </c>
      <c r="Y107" s="20">
        <v>1</v>
      </c>
      <c r="Z107" s="10">
        <f t="shared" si="112"/>
        <v>466</v>
      </c>
      <c r="AA107" s="33">
        <f t="shared" si="118"/>
        <v>14</v>
      </c>
      <c r="AB107" s="17">
        <f t="shared" si="113"/>
        <v>6524</v>
      </c>
      <c r="AC107" s="18">
        <f t="shared" si="114"/>
        <v>0</v>
      </c>
      <c r="AD107" s="32">
        <f t="shared" si="114"/>
        <v>0</v>
      </c>
      <c r="AE107" s="18">
        <f t="shared" si="115"/>
        <v>4</v>
      </c>
      <c r="AF107" s="32">
        <f t="shared" si="115"/>
        <v>1864</v>
      </c>
      <c r="AG107" s="18">
        <f t="shared" si="116"/>
        <v>5</v>
      </c>
      <c r="AH107" s="32">
        <f t="shared" si="116"/>
        <v>2330</v>
      </c>
      <c r="AI107" s="18">
        <f t="shared" si="117"/>
        <v>5</v>
      </c>
      <c r="AJ107" s="16">
        <f t="shared" si="117"/>
        <v>2330</v>
      </c>
      <c r="AK107" s="101">
        <v>466</v>
      </c>
    </row>
    <row r="108" spans="1:37" ht="13.8" thickBot="1" x14ac:dyDescent="0.3">
      <c r="A108" s="46">
        <v>16</v>
      </c>
      <c r="B108" s="159" t="s">
        <v>54</v>
      </c>
      <c r="C108" s="22"/>
      <c r="D108" s="10">
        <f t="shared" si="101"/>
        <v>0</v>
      </c>
      <c r="E108" s="22"/>
      <c r="F108" s="10">
        <f t="shared" si="102"/>
        <v>0</v>
      </c>
      <c r="G108" s="22"/>
      <c r="H108" s="10">
        <f t="shared" si="103"/>
        <v>0</v>
      </c>
      <c r="I108" s="22"/>
      <c r="J108" s="10">
        <f t="shared" si="104"/>
        <v>0</v>
      </c>
      <c r="K108" s="35"/>
      <c r="L108" s="10">
        <f t="shared" si="105"/>
        <v>0</v>
      </c>
      <c r="M108" s="35"/>
      <c r="N108" s="10">
        <f t="shared" si="106"/>
        <v>0</v>
      </c>
      <c r="O108" s="22"/>
      <c r="P108" s="10">
        <f t="shared" si="107"/>
        <v>0</v>
      </c>
      <c r="Q108" s="35"/>
      <c r="R108" s="10">
        <f t="shared" si="108"/>
        <v>0</v>
      </c>
      <c r="S108" s="35"/>
      <c r="T108" s="10">
        <f t="shared" si="109"/>
        <v>0</v>
      </c>
      <c r="U108" s="22"/>
      <c r="V108" s="10">
        <f t="shared" si="110"/>
        <v>0</v>
      </c>
      <c r="W108" s="35"/>
      <c r="X108" s="10">
        <f t="shared" si="111"/>
        <v>0</v>
      </c>
      <c r="Y108" s="35"/>
      <c r="Z108" s="10">
        <f t="shared" si="112"/>
        <v>0</v>
      </c>
      <c r="AA108" s="43">
        <f t="shared" si="118"/>
        <v>0</v>
      </c>
      <c r="AB108" s="21">
        <f t="shared" si="113"/>
        <v>0</v>
      </c>
      <c r="AC108" s="39">
        <f t="shared" si="114"/>
        <v>0</v>
      </c>
      <c r="AD108" s="28">
        <f t="shared" si="114"/>
        <v>0</v>
      </c>
      <c r="AE108" s="39">
        <f t="shared" si="115"/>
        <v>0</v>
      </c>
      <c r="AF108" s="28">
        <f t="shared" si="115"/>
        <v>0</v>
      </c>
      <c r="AG108" s="39">
        <f t="shared" si="116"/>
        <v>0</v>
      </c>
      <c r="AH108" s="28">
        <f t="shared" si="116"/>
        <v>0</v>
      </c>
      <c r="AI108" s="39">
        <f t="shared" si="117"/>
        <v>0</v>
      </c>
      <c r="AJ108" s="40">
        <f t="shared" si="117"/>
        <v>0</v>
      </c>
      <c r="AK108" s="101">
        <v>466</v>
      </c>
    </row>
    <row r="109" spans="1:37" ht="13.8" thickBot="1" x14ac:dyDescent="0.3">
      <c r="A109" s="471"/>
      <c r="B109" s="472"/>
      <c r="C109" s="38">
        <f t="shared" ref="C109:AA109" si="119">SUM(C93:C108)</f>
        <v>8</v>
      </c>
      <c r="D109" s="24">
        <f t="shared" si="119"/>
        <v>3728</v>
      </c>
      <c r="E109" s="38">
        <f t="shared" si="119"/>
        <v>9</v>
      </c>
      <c r="F109" s="24">
        <f t="shared" si="119"/>
        <v>4194</v>
      </c>
      <c r="G109" s="38">
        <f t="shared" si="119"/>
        <v>11</v>
      </c>
      <c r="H109" s="26">
        <f t="shared" si="119"/>
        <v>5126</v>
      </c>
      <c r="I109" s="38">
        <f t="shared" si="119"/>
        <v>8</v>
      </c>
      <c r="J109" s="24">
        <f t="shared" si="119"/>
        <v>3728</v>
      </c>
      <c r="K109" s="38">
        <f t="shared" si="119"/>
        <v>1</v>
      </c>
      <c r="L109" s="24">
        <f t="shared" si="119"/>
        <v>466</v>
      </c>
      <c r="M109" s="38">
        <f t="shared" si="119"/>
        <v>2</v>
      </c>
      <c r="N109" s="24">
        <f t="shared" si="119"/>
        <v>932</v>
      </c>
      <c r="O109" s="38">
        <f t="shared" si="119"/>
        <v>2</v>
      </c>
      <c r="P109" s="24">
        <f t="shared" si="119"/>
        <v>932</v>
      </c>
      <c r="Q109" s="38">
        <f t="shared" si="119"/>
        <v>1</v>
      </c>
      <c r="R109" s="24">
        <f t="shared" si="119"/>
        <v>466</v>
      </c>
      <c r="S109" s="38">
        <f t="shared" si="119"/>
        <v>3</v>
      </c>
      <c r="T109" s="24">
        <f t="shared" si="119"/>
        <v>1398</v>
      </c>
      <c r="U109" s="38">
        <f t="shared" si="119"/>
        <v>3</v>
      </c>
      <c r="V109" s="24">
        <f t="shared" si="119"/>
        <v>1398</v>
      </c>
      <c r="W109" s="38">
        <f t="shared" si="119"/>
        <v>2</v>
      </c>
      <c r="X109" s="24">
        <f t="shared" si="119"/>
        <v>932</v>
      </c>
      <c r="Y109" s="38">
        <f t="shared" si="119"/>
        <v>2</v>
      </c>
      <c r="Z109" s="24">
        <f t="shared" si="119"/>
        <v>932</v>
      </c>
      <c r="AA109" s="38">
        <f t="shared" si="119"/>
        <v>52</v>
      </c>
      <c r="AB109" s="63">
        <f t="shared" ref="AB109:AJ109" si="120">SUM(AB93:AB108)</f>
        <v>24232</v>
      </c>
      <c r="AC109" s="38">
        <f t="shared" si="120"/>
        <v>28</v>
      </c>
      <c r="AD109" s="62">
        <f t="shared" si="120"/>
        <v>13048</v>
      </c>
      <c r="AE109" s="38">
        <f t="shared" si="120"/>
        <v>11</v>
      </c>
      <c r="AF109" s="62">
        <f t="shared" si="120"/>
        <v>5126</v>
      </c>
      <c r="AG109" s="38">
        <f t="shared" si="120"/>
        <v>6</v>
      </c>
      <c r="AH109" s="62">
        <f t="shared" si="120"/>
        <v>2796</v>
      </c>
      <c r="AI109" s="38">
        <f t="shared" si="120"/>
        <v>7</v>
      </c>
      <c r="AJ109" s="63">
        <f t="shared" si="120"/>
        <v>3262</v>
      </c>
      <c r="AK109" s="101"/>
    </row>
    <row r="110" spans="1:37" ht="16.2" thickBot="1" x14ac:dyDescent="0.35">
      <c r="A110" s="476" t="s">
        <v>6</v>
      </c>
      <c r="B110" s="476"/>
      <c r="C110" s="476"/>
      <c r="D110" s="476"/>
      <c r="E110" s="476"/>
      <c r="F110" s="476"/>
      <c r="G110" s="476"/>
      <c r="H110" s="476"/>
      <c r="I110" s="476"/>
      <c r="J110" s="476"/>
      <c r="K110" s="476"/>
      <c r="L110" s="476"/>
      <c r="M110" s="476"/>
      <c r="N110" s="476"/>
      <c r="O110" s="476"/>
      <c r="P110" s="476"/>
      <c r="Q110" s="476"/>
      <c r="R110" s="476"/>
      <c r="S110" s="476"/>
      <c r="T110" s="476"/>
      <c r="U110" s="476"/>
      <c r="V110" s="476"/>
      <c r="W110" s="476"/>
      <c r="X110" s="476"/>
      <c r="Y110" s="476"/>
      <c r="Z110" s="476"/>
      <c r="AA110" s="476"/>
      <c r="AB110" s="476"/>
      <c r="AC110" s="476"/>
      <c r="AD110" s="476"/>
      <c r="AE110" s="476"/>
      <c r="AF110" s="476"/>
      <c r="AG110" s="476"/>
      <c r="AH110" s="476"/>
      <c r="AI110" s="476"/>
      <c r="AJ110" s="476"/>
      <c r="AK110" s="101"/>
    </row>
    <row r="111" spans="1:37" x14ac:dyDescent="0.25">
      <c r="A111" s="4" t="s">
        <v>25</v>
      </c>
      <c r="B111" s="463" t="s">
        <v>18</v>
      </c>
      <c r="C111" s="452" t="s">
        <v>8</v>
      </c>
      <c r="D111" s="456"/>
      <c r="E111" s="455" t="s">
        <v>9</v>
      </c>
      <c r="F111" s="456"/>
      <c r="G111" s="474" t="s">
        <v>10</v>
      </c>
      <c r="H111" s="475"/>
      <c r="I111" s="455" t="s">
        <v>0</v>
      </c>
      <c r="J111" s="456"/>
      <c r="K111" s="455" t="s">
        <v>3</v>
      </c>
      <c r="L111" s="456"/>
      <c r="M111" s="455" t="s">
        <v>4</v>
      </c>
      <c r="N111" s="456"/>
      <c r="O111" s="454" t="s">
        <v>11</v>
      </c>
      <c r="P111" s="454"/>
      <c r="Q111" s="454" t="s">
        <v>12</v>
      </c>
      <c r="R111" s="454"/>
      <c r="S111" s="454" t="s">
        <v>13</v>
      </c>
      <c r="T111" s="454"/>
      <c r="U111" s="454" t="s">
        <v>14</v>
      </c>
      <c r="V111" s="454"/>
      <c r="W111" s="454" t="s">
        <v>15</v>
      </c>
      <c r="X111" s="454"/>
      <c r="Y111" s="454" t="s">
        <v>16</v>
      </c>
      <c r="Z111" s="455"/>
      <c r="AA111" s="469" t="s">
        <v>5</v>
      </c>
      <c r="AB111" s="470"/>
      <c r="AC111" s="452" t="s">
        <v>28</v>
      </c>
      <c r="AD111" s="453"/>
      <c r="AE111" s="452" t="s">
        <v>29</v>
      </c>
      <c r="AF111" s="453"/>
      <c r="AG111" s="452" t="s">
        <v>30</v>
      </c>
      <c r="AH111" s="453"/>
      <c r="AI111" s="452" t="s">
        <v>31</v>
      </c>
      <c r="AJ111" s="453"/>
      <c r="AK111" s="101"/>
    </row>
    <row r="112" spans="1:37" ht="13.8" thickBot="1" x14ac:dyDescent="0.3">
      <c r="A112" s="47" t="s">
        <v>26</v>
      </c>
      <c r="B112" s="473"/>
      <c r="C112" s="44" t="s">
        <v>1</v>
      </c>
      <c r="D112" s="19" t="s">
        <v>2</v>
      </c>
      <c r="E112" s="27" t="s">
        <v>1</v>
      </c>
      <c r="F112" s="19" t="s">
        <v>2</v>
      </c>
      <c r="G112" s="27" t="s">
        <v>1</v>
      </c>
      <c r="H112" s="27" t="s">
        <v>2</v>
      </c>
      <c r="I112" s="19" t="s">
        <v>1</v>
      </c>
      <c r="J112" s="19" t="s">
        <v>2</v>
      </c>
      <c r="K112" s="19" t="s">
        <v>1</v>
      </c>
      <c r="L112" s="19" t="s">
        <v>2</v>
      </c>
      <c r="M112" s="19" t="s">
        <v>1</v>
      </c>
      <c r="N112" s="19" t="s">
        <v>2</v>
      </c>
      <c r="O112" s="19" t="s">
        <v>1</v>
      </c>
      <c r="P112" s="19" t="s">
        <v>2</v>
      </c>
      <c r="Q112" s="19" t="s">
        <v>1</v>
      </c>
      <c r="R112" s="19" t="s">
        <v>2</v>
      </c>
      <c r="S112" s="19" t="s">
        <v>1</v>
      </c>
      <c r="T112" s="19" t="s">
        <v>2</v>
      </c>
      <c r="U112" s="19" t="s">
        <v>1</v>
      </c>
      <c r="V112" s="19" t="s">
        <v>2</v>
      </c>
      <c r="W112" s="19" t="s">
        <v>1</v>
      </c>
      <c r="X112" s="19" t="s">
        <v>2</v>
      </c>
      <c r="Y112" s="19" t="s">
        <v>1</v>
      </c>
      <c r="Z112" s="28" t="s">
        <v>2</v>
      </c>
      <c r="AA112" s="29" t="s">
        <v>1</v>
      </c>
      <c r="AB112" s="21" t="s">
        <v>2</v>
      </c>
      <c r="AC112" s="60" t="s">
        <v>1</v>
      </c>
      <c r="AD112" s="40" t="s">
        <v>2</v>
      </c>
      <c r="AE112" s="60" t="s">
        <v>1</v>
      </c>
      <c r="AF112" s="40" t="s">
        <v>2</v>
      </c>
      <c r="AG112" s="60" t="s">
        <v>1</v>
      </c>
      <c r="AH112" s="40" t="s">
        <v>2</v>
      </c>
      <c r="AI112" s="60" t="s">
        <v>1</v>
      </c>
      <c r="AJ112" s="40" t="s">
        <v>2</v>
      </c>
      <c r="AK112" s="101"/>
    </row>
    <row r="113" spans="1:37" ht="13.8" thickBot="1" x14ac:dyDescent="0.3">
      <c r="A113" s="41">
        <v>1</v>
      </c>
      <c r="B113" s="55" t="s">
        <v>21</v>
      </c>
      <c r="C113" s="13"/>
      <c r="D113" s="10">
        <f t="shared" ref="D113:D124" si="121">AK113*C113</f>
        <v>0</v>
      </c>
      <c r="E113" s="11"/>
      <c r="F113" s="10">
        <f t="shared" ref="F113:F124" si="122">AK113*E113</f>
        <v>0</v>
      </c>
      <c r="G113" s="11"/>
      <c r="H113" s="10">
        <f t="shared" ref="H113:H124" si="123">AK113*G113</f>
        <v>0</v>
      </c>
      <c r="I113" s="13"/>
      <c r="J113" s="10">
        <f t="shared" ref="J113:J124" si="124">AK113*I113</f>
        <v>0</v>
      </c>
      <c r="K113" s="11"/>
      <c r="L113" s="10">
        <f t="shared" ref="L113:L124" si="125">AK113*K113</f>
        <v>0</v>
      </c>
      <c r="M113" s="11"/>
      <c r="N113" s="10">
        <f t="shared" ref="N113:N124" si="126">AK113*M113</f>
        <v>0</v>
      </c>
      <c r="O113" s="13"/>
      <c r="P113" s="10">
        <f t="shared" ref="P113:P124" si="127">AK113*O113</f>
        <v>0</v>
      </c>
      <c r="Q113" s="11"/>
      <c r="R113" s="10">
        <f t="shared" ref="R113:R124" si="128">AK113*Q113</f>
        <v>0</v>
      </c>
      <c r="S113" s="11"/>
      <c r="T113" s="10">
        <f t="shared" ref="T113:T124" si="129">AK113*S113</f>
        <v>0</v>
      </c>
      <c r="U113" s="13"/>
      <c r="V113" s="10">
        <f t="shared" ref="V113:V124" si="130">AK113*U113</f>
        <v>0</v>
      </c>
      <c r="W113" s="11"/>
      <c r="X113" s="10">
        <f t="shared" ref="X113:X124" si="131">AK113*W113</f>
        <v>0</v>
      </c>
      <c r="Y113" s="11"/>
      <c r="Z113" s="10">
        <f t="shared" ref="Z113:Z124" si="132">AK113*Y113</f>
        <v>0</v>
      </c>
      <c r="AA113" s="30">
        <f t="shared" ref="AA113:AB124" si="133">C113+E113+G113+I113+K113+M113+O113+Q113+S113+U113+W113+Y113</f>
        <v>0</v>
      </c>
      <c r="AB113" s="12">
        <f t="shared" si="133"/>
        <v>0</v>
      </c>
      <c r="AC113" s="18">
        <f t="shared" ref="AC113:AD124" si="134">C113+E113+G113</f>
        <v>0</v>
      </c>
      <c r="AD113" s="32">
        <f t="shared" si="134"/>
        <v>0</v>
      </c>
      <c r="AE113" s="18">
        <f t="shared" ref="AE113:AF124" si="135">I113+K113+M113</f>
        <v>0</v>
      </c>
      <c r="AF113" s="32">
        <f t="shared" si="135"/>
        <v>0</v>
      </c>
      <c r="AG113" s="18">
        <f t="shared" ref="AG113:AH124" si="136">O113+Q113+S113</f>
        <v>0</v>
      </c>
      <c r="AH113" s="32">
        <f t="shared" si="136"/>
        <v>0</v>
      </c>
      <c r="AI113" s="18">
        <f t="shared" ref="AI113:AJ124" si="137">U113+W113+Y113</f>
        <v>0</v>
      </c>
      <c r="AJ113" s="16">
        <f t="shared" si="137"/>
        <v>0</v>
      </c>
      <c r="AK113" s="101">
        <v>466</v>
      </c>
    </row>
    <row r="114" spans="1:37" ht="13.8" thickBot="1" x14ac:dyDescent="0.3">
      <c r="A114" s="14">
        <v>2</v>
      </c>
      <c r="B114" s="160" t="s">
        <v>22</v>
      </c>
      <c r="C114" s="18"/>
      <c r="D114" s="10">
        <f t="shared" si="121"/>
        <v>0</v>
      </c>
      <c r="E114" s="15"/>
      <c r="F114" s="10">
        <f t="shared" si="122"/>
        <v>0</v>
      </c>
      <c r="G114" s="15"/>
      <c r="H114" s="10">
        <f t="shared" si="123"/>
        <v>0</v>
      </c>
      <c r="I114" s="18"/>
      <c r="J114" s="10">
        <f t="shared" si="124"/>
        <v>0</v>
      </c>
      <c r="K114" s="15"/>
      <c r="L114" s="10">
        <f t="shared" si="125"/>
        <v>0</v>
      </c>
      <c r="M114" s="15"/>
      <c r="N114" s="10">
        <f t="shared" si="126"/>
        <v>0</v>
      </c>
      <c r="O114" s="18"/>
      <c r="P114" s="10">
        <f t="shared" si="127"/>
        <v>0</v>
      </c>
      <c r="Q114" s="15"/>
      <c r="R114" s="10">
        <f t="shared" si="128"/>
        <v>0</v>
      </c>
      <c r="S114" s="15"/>
      <c r="T114" s="10">
        <f t="shared" si="129"/>
        <v>0</v>
      </c>
      <c r="U114" s="18"/>
      <c r="V114" s="10">
        <f t="shared" si="130"/>
        <v>0</v>
      </c>
      <c r="W114" s="15"/>
      <c r="X114" s="10">
        <f t="shared" si="131"/>
        <v>0</v>
      </c>
      <c r="Y114" s="15"/>
      <c r="Z114" s="10">
        <f t="shared" si="132"/>
        <v>0</v>
      </c>
      <c r="AA114" s="33">
        <f t="shared" si="133"/>
        <v>0</v>
      </c>
      <c r="AB114" s="17">
        <f t="shared" si="133"/>
        <v>0</v>
      </c>
      <c r="AC114" s="18">
        <f t="shared" si="134"/>
        <v>0</v>
      </c>
      <c r="AD114" s="32">
        <f t="shared" si="134"/>
        <v>0</v>
      </c>
      <c r="AE114" s="18">
        <f t="shared" si="135"/>
        <v>0</v>
      </c>
      <c r="AF114" s="32">
        <f t="shared" si="135"/>
        <v>0</v>
      </c>
      <c r="AG114" s="18">
        <f t="shared" si="136"/>
        <v>0</v>
      </c>
      <c r="AH114" s="32">
        <f t="shared" si="136"/>
        <v>0</v>
      </c>
      <c r="AI114" s="18">
        <f t="shared" si="137"/>
        <v>0</v>
      </c>
      <c r="AJ114" s="16">
        <f t="shared" si="137"/>
        <v>0</v>
      </c>
      <c r="AK114" s="101">
        <v>466</v>
      </c>
    </row>
    <row r="115" spans="1:37" ht="13.8" thickBot="1" x14ac:dyDescent="0.3">
      <c r="A115" s="14">
        <v>3</v>
      </c>
      <c r="B115" s="160" t="s">
        <v>32</v>
      </c>
      <c r="C115" s="18"/>
      <c r="D115" s="10">
        <f t="shared" si="121"/>
        <v>0</v>
      </c>
      <c r="E115" s="15"/>
      <c r="F115" s="10">
        <f t="shared" si="122"/>
        <v>0</v>
      </c>
      <c r="G115" s="15"/>
      <c r="H115" s="10">
        <f t="shared" si="123"/>
        <v>0</v>
      </c>
      <c r="I115" s="18"/>
      <c r="J115" s="10">
        <f t="shared" si="124"/>
        <v>0</v>
      </c>
      <c r="K115" s="15"/>
      <c r="L115" s="10">
        <f t="shared" si="125"/>
        <v>0</v>
      </c>
      <c r="M115" s="15"/>
      <c r="N115" s="10">
        <f t="shared" si="126"/>
        <v>0</v>
      </c>
      <c r="O115" s="18"/>
      <c r="P115" s="10">
        <f t="shared" si="127"/>
        <v>0</v>
      </c>
      <c r="Q115" s="15"/>
      <c r="R115" s="10">
        <f t="shared" si="128"/>
        <v>0</v>
      </c>
      <c r="S115" s="15"/>
      <c r="T115" s="10">
        <f t="shared" si="129"/>
        <v>0</v>
      </c>
      <c r="U115" s="18"/>
      <c r="V115" s="10">
        <f t="shared" si="130"/>
        <v>0</v>
      </c>
      <c r="W115" s="15"/>
      <c r="X115" s="10">
        <f t="shared" si="131"/>
        <v>0</v>
      </c>
      <c r="Y115" s="15"/>
      <c r="Z115" s="10">
        <f t="shared" si="132"/>
        <v>0</v>
      </c>
      <c r="AA115" s="33">
        <f t="shared" si="133"/>
        <v>0</v>
      </c>
      <c r="AB115" s="17">
        <f t="shared" si="133"/>
        <v>0</v>
      </c>
      <c r="AC115" s="18">
        <f t="shared" si="134"/>
        <v>0</v>
      </c>
      <c r="AD115" s="32">
        <f t="shared" si="134"/>
        <v>0</v>
      </c>
      <c r="AE115" s="18">
        <f t="shared" si="135"/>
        <v>0</v>
      </c>
      <c r="AF115" s="32">
        <f t="shared" si="135"/>
        <v>0</v>
      </c>
      <c r="AG115" s="18">
        <f t="shared" si="136"/>
        <v>0</v>
      </c>
      <c r="AH115" s="32">
        <f t="shared" si="136"/>
        <v>0</v>
      </c>
      <c r="AI115" s="18">
        <f t="shared" si="137"/>
        <v>0</v>
      </c>
      <c r="AJ115" s="16">
        <f t="shared" si="137"/>
        <v>0</v>
      </c>
      <c r="AK115" s="101">
        <v>466</v>
      </c>
    </row>
    <row r="116" spans="1:37" ht="13.8" thickBot="1" x14ac:dyDescent="0.3">
      <c r="A116" s="14">
        <v>4</v>
      </c>
      <c r="B116" s="160" t="s">
        <v>40</v>
      </c>
      <c r="C116" s="18"/>
      <c r="D116" s="10">
        <f t="shared" si="121"/>
        <v>0</v>
      </c>
      <c r="E116" s="15"/>
      <c r="F116" s="10">
        <f t="shared" si="122"/>
        <v>0</v>
      </c>
      <c r="G116" s="15"/>
      <c r="H116" s="10">
        <f t="shared" si="123"/>
        <v>0</v>
      </c>
      <c r="I116" s="18"/>
      <c r="J116" s="10">
        <f t="shared" si="124"/>
        <v>0</v>
      </c>
      <c r="K116" s="15"/>
      <c r="L116" s="10">
        <f t="shared" si="125"/>
        <v>0</v>
      </c>
      <c r="M116" s="15"/>
      <c r="N116" s="10">
        <f t="shared" si="126"/>
        <v>0</v>
      </c>
      <c r="O116" s="18"/>
      <c r="P116" s="10">
        <f t="shared" si="127"/>
        <v>0</v>
      </c>
      <c r="Q116" s="15"/>
      <c r="R116" s="10">
        <f t="shared" si="128"/>
        <v>0</v>
      </c>
      <c r="S116" s="15"/>
      <c r="T116" s="10">
        <f t="shared" si="129"/>
        <v>0</v>
      </c>
      <c r="U116" s="18">
        <v>1</v>
      </c>
      <c r="V116" s="10">
        <f t="shared" si="130"/>
        <v>466</v>
      </c>
      <c r="W116" s="15"/>
      <c r="X116" s="10">
        <f t="shared" si="131"/>
        <v>0</v>
      </c>
      <c r="Y116" s="15">
        <v>1</v>
      </c>
      <c r="Z116" s="10">
        <f t="shared" si="132"/>
        <v>466</v>
      </c>
      <c r="AA116" s="33">
        <f t="shared" si="133"/>
        <v>2</v>
      </c>
      <c r="AB116" s="17">
        <f t="shared" si="133"/>
        <v>932</v>
      </c>
      <c r="AC116" s="18">
        <f t="shared" si="134"/>
        <v>0</v>
      </c>
      <c r="AD116" s="32">
        <f t="shared" si="134"/>
        <v>0</v>
      </c>
      <c r="AE116" s="18">
        <f t="shared" si="135"/>
        <v>0</v>
      </c>
      <c r="AF116" s="32">
        <f t="shared" si="135"/>
        <v>0</v>
      </c>
      <c r="AG116" s="18">
        <f t="shared" si="136"/>
        <v>0</v>
      </c>
      <c r="AH116" s="32">
        <f t="shared" si="136"/>
        <v>0</v>
      </c>
      <c r="AI116" s="18">
        <f t="shared" si="137"/>
        <v>2</v>
      </c>
      <c r="AJ116" s="16">
        <f t="shared" si="137"/>
        <v>932</v>
      </c>
      <c r="AK116" s="101">
        <v>466</v>
      </c>
    </row>
    <row r="117" spans="1:37" ht="13.8" thickBot="1" x14ac:dyDescent="0.3">
      <c r="A117" s="14">
        <v>5</v>
      </c>
      <c r="B117" s="160" t="s">
        <v>57</v>
      </c>
      <c r="C117" s="18">
        <v>1</v>
      </c>
      <c r="D117" s="10">
        <f t="shared" si="121"/>
        <v>466</v>
      </c>
      <c r="E117" s="15"/>
      <c r="F117" s="10">
        <f t="shared" si="122"/>
        <v>0</v>
      </c>
      <c r="G117" s="15"/>
      <c r="H117" s="10">
        <f t="shared" si="123"/>
        <v>0</v>
      </c>
      <c r="I117" s="18"/>
      <c r="J117" s="10">
        <f t="shared" si="124"/>
        <v>0</v>
      </c>
      <c r="K117" s="15"/>
      <c r="L117" s="10">
        <f t="shared" si="125"/>
        <v>0</v>
      </c>
      <c r="M117" s="15"/>
      <c r="N117" s="10">
        <f t="shared" si="126"/>
        <v>0</v>
      </c>
      <c r="O117" s="18"/>
      <c r="P117" s="10">
        <f t="shared" si="127"/>
        <v>0</v>
      </c>
      <c r="Q117" s="15"/>
      <c r="R117" s="10">
        <f t="shared" si="128"/>
        <v>0</v>
      </c>
      <c r="S117" s="15"/>
      <c r="T117" s="10">
        <f t="shared" si="129"/>
        <v>0</v>
      </c>
      <c r="U117" s="18"/>
      <c r="V117" s="10">
        <f t="shared" si="130"/>
        <v>0</v>
      </c>
      <c r="W117" s="15"/>
      <c r="X117" s="10">
        <f t="shared" si="131"/>
        <v>0</v>
      </c>
      <c r="Y117" s="15"/>
      <c r="Z117" s="10">
        <f t="shared" si="132"/>
        <v>0</v>
      </c>
      <c r="AA117" s="33">
        <f t="shared" si="133"/>
        <v>1</v>
      </c>
      <c r="AB117" s="17">
        <f t="shared" si="133"/>
        <v>466</v>
      </c>
      <c r="AC117" s="18">
        <f t="shared" si="134"/>
        <v>1</v>
      </c>
      <c r="AD117" s="32">
        <f t="shared" si="134"/>
        <v>466</v>
      </c>
      <c r="AE117" s="18">
        <f t="shared" si="135"/>
        <v>0</v>
      </c>
      <c r="AF117" s="32">
        <f t="shared" si="135"/>
        <v>0</v>
      </c>
      <c r="AG117" s="18">
        <f t="shared" si="136"/>
        <v>0</v>
      </c>
      <c r="AH117" s="32">
        <f t="shared" si="136"/>
        <v>0</v>
      </c>
      <c r="AI117" s="18">
        <f t="shared" si="137"/>
        <v>0</v>
      </c>
      <c r="AJ117" s="16">
        <f t="shared" si="137"/>
        <v>0</v>
      </c>
      <c r="AK117" s="101">
        <v>466</v>
      </c>
    </row>
    <row r="118" spans="1:37" ht="13.8" thickBot="1" x14ac:dyDescent="0.3">
      <c r="A118" s="14">
        <v>6</v>
      </c>
      <c r="B118" s="160" t="s">
        <v>24</v>
      </c>
      <c r="C118" s="18"/>
      <c r="D118" s="10">
        <f t="shared" si="121"/>
        <v>0</v>
      </c>
      <c r="E118" s="15"/>
      <c r="F118" s="10">
        <f t="shared" si="122"/>
        <v>0</v>
      </c>
      <c r="G118" s="15"/>
      <c r="H118" s="10">
        <f t="shared" si="123"/>
        <v>0</v>
      </c>
      <c r="I118" s="18"/>
      <c r="J118" s="10">
        <f t="shared" si="124"/>
        <v>0</v>
      </c>
      <c r="K118" s="15"/>
      <c r="L118" s="10">
        <f t="shared" si="125"/>
        <v>0</v>
      </c>
      <c r="M118" s="15"/>
      <c r="N118" s="10">
        <f t="shared" si="126"/>
        <v>0</v>
      </c>
      <c r="O118" s="18"/>
      <c r="P118" s="10">
        <f t="shared" si="127"/>
        <v>0</v>
      </c>
      <c r="Q118" s="15"/>
      <c r="R118" s="10">
        <f t="shared" si="128"/>
        <v>0</v>
      </c>
      <c r="S118" s="15"/>
      <c r="T118" s="10">
        <f t="shared" si="129"/>
        <v>0</v>
      </c>
      <c r="U118" s="18"/>
      <c r="V118" s="10">
        <f t="shared" si="130"/>
        <v>0</v>
      </c>
      <c r="W118" s="15"/>
      <c r="X118" s="10">
        <f t="shared" si="131"/>
        <v>0</v>
      </c>
      <c r="Y118" s="15"/>
      <c r="Z118" s="10">
        <f t="shared" si="132"/>
        <v>0</v>
      </c>
      <c r="AA118" s="33">
        <f t="shared" si="133"/>
        <v>0</v>
      </c>
      <c r="AB118" s="17">
        <f t="shared" si="133"/>
        <v>0</v>
      </c>
      <c r="AC118" s="18">
        <f t="shared" si="134"/>
        <v>0</v>
      </c>
      <c r="AD118" s="32">
        <f t="shared" si="134"/>
        <v>0</v>
      </c>
      <c r="AE118" s="18">
        <f t="shared" si="135"/>
        <v>0</v>
      </c>
      <c r="AF118" s="32">
        <f t="shared" si="135"/>
        <v>0</v>
      </c>
      <c r="AG118" s="18">
        <f t="shared" si="136"/>
        <v>0</v>
      </c>
      <c r="AH118" s="32">
        <f t="shared" si="136"/>
        <v>0</v>
      </c>
      <c r="AI118" s="18">
        <f t="shared" si="137"/>
        <v>0</v>
      </c>
      <c r="AJ118" s="16">
        <f t="shared" si="137"/>
        <v>0</v>
      </c>
      <c r="AK118" s="101">
        <v>466</v>
      </c>
    </row>
    <row r="119" spans="1:37" ht="13.8" thickBot="1" x14ac:dyDescent="0.3">
      <c r="A119" s="14">
        <v>7</v>
      </c>
      <c r="B119" s="160" t="s">
        <v>58</v>
      </c>
      <c r="C119" s="18"/>
      <c r="D119" s="10">
        <f t="shared" si="121"/>
        <v>0</v>
      </c>
      <c r="E119" s="15"/>
      <c r="F119" s="10">
        <f t="shared" si="122"/>
        <v>0</v>
      </c>
      <c r="G119" s="15"/>
      <c r="H119" s="10">
        <f t="shared" si="123"/>
        <v>0</v>
      </c>
      <c r="I119" s="18"/>
      <c r="J119" s="10">
        <f t="shared" si="124"/>
        <v>0</v>
      </c>
      <c r="K119" s="15"/>
      <c r="L119" s="10">
        <f t="shared" si="125"/>
        <v>0</v>
      </c>
      <c r="M119" s="15"/>
      <c r="N119" s="10">
        <f t="shared" si="126"/>
        <v>0</v>
      </c>
      <c r="O119" s="18"/>
      <c r="P119" s="10">
        <f t="shared" si="127"/>
        <v>0</v>
      </c>
      <c r="Q119" s="15"/>
      <c r="R119" s="10">
        <f t="shared" si="128"/>
        <v>0</v>
      </c>
      <c r="S119" s="15"/>
      <c r="T119" s="10">
        <f t="shared" si="129"/>
        <v>0</v>
      </c>
      <c r="U119" s="18"/>
      <c r="V119" s="10">
        <f t="shared" si="130"/>
        <v>0</v>
      </c>
      <c r="W119" s="15"/>
      <c r="X119" s="10">
        <f t="shared" si="131"/>
        <v>0</v>
      </c>
      <c r="Y119" s="15"/>
      <c r="Z119" s="10">
        <f t="shared" si="132"/>
        <v>0</v>
      </c>
      <c r="AA119" s="33">
        <f t="shared" si="133"/>
        <v>0</v>
      </c>
      <c r="AB119" s="17">
        <f t="shared" si="133"/>
        <v>0</v>
      </c>
      <c r="AC119" s="18">
        <f t="shared" si="134"/>
        <v>0</v>
      </c>
      <c r="AD119" s="32">
        <f t="shared" si="134"/>
        <v>0</v>
      </c>
      <c r="AE119" s="18">
        <f t="shared" si="135"/>
        <v>0</v>
      </c>
      <c r="AF119" s="32">
        <f t="shared" si="135"/>
        <v>0</v>
      </c>
      <c r="AG119" s="18">
        <f t="shared" si="136"/>
        <v>0</v>
      </c>
      <c r="AH119" s="32">
        <f t="shared" si="136"/>
        <v>0</v>
      </c>
      <c r="AI119" s="18">
        <f t="shared" si="137"/>
        <v>0</v>
      </c>
      <c r="AJ119" s="16">
        <f t="shared" si="137"/>
        <v>0</v>
      </c>
      <c r="AK119" s="101">
        <v>466</v>
      </c>
    </row>
    <row r="120" spans="1:37" ht="13.8" thickBot="1" x14ac:dyDescent="0.3">
      <c r="A120" s="14">
        <v>8</v>
      </c>
      <c r="B120" s="160" t="s">
        <v>59</v>
      </c>
      <c r="C120" s="18"/>
      <c r="D120" s="10">
        <f t="shared" si="121"/>
        <v>0</v>
      </c>
      <c r="E120" s="15"/>
      <c r="F120" s="10">
        <f t="shared" si="122"/>
        <v>0</v>
      </c>
      <c r="G120" s="15"/>
      <c r="H120" s="10">
        <f t="shared" si="123"/>
        <v>0</v>
      </c>
      <c r="I120" s="18"/>
      <c r="J120" s="10">
        <f t="shared" si="124"/>
        <v>0</v>
      </c>
      <c r="K120" s="15"/>
      <c r="L120" s="10">
        <f t="shared" si="125"/>
        <v>0</v>
      </c>
      <c r="M120" s="15"/>
      <c r="N120" s="10">
        <f t="shared" si="126"/>
        <v>0</v>
      </c>
      <c r="O120" s="18"/>
      <c r="P120" s="10">
        <f t="shared" si="127"/>
        <v>0</v>
      </c>
      <c r="Q120" s="15"/>
      <c r="R120" s="10">
        <f t="shared" si="128"/>
        <v>0</v>
      </c>
      <c r="S120" s="15"/>
      <c r="T120" s="10">
        <f t="shared" si="129"/>
        <v>0</v>
      </c>
      <c r="U120" s="18"/>
      <c r="V120" s="10">
        <f t="shared" si="130"/>
        <v>0</v>
      </c>
      <c r="W120" s="15"/>
      <c r="X120" s="10">
        <f t="shared" si="131"/>
        <v>0</v>
      </c>
      <c r="Y120" s="15"/>
      <c r="Z120" s="10">
        <f t="shared" si="132"/>
        <v>0</v>
      </c>
      <c r="AA120" s="33">
        <f t="shared" si="133"/>
        <v>0</v>
      </c>
      <c r="AB120" s="17">
        <f t="shared" si="133"/>
        <v>0</v>
      </c>
      <c r="AC120" s="18">
        <f t="shared" si="134"/>
        <v>0</v>
      </c>
      <c r="AD120" s="32">
        <f t="shared" si="134"/>
        <v>0</v>
      </c>
      <c r="AE120" s="18">
        <f t="shared" si="135"/>
        <v>0</v>
      </c>
      <c r="AF120" s="32">
        <f t="shared" si="135"/>
        <v>0</v>
      </c>
      <c r="AG120" s="18">
        <f t="shared" si="136"/>
        <v>0</v>
      </c>
      <c r="AH120" s="32">
        <f t="shared" si="136"/>
        <v>0</v>
      </c>
      <c r="AI120" s="18">
        <f t="shared" si="137"/>
        <v>0</v>
      </c>
      <c r="AJ120" s="16">
        <f t="shared" si="137"/>
        <v>0</v>
      </c>
      <c r="AK120" s="101">
        <v>466</v>
      </c>
    </row>
    <row r="121" spans="1:37" ht="13.8" thickBot="1" x14ac:dyDescent="0.3">
      <c r="A121" s="14">
        <v>9</v>
      </c>
      <c r="B121" s="160" t="s">
        <v>60</v>
      </c>
      <c r="C121" s="18"/>
      <c r="D121" s="10">
        <f t="shared" si="121"/>
        <v>0</v>
      </c>
      <c r="E121" s="15"/>
      <c r="F121" s="10">
        <f t="shared" si="122"/>
        <v>0</v>
      </c>
      <c r="G121" s="15"/>
      <c r="H121" s="10">
        <f t="shared" si="123"/>
        <v>0</v>
      </c>
      <c r="I121" s="18"/>
      <c r="J121" s="10">
        <f t="shared" si="124"/>
        <v>0</v>
      </c>
      <c r="K121" s="15">
        <v>1</v>
      </c>
      <c r="L121" s="10">
        <f t="shared" si="125"/>
        <v>466</v>
      </c>
      <c r="M121" s="15">
        <v>1</v>
      </c>
      <c r="N121" s="10">
        <f t="shared" si="126"/>
        <v>466</v>
      </c>
      <c r="O121" s="18"/>
      <c r="P121" s="10">
        <f t="shared" si="127"/>
        <v>0</v>
      </c>
      <c r="Q121" s="15"/>
      <c r="R121" s="10">
        <f t="shared" si="128"/>
        <v>0</v>
      </c>
      <c r="S121" s="15">
        <v>1</v>
      </c>
      <c r="T121" s="10">
        <f t="shared" si="129"/>
        <v>466</v>
      </c>
      <c r="U121" s="18"/>
      <c r="V121" s="10">
        <f t="shared" si="130"/>
        <v>0</v>
      </c>
      <c r="W121" s="15"/>
      <c r="X121" s="10">
        <f t="shared" si="131"/>
        <v>0</v>
      </c>
      <c r="Y121" s="15"/>
      <c r="Z121" s="10">
        <f t="shared" si="132"/>
        <v>0</v>
      </c>
      <c r="AA121" s="33">
        <f t="shared" si="133"/>
        <v>3</v>
      </c>
      <c r="AB121" s="17">
        <f t="shared" si="133"/>
        <v>1398</v>
      </c>
      <c r="AC121" s="18">
        <f t="shared" si="134"/>
        <v>0</v>
      </c>
      <c r="AD121" s="32">
        <f t="shared" si="134"/>
        <v>0</v>
      </c>
      <c r="AE121" s="18">
        <f t="shared" si="135"/>
        <v>2</v>
      </c>
      <c r="AF121" s="32">
        <f t="shared" si="135"/>
        <v>932</v>
      </c>
      <c r="AG121" s="18">
        <f t="shared" si="136"/>
        <v>1</v>
      </c>
      <c r="AH121" s="32">
        <f t="shared" si="136"/>
        <v>466</v>
      </c>
      <c r="AI121" s="18">
        <f t="shared" si="137"/>
        <v>0</v>
      </c>
      <c r="AJ121" s="16">
        <f t="shared" si="137"/>
        <v>0</v>
      </c>
      <c r="AK121" s="101">
        <v>466</v>
      </c>
    </row>
    <row r="122" spans="1:37" ht="13.8" thickBot="1" x14ac:dyDescent="0.3">
      <c r="A122" s="14">
        <v>10</v>
      </c>
      <c r="B122" s="160" t="s">
        <v>23</v>
      </c>
      <c r="C122" s="18"/>
      <c r="D122" s="10">
        <f t="shared" si="121"/>
        <v>0</v>
      </c>
      <c r="E122" s="15"/>
      <c r="F122" s="10">
        <f t="shared" si="122"/>
        <v>0</v>
      </c>
      <c r="G122" s="15"/>
      <c r="H122" s="10">
        <f t="shared" si="123"/>
        <v>0</v>
      </c>
      <c r="I122" s="18"/>
      <c r="J122" s="10">
        <f t="shared" si="124"/>
        <v>0</v>
      </c>
      <c r="K122" s="15"/>
      <c r="L122" s="10">
        <f t="shared" si="125"/>
        <v>0</v>
      </c>
      <c r="M122" s="15"/>
      <c r="N122" s="10">
        <f t="shared" si="126"/>
        <v>0</v>
      </c>
      <c r="O122" s="18"/>
      <c r="P122" s="10">
        <f t="shared" si="127"/>
        <v>0</v>
      </c>
      <c r="Q122" s="15"/>
      <c r="R122" s="10">
        <f t="shared" si="128"/>
        <v>0</v>
      </c>
      <c r="S122" s="15">
        <v>1</v>
      </c>
      <c r="T122" s="10">
        <f t="shared" si="129"/>
        <v>466</v>
      </c>
      <c r="U122" s="18"/>
      <c r="V122" s="10">
        <f t="shared" si="130"/>
        <v>0</v>
      </c>
      <c r="W122" s="15"/>
      <c r="X122" s="10">
        <f t="shared" si="131"/>
        <v>0</v>
      </c>
      <c r="Y122" s="15"/>
      <c r="Z122" s="10">
        <f t="shared" si="132"/>
        <v>0</v>
      </c>
      <c r="AA122" s="33">
        <f t="shared" si="133"/>
        <v>1</v>
      </c>
      <c r="AB122" s="17">
        <f t="shared" si="133"/>
        <v>466</v>
      </c>
      <c r="AC122" s="18">
        <f t="shared" si="134"/>
        <v>0</v>
      </c>
      <c r="AD122" s="32">
        <f t="shared" si="134"/>
        <v>0</v>
      </c>
      <c r="AE122" s="18">
        <f t="shared" si="135"/>
        <v>0</v>
      </c>
      <c r="AF122" s="32">
        <f t="shared" si="135"/>
        <v>0</v>
      </c>
      <c r="AG122" s="18">
        <f t="shared" si="136"/>
        <v>1</v>
      </c>
      <c r="AH122" s="32">
        <f t="shared" si="136"/>
        <v>466</v>
      </c>
      <c r="AI122" s="18">
        <f t="shared" si="137"/>
        <v>0</v>
      </c>
      <c r="AJ122" s="16">
        <f t="shared" si="137"/>
        <v>0</v>
      </c>
      <c r="AK122" s="101">
        <v>466</v>
      </c>
    </row>
    <row r="123" spans="1:37" ht="13.8" thickBot="1" x14ac:dyDescent="0.3">
      <c r="A123" s="14">
        <v>11</v>
      </c>
      <c r="B123" s="160" t="s">
        <v>61</v>
      </c>
      <c r="C123" s="18">
        <v>1</v>
      </c>
      <c r="D123" s="10">
        <f t="shared" si="121"/>
        <v>466</v>
      </c>
      <c r="E123" s="15">
        <v>1</v>
      </c>
      <c r="F123" s="10">
        <f t="shared" si="122"/>
        <v>466</v>
      </c>
      <c r="G123" s="15">
        <v>2</v>
      </c>
      <c r="H123" s="10">
        <f t="shared" si="123"/>
        <v>932</v>
      </c>
      <c r="I123" s="18">
        <v>1</v>
      </c>
      <c r="J123" s="10">
        <f t="shared" si="124"/>
        <v>466</v>
      </c>
      <c r="K123" s="15"/>
      <c r="L123" s="10">
        <f t="shared" si="125"/>
        <v>0</v>
      </c>
      <c r="M123" s="15"/>
      <c r="N123" s="10">
        <f t="shared" si="126"/>
        <v>0</v>
      </c>
      <c r="O123" s="18"/>
      <c r="P123" s="10">
        <f t="shared" si="127"/>
        <v>0</v>
      </c>
      <c r="Q123" s="15"/>
      <c r="R123" s="10">
        <f t="shared" si="128"/>
        <v>0</v>
      </c>
      <c r="S123" s="15"/>
      <c r="T123" s="10">
        <f t="shared" si="129"/>
        <v>0</v>
      </c>
      <c r="U123" s="18"/>
      <c r="V123" s="10">
        <f t="shared" si="130"/>
        <v>0</v>
      </c>
      <c r="W123" s="15"/>
      <c r="X123" s="10">
        <f t="shared" si="131"/>
        <v>0</v>
      </c>
      <c r="Y123" s="15"/>
      <c r="Z123" s="10">
        <f t="shared" si="132"/>
        <v>0</v>
      </c>
      <c r="AA123" s="33">
        <f t="shared" si="133"/>
        <v>5</v>
      </c>
      <c r="AB123" s="17">
        <f t="shared" si="133"/>
        <v>2330</v>
      </c>
      <c r="AC123" s="18">
        <f t="shared" si="134"/>
        <v>4</v>
      </c>
      <c r="AD123" s="32">
        <f t="shared" si="134"/>
        <v>1864</v>
      </c>
      <c r="AE123" s="18">
        <f t="shared" si="135"/>
        <v>1</v>
      </c>
      <c r="AF123" s="32">
        <f t="shared" si="135"/>
        <v>466</v>
      </c>
      <c r="AG123" s="18">
        <f t="shared" si="136"/>
        <v>0</v>
      </c>
      <c r="AH123" s="32">
        <f t="shared" si="136"/>
        <v>0</v>
      </c>
      <c r="AI123" s="18">
        <f t="shared" si="137"/>
        <v>0</v>
      </c>
      <c r="AJ123" s="16">
        <f t="shared" si="137"/>
        <v>0</v>
      </c>
      <c r="AK123" s="101">
        <v>466</v>
      </c>
    </row>
    <row r="124" spans="1:37" ht="13.8" thickBot="1" x14ac:dyDescent="0.3">
      <c r="A124" s="42">
        <v>12</v>
      </c>
      <c r="B124" s="161" t="s">
        <v>62</v>
      </c>
      <c r="C124" s="39"/>
      <c r="D124" s="139">
        <f t="shared" si="121"/>
        <v>0</v>
      </c>
      <c r="E124" s="20">
        <v>1</v>
      </c>
      <c r="F124" s="139">
        <f t="shared" si="122"/>
        <v>466</v>
      </c>
      <c r="G124" s="20"/>
      <c r="H124" s="139">
        <f t="shared" si="123"/>
        <v>0</v>
      </c>
      <c r="I124" s="39"/>
      <c r="J124" s="139">
        <f t="shared" si="124"/>
        <v>0</v>
      </c>
      <c r="K124" s="20">
        <v>1</v>
      </c>
      <c r="L124" s="139">
        <f t="shared" si="125"/>
        <v>466</v>
      </c>
      <c r="M124" s="20"/>
      <c r="N124" s="139">
        <f t="shared" si="126"/>
        <v>0</v>
      </c>
      <c r="O124" s="39"/>
      <c r="P124" s="139">
        <f t="shared" si="127"/>
        <v>0</v>
      </c>
      <c r="Q124" s="20"/>
      <c r="R124" s="139">
        <f t="shared" si="128"/>
        <v>0</v>
      </c>
      <c r="S124" s="20"/>
      <c r="T124" s="139">
        <f t="shared" si="129"/>
        <v>0</v>
      </c>
      <c r="U124" s="39">
        <v>1</v>
      </c>
      <c r="V124" s="139">
        <f t="shared" si="130"/>
        <v>466</v>
      </c>
      <c r="W124" s="20">
        <v>1</v>
      </c>
      <c r="X124" s="139">
        <f t="shared" si="131"/>
        <v>466</v>
      </c>
      <c r="Y124" s="20"/>
      <c r="Z124" s="139">
        <f t="shared" si="132"/>
        <v>0</v>
      </c>
      <c r="AA124" s="43">
        <f t="shared" si="133"/>
        <v>4</v>
      </c>
      <c r="AB124" s="21">
        <f t="shared" si="133"/>
        <v>1864</v>
      </c>
      <c r="AC124" s="39">
        <f t="shared" si="134"/>
        <v>1</v>
      </c>
      <c r="AD124" s="28">
        <f t="shared" si="134"/>
        <v>466</v>
      </c>
      <c r="AE124" s="39">
        <f t="shared" si="135"/>
        <v>1</v>
      </c>
      <c r="AF124" s="28">
        <f t="shared" si="135"/>
        <v>466</v>
      </c>
      <c r="AG124" s="39">
        <f t="shared" si="136"/>
        <v>0</v>
      </c>
      <c r="AH124" s="28">
        <f t="shared" si="136"/>
        <v>0</v>
      </c>
      <c r="AI124" s="39">
        <f t="shared" si="137"/>
        <v>2</v>
      </c>
      <c r="AJ124" s="40">
        <f t="shared" si="137"/>
        <v>932</v>
      </c>
      <c r="AK124" s="101">
        <v>466</v>
      </c>
    </row>
    <row r="125" spans="1:37" ht="13.8" thickBot="1" x14ac:dyDescent="0.3">
      <c r="A125" s="471" t="s">
        <v>17</v>
      </c>
      <c r="B125" s="472"/>
      <c r="C125" s="38">
        <f t="shared" ref="C125:Z125" si="138">SUM(C113:C124)</f>
        <v>2</v>
      </c>
      <c r="D125" s="24">
        <f t="shared" si="138"/>
        <v>932</v>
      </c>
      <c r="E125" s="38">
        <f t="shared" si="138"/>
        <v>2</v>
      </c>
      <c r="F125" s="24">
        <f t="shared" si="138"/>
        <v>932</v>
      </c>
      <c r="G125" s="38">
        <f t="shared" si="138"/>
        <v>2</v>
      </c>
      <c r="H125" s="24">
        <f t="shared" si="138"/>
        <v>932</v>
      </c>
      <c r="I125" s="38">
        <f t="shared" si="138"/>
        <v>1</v>
      </c>
      <c r="J125" s="24">
        <f t="shared" si="138"/>
        <v>466</v>
      </c>
      <c r="K125" s="38">
        <f t="shared" si="138"/>
        <v>2</v>
      </c>
      <c r="L125" s="24">
        <f t="shared" si="138"/>
        <v>932</v>
      </c>
      <c r="M125" s="38">
        <f t="shared" si="138"/>
        <v>1</v>
      </c>
      <c r="N125" s="24">
        <f t="shared" si="138"/>
        <v>466</v>
      </c>
      <c r="O125" s="38">
        <f t="shared" si="138"/>
        <v>0</v>
      </c>
      <c r="P125" s="24">
        <f t="shared" si="138"/>
        <v>0</v>
      </c>
      <c r="Q125" s="38">
        <f t="shared" si="138"/>
        <v>0</v>
      </c>
      <c r="R125" s="24">
        <f t="shared" si="138"/>
        <v>0</v>
      </c>
      <c r="S125" s="38">
        <f t="shared" si="138"/>
        <v>2</v>
      </c>
      <c r="T125" s="24">
        <f t="shared" si="138"/>
        <v>932</v>
      </c>
      <c r="U125" s="38">
        <f t="shared" si="138"/>
        <v>2</v>
      </c>
      <c r="V125" s="24">
        <f t="shared" si="138"/>
        <v>932</v>
      </c>
      <c r="W125" s="38">
        <f t="shared" si="138"/>
        <v>1</v>
      </c>
      <c r="X125" s="24">
        <f t="shared" si="138"/>
        <v>466</v>
      </c>
      <c r="Y125" s="38">
        <f t="shared" si="138"/>
        <v>1</v>
      </c>
      <c r="Z125" s="26">
        <f t="shared" si="138"/>
        <v>466</v>
      </c>
      <c r="AA125" s="38">
        <f t="shared" ref="AA125:AJ125" si="139">SUM(AA113:AA124)</f>
        <v>16</v>
      </c>
      <c r="AB125" s="26">
        <f t="shared" si="139"/>
        <v>7456</v>
      </c>
      <c r="AC125" s="23">
        <f t="shared" si="139"/>
        <v>6</v>
      </c>
      <c r="AD125" s="26">
        <f t="shared" si="139"/>
        <v>2796</v>
      </c>
      <c r="AE125" s="23">
        <f t="shared" si="139"/>
        <v>4</v>
      </c>
      <c r="AF125" s="26">
        <f t="shared" si="139"/>
        <v>1864</v>
      </c>
      <c r="AG125" s="23">
        <f t="shared" si="139"/>
        <v>2</v>
      </c>
      <c r="AH125" s="26">
        <f t="shared" si="139"/>
        <v>932</v>
      </c>
      <c r="AI125" s="23">
        <f t="shared" si="139"/>
        <v>4</v>
      </c>
      <c r="AJ125" s="26">
        <f t="shared" si="139"/>
        <v>1864</v>
      </c>
      <c r="AK125" s="101"/>
    </row>
    <row r="126" spans="1:37" ht="18.600000000000001" thickBot="1" x14ac:dyDescent="0.4"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2"/>
      <c r="AD126" s="2"/>
      <c r="AE126" s="2"/>
      <c r="AF126" s="2"/>
      <c r="AG126" s="2"/>
      <c r="AH126" s="2"/>
      <c r="AI126" s="2"/>
      <c r="AJ126" s="2"/>
      <c r="AK126" s="101"/>
    </row>
    <row r="127" spans="1:37" ht="13.8" thickBot="1" x14ac:dyDescent="0.3">
      <c r="A127" s="457" t="s">
        <v>5</v>
      </c>
      <c r="B127" s="458"/>
      <c r="C127" s="23">
        <f t="shared" ref="C127:AE127" si="140">C109+C125</f>
        <v>10</v>
      </c>
      <c r="D127" s="24">
        <f t="shared" si="140"/>
        <v>4660</v>
      </c>
      <c r="E127" s="25">
        <f t="shared" si="140"/>
        <v>11</v>
      </c>
      <c r="F127" s="24">
        <f t="shared" si="140"/>
        <v>5126</v>
      </c>
      <c r="G127" s="25">
        <f t="shared" si="140"/>
        <v>13</v>
      </c>
      <c r="H127" s="24">
        <f t="shared" si="140"/>
        <v>6058</v>
      </c>
      <c r="I127" s="25">
        <f t="shared" si="140"/>
        <v>9</v>
      </c>
      <c r="J127" s="24">
        <f t="shared" si="140"/>
        <v>4194</v>
      </c>
      <c r="K127" s="25">
        <f t="shared" si="140"/>
        <v>3</v>
      </c>
      <c r="L127" s="24">
        <f t="shared" si="140"/>
        <v>1398</v>
      </c>
      <c r="M127" s="25">
        <f t="shared" si="140"/>
        <v>3</v>
      </c>
      <c r="N127" s="24">
        <f t="shared" si="140"/>
        <v>1398</v>
      </c>
      <c r="O127" s="25">
        <f t="shared" si="140"/>
        <v>2</v>
      </c>
      <c r="P127" s="24">
        <f t="shared" si="140"/>
        <v>932</v>
      </c>
      <c r="Q127" s="25">
        <f t="shared" si="140"/>
        <v>1</v>
      </c>
      <c r="R127" s="24">
        <f t="shared" si="140"/>
        <v>466</v>
      </c>
      <c r="S127" s="25">
        <f t="shared" si="140"/>
        <v>5</v>
      </c>
      <c r="T127" s="24">
        <f t="shared" si="140"/>
        <v>2330</v>
      </c>
      <c r="U127" s="25">
        <f t="shared" si="140"/>
        <v>5</v>
      </c>
      <c r="V127" s="24">
        <f t="shared" si="140"/>
        <v>2330</v>
      </c>
      <c r="W127" s="25">
        <f t="shared" si="140"/>
        <v>3</v>
      </c>
      <c r="X127" s="24">
        <f t="shared" si="140"/>
        <v>1398</v>
      </c>
      <c r="Y127" s="25">
        <f t="shared" si="140"/>
        <v>3</v>
      </c>
      <c r="Z127" s="37">
        <f t="shared" si="140"/>
        <v>1398</v>
      </c>
      <c r="AA127" s="38">
        <f t="shared" si="140"/>
        <v>68</v>
      </c>
      <c r="AB127" s="26">
        <f t="shared" si="140"/>
        <v>31688</v>
      </c>
      <c r="AC127" s="38">
        <f t="shared" si="140"/>
        <v>34</v>
      </c>
      <c r="AD127" s="37">
        <f t="shared" si="140"/>
        <v>15844</v>
      </c>
      <c r="AE127" s="38">
        <f t="shared" si="140"/>
        <v>15</v>
      </c>
      <c r="AF127" s="26">
        <f>AF125+AF109</f>
        <v>6990</v>
      </c>
      <c r="AG127" s="23">
        <f>AG125+AG109</f>
        <v>8</v>
      </c>
      <c r="AH127" s="37">
        <f>AH109+AH125</f>
        <v>3728</v>
      </c>
      <c r="AI127" s="38">
        <f>AI109+AI125</f>
        <v>11</v>
      </c>
      <c r="AJ127" s="26">
        <f>AJ109+AJ125</f>
        <v>5126</v>
      </c>
      <c r="AK127" s="101"/>
    </row>
    <row r="128" spans="1:37" x14ac:dyDescent="0.25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101"/>
    </row>
    <row r="129" spans="1:38" x14ac:dyDescent="0.25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101"/>
    </row>
    <row r="130" spans="1:38" ht="16.2" thickBot="1" x14ac:dyDescent="0.35">
      <c r="A130" s="483" t="s">
        <v>81</v>
      </c>
      <c r="B130" s="483"/>
      <c r="C130" s="483"/>
      <c r="D130" s="483"/>
      <c r="E130" s="483"/>
      <c r="F130" s="483"/>
      <c r="G130" s="483"/>
      <c r="H130" s="483"/>
      <c r="I130" s="483"/>
      <c r="J130" s="483"/>
      <c r="K130" s="483"/>
      <c r="L130" s="483"/>
      <c r="M130" s="483"/>
      <c r="N130" s="483"/>
      <c r="O130" s="483"/>
      <c r="P130" s="483"/>
      <c r="Q130" s="483"/>
      <c r="R130" s="483"/>
      <c r="S130" s="483"/>
      <c r="T130" s="483"/>
      <c r="U130" s="483"/>
      <c r="V130" s="483"/>
      <c r="W130" s="483"/>
      <c r="X130" s="483"/>
      <c r="Y130" s="483"/>
      <c r="Z130" s="483"/>
      <c r="AA130" s="483"/>
      <c r="AB130" s="483"/>
      <c r="AC130" s="483"/>
      <c r="AD130" s="483"/>
      <c r="AE130" s="483"/>
      <c r="AF130" s="483"/>
      <c r="AG130" s="483"/>
      <c r="AH130" s="483"/>
      <c r="AI130" s="483"/>
      <c r="AJ130" s="483"/>
      <c r="AK130" s="101"/>
    </row>
    <row r="131" spans="1:38" ht="16.2" thickBot="1" x14ac:dyDescent="0.35">
      <c r="A131" s="481" t="s">
        <v>7</v>
      </c>
      <c r="B131" s="476"/>
      <c r="C131" s="476"/>
      <c r="D131" s="476"/>
      <c r="E131" s="476"/>
      <c r="F131" s="476"/>
      <c r="G131" s="476"/>
      <c r="H131" s="476"/>
      <c r="I131" s="476"/>
      <c r="J131" s="476"/>
      <c r="K131" s="476"/>
      <c r="L131" s="476"/>
      <c r="M131" s="476"/>
      <c r="N131" s="476"/>
      <c r="O131" s="476"/>
      <c r="P131" s="476"/>
      <c r="Q131" s="476"/>
      <c r="R131" s="476"/>
      <c r="S131" s="476"/>
      <c r="T131" s="476"/>
      <c r="U131" s="476"/>
      <c r="V131" s="476"/>
      <c r="W131" s="476"/>
      <c r="X131" s="476"/>
      <c r="Y131" s="476"/>
      <c r="Z131" s="476"/>
      <c r="AA131" s="476"/>
      <c r="AB131" s="476"/>
      <c r="AC131" s="476"/>
      <c r="AD131" s="476"/>
      <c r="AE131" s="476"/>
      <c r="AF131" s="476"/>
      <c r="AG131" s="476"/>
      <c r="AH131" s="476"/>
      <c r="AI131" s="476"/>
      <c r="AJ131" s="482"/>
      <c r="AK131" s="101"/>
    </row>
    <row r="132" spans="1:38" x14ac:dyDescent="0.25">
      <c r="A132" s="4" t="s">
        <v>25</v>
      </c>
      <c r="B132" s="463" t="s">
        <v>18</v>
      </c>
      <c r="C132" s="452" t="s">
        <v>8</v>
      </c>
      <c r="D132" s="456"/>
      <c r="E132" s="455" t="s">
        <v>9</v>
      </c>
      <c r="F132" s="456"/>
      <c r="G132" s="455" t="s">
        <v>10</v>
      </c>
      <c r="H132" s="456"/>
      <c r="I132" s="455" t="s">
        <v>0</v>
      </c>
      <c r="J132" s="456"/>
      <c r="K132" s="455" t="s">
        <v>3</v>
      </c>
      <c r="L132" s="456"/>
      <c r="M132" s="455" t="s">
        <v>4</v>
      </c>
      <c r="N132" s="456"/>
      <c r="O132" s="455" t="s">
        <v>11</v>
      </c>
      <c r="P132" s="456"/>
      <c r="Q132" s="455" t="s">
        <v>12</v>
      </c>
      <c r="R132" s="456"/>
      <c r="S132" s="455" t="s">
        <v>13</v>
      </c>
      <c r="T132" s="456"/>
      <c r="U132" s="455" t="s">
        <v>14</v>
      </c>
      <c r="V132" s="456"/>
      <c r="W132" s="455" t="s">
        <v>15</v>
      </c>
      <c r="X132" s="456"/>
      <c r="Y132" s="455" t="s">
        <v>16</v>
      </c>
      <c r="Z132" s="453"/>
      <c r="AA132" s="477" t="s">
        <v>5</v>
      </c>
      <c r="AB132" s="478"/>
      <c r="AC132" s="452" t="s">
        <v>28</v>
      </c>
      <c r="AD132" s="453"/>
      <c r="AE132" s="452" t="s">
        <v>29</v>
      </c>
      <c r="AF132" s="453"/>
      <c r="AG132" s="452" t="s">
        <v>30</v>
      </c>
      <c r="AH132" s="453"/>
      <c r="AI132" s="452" t="s">
        <v>31</v>
      </c>
      <c r="AJ132" s="453"/>
      <c r="AK132" s="101"/>
    </row>
    <row r="133" spans="1:38" ht="13.8" thickBot="1" x14ac:dyDescent="0.3">
      <c r="A133" s="47" t="s">
        <v>26</v>
      </c>
      <c r="B133" s="473"/>
      <c r="C133" s="9" t="s">
        <v>1</v>
      </c>
      <c r="D133" s="5" t="s">
        <v>2</v>
      </c>
      <c r="E133" s="5" t="s">
        <v>1</v>
      </c>
      <c r="F133" s="5" t="s">
        <v>2</v>
      </c>
      <c r="G133" s="5" t="s">
        <v>1</v>
      </c>
      <c r="H133" s="5" t="s">
        <v>2</v>
      </c>
      <c r="I133" s="5" t="s">
        <v>1</v>
      </c>
      <c r="J133" s="5" t="s">
        <v>2</v>
      </c>
      <c r="K133" s="5" t="s">
        <v>1</v>
      </c>
      <c r="L133" s="5" t="s">
        <v>2</v>
      </c>
      <c r="M133" s="5" t="s">
        <v>1</v>
      </c>
      <c r="N133" s="5" t="s">
        <v>2</v>
      </c>
      <c r="O133" s="5" t="s">
        <v>1</v>
      </c>
      <c r="P133" s="5" t="s">
        <v>2</v>
      </c>
      <c r="Q133" s="5" t="s">
        <v>1</v>
      </c>
      <c r="R133" s="5" t="s">
        <v>2</v>
      </c>
      <c r="S133" s="5" t="s">
        <v>1</v>
      </c>
      <c r="T133" s="5" t="s">
        <v>2</v>
      </c>
      <c r="U133" s="5" t="s">
        <v>1</v>
      </c>
      <c r="V133" s="5" t="s">
        <v>2</v>
      </c>
      <c r="W133" s="5" t="s">
        <v>1</v>
      </c>
      <c r="X133" s="5" t="s">
        <v>2</v>
      </c>
      <c r="Y133" s="5" t="s">
        <v>1</v>
      </c>
      <c r="Z133" s="6" t="s">
        <v>2</v>
      </c>
      <c r="AA133" s="127" t="s">
        <v>1</v>
      </c>
      <c r="AB133" s="8" t="s">
        <v>2</v>
      </c>
      <c r="AC133" s="9" t="s">
        <v>1</v>
      </c>
      <c r="AD133" s="6" t="s">
        <v>2</v>
      </c>
      <c r="AE133" s="9" t="s">
        <v>1</v>
      </c>
      <c r="AF133" s="6" t="s">
        <v>2</v>
      </c>
      <c r="AG133" s="9" t="s">
        <v>1</v>
      </c>
      <c r="AH133" s="6" t="s">
        <v>2</v>
      </c>
      <c r="AI133" s="9" t="s">
        <v>1</v>
      </c>
      <c r="AJ133" s="6" t="s">
        <v>2</v>
      </c>
      <c r="AK133" s="101"/>
    </row>
    <row r="134" spans="1:38" ht="15" customHeight="1" thickBot="1" x14ac:dyDescent="0.3">
      <c r="A134" s="45">
        <v>1</v>
      </c>
      <c r="B134" s="56" t="s">
        <v>19</v>
      </c>
      <c r="C134" s="13"/>
      <c r="D134" s="10">
        <f t="shared" ref="D134:D149" si="141">AK134*C134</f>
        <v>0</v>
      </c>
      <c r="E134" s="13"/>
      <c r="F134" s="10">
        <f t="shared" ref="F134:F149" si="142">AK134*E134</f>
        <v>0</v>
      </c>
      <c r="G134" s="13"/>
      <c r="H134" s="10">
        <f t="shared" ref="H134:H149" si="143">AK134*G134</f>
        <v>0</v>
      </c>
      <c r="I134" s="13"/>
      <c r="J134" s="10">
        <f t="shared" ref="J134:J149" si="144">AK134*I134</f>
        <v>0</v>
      </c>
      <c r="K134" s="11"/>
      <c r="L134" s="10">
        <f t="shared" ref="L134:L149" si="145">AK134*K134</f>
        <v>0</v>
      </c>
      <c r="M134" s="11"/>
      <c r="N134" s="10">
        <f t="shared" ref="N134:N149" si="146">AK134*M134</f>
        <v>0</v>
      </c>
      <c r="O134" s="13"/>
      <c r="P134" s="10">
        <f t="shared" ref="P134:P149" si="147">AK134*O134</f>
        <v>0</v>
      </c>
      <c r="Q134" s="11"/>
      <c r="R134" s="10">
        <f t="shared" ref="R134:R149" si="148">AK134*Q134</f>
        <v>0</v>
      </c>
      <c r="S134" s="11"/>
      <c r="T134" s="10">
        <f t="shared" ref="T134:T149" si="149">AK134*S134</f>
        <v>0</v>
      </c>
      <c r="U134" s="13"/>
      <c r="V134" s="10">
        <f t="shared" ref="V134:V149" si="150">AK134*U134</f>
        <v>0</v>
      </c>
      <c r="W134" s="11"/>
      <c r="X134" s="10">
        <f t="shared" ref="X134:X149" si="151">AK134*W134</f>
        <v>0</v>
      </c>
      <c r="Y134" s="11"/>
      <c r="Z134" s="10">
        <f t="shared" ref="Z134:Z149" si="152">AK134*Y134</f>
        <v>0</v>
      </c>
      <c r="AA134" s="30">
        <f>C134+E134+G134+I134+K134+M134+O134+Q134+S134+U134+W134+Y134</f>
        <v>0</v>
      </c>
      <c r="AB134" s="12">
        <f>D134+F134+H134+J134+L134+N134+P134+R134+T134+V134+X134+Z134</f>
        <v>0</v>
      </c>
      <c r="AC134" s="18">
        <f t="shared" ref="AC134:AD149" si="153">C134+E134+G134</f>
        <v>0</v>
      </c>
      <c r="AD134" s="16">
        <f t="shared" si="153"/>
        <v>0</v>
      </c>
      <c r="AE134" s="18">
        <f t="shared" ref="AE134:AF149" si="154">I134+K134+M134</f>
        <v>0</v>
      </c>
      <c r="AF134" s="16">
        <f t="shared" si="154"/>
        <v>0</v>
      </c>
      <c r="AG134" s="18">
        <f t="shared" ref="AG134:AH149" si="155">O134+Q134+S134</f>
        <v>0</v>
      </c>
      <c r="AH134" s="16">
        <f t="shared" si="155"/>
        <v>0</v>
      </c>
      <c r="AI134" s="18">
        <f t="shared" ref="AI134:AJ149" si="156">U134+W134+Y134</f>
        <v>0</v>
      </c>
      <c r="AJ134" s="16">
        <f t="shared" si="156"/>
        <v>0</v>
      </c>
      <c r="AK134" s="101">
        <v>400</v>
      </c>
      <c r="AL134" s="3">
        <v>400</v>
      </c>
    </row>
    <row r="135" spans="1:38" ht="13.8" thickBot="1" x14ac:dyDescent="0.3">
      <c r="A135" s="31">
        <v>2</v>
      </c>
      <c r="B135" s="57" t="s">
        <v>20</v>
      </c>
      <c r="C135" s="18"/>
      <c r="D135" s="10">
        <f t="shared" si="141"/>
        <v>0</v>
      </c>
      <c r="E135" s="18"/>
      <c r="F135" s="10">
        <f t="shared" si="142"/>
        <v>0</v>
      </c>
      <c r="G135" s="18"/>
      <c r="H135" s="10">
        <f t="shared" si="143"/>
        <v>0</v>
      </c>
      <c r="I135" s="18"/>
      <c r="J135" s="10">
        <f t="shared" si="144"/>
        <v>0</v>
      </c>
      <c r="K135" s="15"/>
      <c r="L135" s="10">
        <f t="shared" si="145"/>
        <v>0</v>
      </c>
      <c r="M135" s="15"/>
      <c r="N135" s="10">
        <f t="shared" si="146"/>
        <v>0</v>
      </c>
      <c r="O135" s="18"/>
      <c r="P135" s="10">
        <f t="shared" si="147"/>
        <v>0</v>
      </c>
      <c r="Q135" s="15"/>
      <c r="R135" s="10">
        <f t="shared" si="148"/>
        <v>0</v>
      </c>
      <c r="S135" s="15"/>
      <c r="T135" s="10">
        <f t="shared" si="149"/>
        <v>0</v>
      </c>
      <c r="U135" s="18"/>
      <c r="V135" s="10">
        <f t="shared" si="150"/>
        <v>0</v>
      </c>
      <c r="W135" s="15"/>
      <c r="X135" s="10">
        <f t="shared" si="151"/>
        <v>0</v>
      </c>
      <c r="Y135" s="15"/>
      <c r="Z135" s="10">
        <f t="shared" si="152"/>
        <v>0</v>
      </c>
      <c r="AA135" s="33">
        <f>C135+E135+G135+I135+K135+M135+O135+Q135+S135+U135+W135+Y135</f>
        <v>0</v>
      </c>
      <c r="AB135" s="17">
        <f>D135+F135+H135+J135+L135+N135+P135+R135+T135+V135+X135+Z135</f>
        <v>0</v>
      </c>
      <c r="AC135" s="18">
        <f t="shared" si="153"/>
        <v>0</v>
      </c>
      <c r="AD135" s="16">
        <f t="shared" si="153"/>
        <v>0</v>
      </c>
      <c r="AE135" s="18">
        <f t="shared" si="154"/>
        <v>0</v>
      </c>
      <c r="AF135" s="16">
        <f t="shared" si="154"/>
        <v>0</v>
      </c>
      <c r="AG135" s="18">
        <f t="shared" si="155"/>
        <v>0</v>
      </c>
      <c r="AH135" s="16">
        <f t="shared" si="155"/>
        <v>0</v>
      </c>
      <c r="AI135" s="18">
        <f t="shared" si="156"/>
        <v>0</v>
      </c>
      <c r="AJ135" s="16">
        <f t="shared" si="156"/>
        <v>0</v>
      </c>
      <c r="AK135" s="101">
        <v>400</v>
      </c>
    </row>
    <row r="136" spans="1:38" ht="13.8" thickBot="1" x14ac:dyDescent="0.3">
      <c r="A136" s="31">
        <v>3</v>
      </c>
      <c r="B136" s="57" t="s">
        <v>56</v>
      </c>
      <c r="C136" s="18"/>
      <c r="D136" s="10">
        <f t="shared" si="141"/>
        <v>0</v>
      </c>
      <c r="E136" s="18"/>
      <c r="F136" s="10">
        <f t="shared" si="142"/>
        <v>0</v>
      </c>
      <c r="G136" s="18"/>
      <c r="H136" s="10">
        <f t="shared" si="143"/>
        <v>0</v>
      </c>
      <c r="I136" s="18"/>
      <c r="J136" s="10">
        <f t="shared" si="144"/>
        <v>0</v>
      </c>
      <c r="K136" s="15"/>
      <c r="L136" s="10">
        <f t="shared" si="145"/>
        <v>0</v>
      </c>
      <c r="M136" s="15"/>
      <c r="N136" s="10">
        <f t="shared" si="146"/>
        <v>0</v>
      </c>
      <c r="O136" s="18"/>
      <c r="P136" s="10">
        <f t="shared" si="147"/>
        <v>0</v>
      </c>
      <c r="Q136" s="15"/>
      <c r="R136" s="10">
        <f t="shared" si="148"/>
        <v>0</v>
      </c>
      <c r="S136" s="15"/>
      <c r="T136" s="10">
        <f t="shared" si="149"/>
        <v>0</v>
      </c>
      <c r="U136" s="18"/>
      <c r="V136" s="10">
        <f t="shared" si="150"/>
        <v>0</v>
      </c>
      <c r="W136" s="15"/>
      <c r="X136" s="10">
        <f t="shared" si="151"/>
        <v>0</v>
      </c>
      <c r="Y136" s="15"/>
      <c r="Z136" s="10">
        <f t="shared" si="152"/>
        <v>0</v>
      </c>
      <c r="AA136" s="33">
        <f t="shared" ref="AA136:AB149" si="157">C136+E136+G136+I136+K136+M136+O136+Q136+S136+U136+W136+Y136</f>
        <v>0</v>
      </c>
      <c r="AB136" s="17">
        <f t="shared" si="157"/>
        <v>0</v>
      </c>
      <c r="AC136" s="18">
        <f t="shared" si="153"/>
        <v>0</v>
      </c>
      <c r="AD136" s="16">
        <f t="shared" si="153"/>
        <v>0</v>
      </c>
      <c r="AE136" s="18">
        <f t="shared" si="154"/>
        <v>0</v>
      </c>
      <c r="AF136" s="16">
        <f t="shared" si="154"/>
        <v>0</v>
      </c>
      <c r="AG136" s="18">
        <f t="shared" si="155"/>
        <v>0</v>
      </c>
      <c r="AH136" s="16">
        <f t="shared" si="155"/>
        <v>0</v>
      </c>
      <c r="AI136" s="18">
        <f t="shared" si="156"/>
        <v>0</v>
      </c>
      <c r="AJ136" s="16">
        <f t="shared" si="156"/>
        <v>0</v>
      </c>
      <c r="AK136" s="101">
        <v>400</v>
      </c>
    </row>
    <row r="137" spans="1:38" ht="13.8" thickBot="1" x14ac:dyDescent="0.3">
      <c r="A137" s="31">
        <v>4</v>
      </c>
      <c r="B137" s="57" t="s">
        <v>55</v>
      </c>
      <c r="C137" s="18"/>
      <c r="D137" s="10">
        <f t="shared" si="141"/>
        <v>0</v>
      </c>
      <c r="E137" s="18"/>
      <c r="F137" s="10">
        <f t="shared" si="142"/>
        <v>0</v>
      </c>
      <c r="G137" s="18"/>
      <c r="H137" s="10">
        <f t="shared" si="143"/>
        <v>0</v>
      </c>
      <c r="I137" s="18"/>
      <c r="J137" s="10">
        <f t="shared" si="144"/>
        <v>0</v>
      </c>
      <c r="K137" s="15">
        <v>1</v>
      </c>
      <c r="L137" s="10">
        <f t="shared" si="145"/>
        <v>400</v>
      </c>
      <c r="M137" s="15">
        <v>1</v>
      </c>
      <c r="N137" s="10">
        <f t="shared" si="146"/>
        <v>400</v>
      </c>
      <c r="O137" s="18">
        <v>1</v>
      </c>
      <c r="P137" s="10">
        <f t="shared" si="147"/>
        <v>400</v>
      </c>
      <c r="Q137" s="15">
        <v>1</v>
      </c>
      <c r="R137" s="10">
        <f t="shared" si="148"/>
        <v>400</v>
      </c>
      <c r="S137" s="15"/>
      <c r="T137" s="10">
        <f t="shared" si="149"/>
        <v>0</v>
      </c>
      <c r="U137" s="18">
        <v>1</v>
      </c>
      <c r="V137" s="10">
        <f t="shared" si="150"/>
        <v>400</v>
      </c>
      <c r="W137" s="15"/>
      <c r="X137" s="10">
        <f t="shared" si="151"/>
        <v>0</v>
      </c>
      <c r="Y137" s="15">
        <v>1</v>
      </c>
      <c r="Z137" s="10">
        <f t="shared" si="152"/>
        <v>400</v>
      </c>
      <c r="AA137" s="33">
        <f t="shared" si="157"/>
        <v>6</v>
      </c>
      <c r="AB137" s="17">
        <f t="shared" si="157"/>
        <v>2400</v>
      </c>
      <c r="AC137" s="18">
        <f t="shared" si="153"/>
        <v>0</v>
      </c>
      <c r="AD137" s="16">
        <f t="shared" si="153"/>
        <v>0</v>
      </c>
      <c r="AE137" s="18">
        <f t="shared" si="154"/>
        <v>2</v>
      </c>
      <c r="AF137" s="16">
        <f t="shared" si="154"/>
        <v>800</v>
      </c>
      <c r="AG137" s="18">
        <f t="shared" si="155"/>
        <v>2</v>
      </c>
      <c r="AH137" s="16">
        <f t="shared" si="155"/>
        <v>800</v>
      </c>
      <c r="AI137" s="18">
        <f t="shared" si="156"/>
        <v>2</v>
      </c>
      <c r="AJ137" s="16">
        <f t="shared" si="156"/>
        <v>800</v>
      </c>
      <c r="AK137" s="101">
        <v>400</v>
      </c>
    </row>
    <row r="138" spans="1:38" ht="13.8" thickBot="1" x14ac:dyDescent="0.3">
      <c r="A138" s="31">
        <v>5</v>
      </c>
      <c r="B138" s="57" t="s">
        <v>47</v>
      </c>
      <c r="C138" s="18"/>
      <c r="D138" s="10">
        <f t="shared" si="141"/>
        <v>0</v>
      </c>
      <c r="E138" s="18"/>
      <c r="F138" s="10">
        <f t="shared" si="142"/>
        <v>0</v>
      </c>
      <c r="G138" s="18"/>
      <c r="H138" s="10">
        <f t="shared" si="143"/>
        <v>0</v>
      </c>
      <c r="I138" s="18"/>
      <c r="J138" s="10">
        <f t="shared" si="144"/>
        <v>0</v>
      </c>
      <c r="K138" s="15"/>
      <c r="L138" s="10">
        <f t="shared" si="145"/>
        <v>0</v>
      </c>
      <c r="M138" s="15"/>
      <c r="N138" s="10">
        <f t="shared" si="146"/>
        <v>0</v>
      </c>
      <c r="O138" s="18">
        <v>1</v>
      </c>
      <c r="P138" s="10">
        <f t="shared" si="147"/>
        <v>400</v>
      </c>
      <c r="Q138" s="15">
        <v>1</v>
      </c>
      <c r="R138" s="10">
        <f t="shared" si="148"/>
        <v>400</v>
      </c>
      <c r="S138" s="15"/>
      <c r="T138" s="10">
        <f t="shared" si="149"/>
        <v>0</v>
      </c>
      <c r="U138" s="18"/>
      <c r="V138" s="10">
        <f t="shared" si="150"/>
        <v>0</v>
      </c>
      <c r="W138" s="15"/>
      <c r="X138" s="10">
        <f t="shared" si="151"/>
        <v>0</v>
      </c>
      <c r="Y138" s="15"/>
      <c r="Z138" s="10">
        <f t="shared" si="152"/>
        <v>0</v>
      </c>
      <c r="AA138" s="33">
        <f t="shared" si="157"/>
        <v>2</v>
      </c>
      <c r="AB138" s="17">
        <f t="shared" si="157"/>
        <v>800</v>
      </c>
      <c r="AC138" s="18">
        <f t="shared" si="153"/>
        <v>0</v>
      </c>
      <c r="AD138" s="16">
        <f t="shared" si="153"/>
        <v>0</v>
      </c>
      <c r="AE138" s="18">
        <f t="shared" si="154"/>
        <v>0</v>
      </c>
      <c r="AF138" s="16">
        <f t="shared" si="154"/>
        <v>0</v>
      </c>
      <c r="AG138" s="18">
        <f t="shared" si="155"/>
        <v>2</v>
      </c>
      <c r="AH138" s="16">
        <f t="shared" si="155"/>
        <v>800</v>
      </c>
      <c r="AI138" s="18">
        <f t="shared" si="156"/>
        <v>0</v>
      </c>
      <c r="AJ138" s="16">
        <f t="shared" si="156"/>
        <v>0</v>
      </c>
      <c r="AK138" s="101">
        <v>400</v>
      </c>
    </row>
    <row r="139" spans="1:38" ht="13.8" thickBot="1" x14ac:dyDescent="0.3">
      <c r="A139" s="31">
        <v>6</v>
      </c>
      <c r="B139" s="57" t="s">
        <v>41</v>
      </c>
      <c r="C139" s="18"/>
      <c r="D139" s="10">
        <f t="shared" si="141"/>
        <v>0</v>
      </c>
      <c r="E139" s="18"/>
      <c r="F139" s="10">
        <f t="shared" si="142"/>
        <v>0</v>
      </c>
      <c r="G139" s="18"/>
      <c r="H139" s="10">
        <f t="shared" si="143"/>
        <v>0</v>
      </c>
      <c r="I139" s="18">
        <v>1</v>
      </c>
      <c r="J139" s="10">
        <f t="shared" si="144"/>
        <v>400</v>
      </c>
      <c r="K139" s="15"/>
      <c r="L139" s="10">
        <f t="shared" si="145"/>
        <v>0</v>
      </c>
      <c r="M139" s="15"/>
      <c r="N139" s="10">
        <f t="shared" si="146"/>
        <v>0</v>
      </c>
      <c r="O139" s="18">
        <v>2</v>
      </c>
      <c r="P139" s="10">
        <f t="shared" si="147"/>
        <v>800</v>
      </c>
      <c r="Q139" s="15">
        <v>1</v>
      </c>
      <c r="R139" s="10">
        <f t="shared" si="148"/>
        <v>400</v>
      </c>
      <c r="S139" s="15"/>
      <c r="T139" s="10">
        <f t="shared" si="149"/>
        <v>0</v>
      </c>
      <c r="U139" s="18"/>
      <c r="V139" s="10">
        <f t="shared" si="150"/>
        <v>0</v>
      </c>
      <c r="W139" s="15"/>
      <c r="X139" s="10">
        <f t="shared" si="151"/>
        <v>0</v>
      </c>
      <c r="Y139" s="15"/>
      <c r="Z139" s="10">
        <f t="shared" si="152"/>
        <v>0</v>
      </c>
      <c r="AA139" s="33">
        <f t="shared" si="157"/>
        <v>4</v>
      </c>
      <c r="AB139" s="17">
        <f t="shared" si="157"/>
        <v>1600</v>
      </c>
      <c r="AC139" s="18">
        <f t="shared" si="153"/>
        <v>0</v>
      </c>
      <c r="AD139" s="16">
        <f t="shared" si="153"/>
        <v>0</v>
      </c>
      <c r="AE139" s="18">
        <f t="shared" si="154"/>
        <v>1</v>
      </c>
      <c r="AF139" s="16">
        <f t="shared" si="154"/>
        <v>400</v>
      </c>
      <c r="AG139" s="18">
        <f t="shared" si="155"/>
        <v>3</v>
      </c>
      <c r="AH139" s="16">
        <f t="shared" si="155"/>
        <v>1200</v>
      </c>
      <c r="AI139" s="18">
        <f t="shared" si="156"/>
        <v>0</v>
      </c>
      <c r="AJ139" s="16">
        <f t="shared" si="156"/>
        <v>0</v>
      </c>
      <c r="AK139" s="101">
        <v>400</v>
      </c>
    </row>
    <row r="140" spans="1:38" ht="13.8" thickBot="1" x14ac:dyDescent="0.3">
      <c r="A140" s="31">
        <v>7</v>
      </c>
      <c r="B140" s="57" t="s">
        <v>48</v>
      </c>
      <c r="C140" s="39"/>
      <c r="D140" s="10">
        <f t="shared" si="141"/>
        <v>0</v>
      </c>
      <c r="E140" s="39"/>
      <c r="F140" s="10">
        <f t="shared" si="142"/>
        <v>0</v>
      </c>
      <c r="G140" s="39"/>
      <c r="H140" s="10">
        <f t="shared" si="143"/>
        <v>0</v>
      </c>
      <c r="I140" s="39"/>
      <c r="J140" s="10">
        <f t="shared" si="144"/>
        <v>0</v>
      </c>
      <c r="K140" s="20"/>
      <c r="L140" s="10">
        <f t="shared" si="145"/>
        <v>0</v>
      </c>
      <c r="M140" s="20">
        <v>1</v>
      </c>
      <c r="N140" s="10">
        <f t="shared" si="146"/>
        <v>400</v>
      </c>
      <c r="O140" s="39"/>
      <c r="P140" s="10">
        <f t="shared" si="147"/>
        <v>0</v>
      </c>
      <c r="Q140" s="20"/>
      <c r="R140" s="10">
        <f t="shared" si="148"/>
        <v>0</v>
      </c>
      <c r="S140" s="20"/>
      <c r="T140" s="10">
        <f t="shared" si="149"/>
        <v>0</v>
      </c>
      <c r="U140" s="39"/>
      <c r="V140" s="10">
        <f t="shared" si="150"/>
        <v>0</v>
      </c>
      <c r="W140" s="20"/>
      <c r="X140" s="10">
        <f t="shared" si="151"/>
        <v>0</v>
      </c>
      <c r="Y140" s="20">
        <v>1</v>
      </c>
      <c r="Z140" s="10">
        <f t="shared" si="152"/>
        <v>400</v>
      </c>
      <c r="AA140" s="33">
        <f t="shared" si="157"/>
        <v>2</v>
      </c>
      <c r="AB140" s="17">
        <f t="shared" si="157"/>
        <v>800</v>
      </c>
      <c r="AC140" s="18">
        <f t="shared" si="153"/>
        <v>0</v>
      </c>
      <c r="AD140" s="32">
        <f t="shared" si="153"/>
        <v>0</v>
      </c>
      <c r="AE140" s="18">
        <f t="shared" si="154"/>
        <v>1</v>
      </c>
      <c r="AF140" s="32">
        <f t="shared" si="154"/>
        <v>400</v>
      </c>
      <c r="AG140" s="18">
        <f t="shared" si="155"/>
        <v>0</v>
      </c>
      <c r="AH140" s="32">
        <f t="shared" si="155"/>
        <v>0</v>
      </c>
      <c r="AI140" s="18">
        <f t="shared" si="156"/>
        <v>1</v>
      </c>
      <c r="AJ140" s="16">
        <f t="shared" si="156"/>
        <v>400</v>
      </c>
      <c r="AK140" s="101">
        <v>400</v>
      </c>
    </row>
    <row r="141" spans="1:38" ht="13.8" thickBot="1" x14ac:dyDescent="0.3">
      <c r="A141" s="31">
        <v>8</v>
      </c>
      <c r="B141" s="57" t="s">
        <v>49</v>
      </c>
      <c r="C141" s="18"/>
      <c r="D141" s="10">
        <f t="shared" si="141"/>
        <v>0</v>
      </c>
      <c r="E141" s="18"/>
      <c r="F141" s="10">
        <f t="shared" si="142"/>
        <v>0</v>
      </c>
      <c r="G141" s="18"/>
      <c r="H141" s="10">
        <f t="shared" si="143"/>
        <v>0</v>
      </c>
      <c r="I141" s="18"/>
      <c r="J141" s="10">
        <f t="shared" si="144"/>
        <v>0</v>
      </c>
      <c r="K141" s="15"/>
      <c r="L141" s="10">
        <f t="shared" si="145"/>
        <v>0</v>
      </c>
      <c r="M141" s="15"/>
      <c r="N141" s="10">
        <f t="shared" si="146"/>
        <v>0</v>
      </c>
      <c r="O141" s="18"/>
      <c r="P141" s="10">
        <f t="shared" si="147"/>
        <v>0</v>
      </c>
      <c r="Q141" s="15"/>
      <c r="R141" s="10">
        <f t="shared" si="148"/>
        <v>0</v>
      </c>
      <c r="S141" s="15"/>
      <c r="T141" s="10">
        <f t="shared" si="149"/>
        <v>0</v>
      </c>
      <c r="U141" s="18"/>
      <c r="V141" s="10">
        <f t="shared" si="150"/>
        <v>0</v>
      </c>
      <c r="W141" s="15"/>
      <c r="X141" s="10">
        <f t="shared" si="151"/>
        <v>0</v>
      </c>
      <c r="Y141" s="15"/>
      <c r="Z141" s="10">
        <f t="shared" si="152"/>
        <v>0</v>
      </c>
      <c r="AA141" s="33">
        <f t="shared" si="157"/>
        <v>0</v>
      </c>
      <c r="AB141" s="17">
        <f t="shared" si="157"/>
        <v>0</v>
      </c>
      <c r="AC141" s="18">
        <f t="shared" si="153"/>
        <v>0</v>
      </c>
      <c r="AD141" s="16">
        <f t="shared" si="153"/>
        <v>0</v>
      </c>
      <c r="AE141" s="18">
        <f t="shared" si="154"/>
        <v>0</v>
      </c>
      <c r="AF141" s="16">
        <f t="shared" si="154"/>
        <v>0</v>
      </c>
      <c r="AG141" s="18">
        <f t="shared" si="155"/>
        <v>0</v>
      </c>
      <c r="AH141" s="16">
        <f t="shared" si="155"/>
        <v>0</v>
      </c>
      <c r="AI141" s="18">
        <f t="shared" si="156"/>
        <v>0</v>
      </c>
      <c r="AJ141" s="16">
        <f t="shared" si="156"/>
        <v>0</v>
      </c>
      <c r="AK141" s="101">
        <v>400</v>
      </c>
    </row>
    <row r="142" spans="1:38" ht="13.8" thickBot="1" x14ac:dyDescent="0.3">
      <c r="A142" s="31">
        <v>9</v>
      </c>
      <c r="B142" s="57" t="s">
        <v>50</v>
      </c>
      <c r="C142" s="18"/>
      <c r="D142" s="10">
        <f t="shared" si="141"/>
        <v>0</v>
      </c>
      <c r="E142" s="18"/>
      <c r="F142" s="10">
        <f t="shared" si="142"/>
        <v>0</v>
      </c>
      <c r="G142" s="18"/>
      <c r="H142" s="10">
        <f t="shared" si="143"/>
        <v>0</v>
      </c>
      <c r="I142" s="18"/>
      <c r="J142" s="10">
        <f t="shared" si="144"/>
        <v>0</v>
      </c>
      <c r="K142" s="15"/>
      <c r="L142" s="10">
        <f t="shared" si="145"/>
        <v>0</v>
      </c>
      <c r="M142" s="15"/>
      <c r="N142" s="10">
        <f t="shared" si="146"/>
        <v>0</v>
      </c>
      <c r="O142" s="18">
        <v>1</v>
      </c>
      <c r="P142" s="10">
        <f t="shared" si="147"/>
        <v>400</v>
      </c>
      <c r="Q142" s="15"/>
      <c r="R142" s="10">
        <f t="shared" si="148"/>
        <v>0</v>
      </c>
      <c r="S142" s="15"/>
      <c r="T142" s="10">
        <f t="shared" si="149"/>
        <v>0</v>
      </c>
      <c r="U142" s="18"/>
      <c r="V142" s="10">
        <f t="shared" si="150"/>
        <v>0</v>
      </c>
      <c r="W142" s="15"/>
      <c r="X142" s="10">
        <f t="shared" si="151"/>
        <v>0</v>
      </c>
      <c r="Y142" s="15"/>
      <c r="Z142" s="10">
        <f t="shared" si="152"/>
        <v>0</v>
      </c>
      <c r="AA142" s="33">
        <f t="shared" si="157"/>
        <v>1</v>
      </c>
      <c r="AB142" s="17">
        <f t="shared" si="157"/>
        <v>400</v>
      </c>
      <c r="AC142" s="18">
        <f t="shared" si="153"/>
        <v>0</v>
      </c>
      <c r="AD142" s="32">
        <f t="shared" si="153"/>
        <v>0</v>
      </c>
      <c r="AE142" s="18">
        <f t="shared" si="154"/>
        <v>0</v>
      </c>
      <c r="AF142" s="32">
        <f t="shared" si="154"/>
        <v>0</v>
      </c>
      <c r="AG142" s="18">
        <f t="shared" si="155"/>
        <v>1</v>
      </c>
      <c r="AH142" s="32">
        <f t="shared" si="155"/>
        <v>400</v>
      </c>
      <c r="AI142" s="18">
        <f t="shared" si="156"/>
        <v>0</v>
      </c>
      <c r="AJ142" s="16">
        <f t="shared" si="156"/>
        <v>0</v>
      </c>
      <c r="AK142" s="101">
        <v>400</v>
      </c>
    </row>
    <row r="143" spans="1:38" ht="13.8" thickBot="1" x14ac:dyDescent="0.3">
      <c r="A143" s="31">
        <v>10</v>
      </c>
      <c r="B143" s="57" t="s">
        <v>63</v>
      </c>
      <c r="C143" s="18"/>
      <c r="D143" s="10">
        <f t="shared" si="141"/>
        <v>0</v>
      </c>
      <c r="E143" s="18"/>
      <c r="F143" s="10">
        <f t="shared" si="142"/>
        <v>0</v>
      </c>
      <c r="G143" s="18"/>
      <c r="H143" s="10">
        <f t="shared" si="143"/>
        <v>0</v>
      </c>
      <c r="I143" s="18"/>
      <c r="J143" s="10">
        <f t="shared" si="144"/>
        <v>0</v>
      </c>
      <c r="K143" s="15"/>
      <c r="L143" s="10">
        <f t="shared" si="145"/>
        <v>0</v>
      </c>
      <c r="M143" s="15"/>
      <c r="N143" s="10">
        <f t="shared" si="146"/>
        <v>0</v>
      </c>
      <c r="O143" s="18"/>
      <c r="P143" s="10">
        <f t="shared" si="147"/>
        <v>0</v>
      </c>
      <c r="Q143" s="15"/>
      <c r="R143" s="10">
        <f t="shared" si="148"/>
        <v>0</v>
      </c>
      <c r="S143" s="15"/>
      <c r="T143" s="10">
        <f t="shared" si="149"/>
        <v>0</v>
      </c>
      <c r="U143" s="18"/>
      <c r="V143" s="10">
        <f t="shared" si="150"/>
        <v>0</v>
      </c>
      <c r="W143" s="15"/>
      <c r="X143" s="10">
        <f t="shared" si="151"/>
        <v>0</v>
      </c>
      <c r="Y143" s="15"/>
      <c r="Z143" s="10">
        <f t="shared" si="152"/>
        <v>0</v>
      </c>
      <c r="AA143" s="33">
        <f t="shared" si="157"/>
        <v>0</v>
      </c>
      <c r="AB143" s="17">
        <f t="shared" si="157"/>
        <v>0</v>
      </c>
      <c r="AC143" s="18">
        <f t="shared" si="153"/>
        <v>0</v>
      </c>
      <c r="AD143" s="32">
        <f t="shared" si="153"/>
        <v>0</v>
      </c>
      <c r="AE143" s="18">
        <f t="shared" si="154"/>
        <v>0</v>
      </c>
      <c r="AF143" s="32">
        <f t="shared" si="154"/>
        <v>0</v>
      </c>
      <c r="AG143" s="18">
        <f t="shared" si="155"/>
        <v>0</v>
      </c>
      <c r="AH143" s="32">
        <f t="shared" si="155"/>
        <v>0</v>
      </c>
      <c r="AI143" s="18">
        <f t="shared" si="156"/>
        <v>0</v>
      </c>
      <c r="AJ143" s="16">
        <f t="shared" si="156"/>
        <v>0</v>
      </c>
      <c r="AK143" s="101">
        <v>400</v>
      </c>
    </row>
    <row r="144" spans="1:38" ht="13.8" thickBot="1" x14ac:dyDescent="0.3">
      <c r="A144" s="31">
        <v>11</v>
      </c>
      <c r="B144" s="57" t="s">
        <v>51</v>
      </c>
      <c r="C144" s="18"/>
      <c r="D144" s="10">
        <f t="shared" si="141"/>
        <v>0</v>
      </c>
      <c r="E144" s="18"/>
      <c r="F144" s="10">
        <f t="shared" si="142"/>
        <v>0</v>
      </c>
      <c r="G144" s="18"/>
      <c r="H144" s="10">
        <f t="shared" si="143"/>
        <v>0</v>
      </c>
      <c r="I144" s="18"/>
      <c r="J144" s="10">
        <f t="shared" si="144"/>
        <v>0</v>
      </c>
      <c r="K144" s="15"/>
      <c r="L144" s="10">
        <f t="shared" si="145"/>
        <v>0</v>
      </c>
      <c r="M144" s="15"/>
      <c r="N144" s="10">
        <f t="shared" si="146"/>
        <v>0</v>
      </c>
      <c r="O144" s="18"/>
      <c r="P144" s="10">
        <f t="shared" si="147"/>
        <v>0</v>
      </c>
      <c r="Q144" s="15"/>
      <c r="R144" s="10">
        <f t="shared" si="148"/>
        <v>0</v>
      </c>
      <c r="S144" s="15"/>
      <c r="T144" s="10">
        <f t="shared" si="149"/>
        <v>0</v>
      </c>
      <c r="U144" s="18"/>
      <c r="V144" s="10">
        <f t="shared" si="150"/>
        <v>0</v>
      </c>
      <c r="W144" s="15"/>
      <c r="X144" s="10">
        <f t="shared" si="151"/>
        <v>0</v>
      </c>
      <c r="Y144" s="15"/>
      <c r="Z144" s="10">
        <f t="shared" si="152"/>
        <v>0</v>
      </c>
      <c r="AA144" s="33">
        <f t="shared" si="157"/>
        <v>0</v>
      </c>
      <c r="AB144" s="17">
        <f t="shared" si="157"/>
        <v>0</v>
      </c>
      <c r="AC144" s="18">
        <f t="shared" si="153"/>
        <v>0</v>
      </c>
      <c r="AD144" s="32">
        <f t="shared" si="153"/>
        <v>0</v>
      </c>
      <c r="AE144" s="18">
        <f t="shared" si="154"/>
        <v>0</v>
      </c>
      <c r="AF144" s="32">
        <f t="shared" si="154"/>
        <v>0</v>
      </c>
      <c r="AG144" s="18">
        <f t="shared" si="155"/>
        <v>0</v>
      </c>
      <c r="AH144" s="32">
        <f t="shared" si="155"/>
        <v>0</v>
      </c>
      <c r="AI144" s="18">
        <f t="shared" si="156"/>
        <v>0</v>
      </c>
      <c r="AJ144" s="16">
        <f t="shared" si="156"/>
        <v>0</v>
      </c>
      <c r="AK144" s="101">
        <v>400</v>
      </c>
    </row>
    <row r="145" spans="1:37" ht="13.8" thickBot="1" x14ac:dyDescent="0.3">
      <c r="A145" s="31">
        <v>12</v>
      </c>
      <c r="B145" s="57" t="s">
        <v>52</v>
      </c>
      <c r="C145" s="18"/>
      <c r="D145" s="10">
        <f t="shared" si="141"/>
        <v>0</v>
      </c>
      <c r="E145" s="18"/>
      <c r="F145" s="10">
        <f t="shared" si="142"/>
        <v>0</v>
      </c>
      <c r="G145" s="18"/>
      <c r="H145" s="10">
        <f t="shared" si="143"/>
        <v>0</v>
      </c>
      <c r="I145" s="18"/>
      <c r="J145" s="10">
        <f t="shared" si="144"/>
        <v>0</v>
      </c>
      <c r="K145" s="15"/>
      <c r="L145" s="10">
        <f t="shared" si="145"/>
        <v>0</v>
      </c>
      <c r="M145" s="15"/>
      <c r="N145" s="10">
        <f t="shared" si="146"/>
        <v>0</v>
      </c>
      <c r="O145" s="18"/>
      <c r="P145" s="10">
        <f t="shared" si="147"/>
        <v>0</v>
      </c>
      <c r="Q145" s="15"/>
      <c r="R145" s="10">
        <f t="shared" si="148"/>
        <v>0</v>
      </c>
      <c r="S145" s="15"/>
      <c r="T145" s="10">
        <f t="shared" si="149"/>
        <v>0</v>
      </c>
      <c r="U145" s="18"/>
      <c r="V145" s="10">
        <f t="shared" si="150"/>
        <v>0</v>
      </c>
      <c r="W145" s="15"/>
      <c r="X145" s="10">
        <f t="shared" si="151"/>
        <v>0</v>
      </c>
      <c r="Y145" s="15"/>
      <c r="Z145" s="10">
        <f t="shared" si="152"/>
        <v>0</v>
      </c>
      <c r="AA145" s="33">
        <f t="shared" si="157"/>
        <v>0</v>
      </c>
      <c r="AB145" s="17">
        <f t="shared" si="157"/>
        <v>0</v>
      </c>
      <c r="AC145" s="18">
        <f t="shared" si="153"/>
        <v>0</v>
      </c>
      <c r="AD145" s="32">
        <f t="shared" si="153"/>
        <v>0</v>
      </c>
      <c r="AE145" s="18">
        <f t="shared" si="154"/>
        <v>0</v>
      </c>
      <c r="AF145" s="32">
        <f t="shared" si="154"/>
        <v>0</v>
      </c>
      <c r="AG145" s="18">
        <f t="shared" si="155"/>
        <v>0</v>
      </c>
      <c r="AH145" s="32">
        <f t="shared" si="155"/>
        <v>0</v>
      </c>
      <c r="AI145" s="18">
        <f t="shared" si="156"/>
        <v>0</v>
      </c>
      <c r="AJ145" s="16">
        <f t="shared" si="156"/>
        <v>0</v>
      </c>
      <c r="AK145" s="101">
        <v>400</v>
      </c>
    </row>
    <row r="146" spans="1:37" ht="13.8" thickBot="1" x14ac:dyDescent="0.3">
      <c r="A146" s="31">
        <v>13</v>
      </c>
      <c r="B146" s="130" t="s">
        <v>27</v>
      </c>
      <c r="C146" s="18"/>
      <c r="D146" s="10">
        <f t="shared" si="141"/>
        <v>0</v>
      </c>
      <c r="E146" s="18">
        <v>2</v>
      </c>
      <c r="F146" s="10">
        <f t="shared" si="142"/>
        <v>800</v>
      </c>
      <c r="G146" s="18">
        <v>3</v>
      </c>
      <c r="H146" s="10">
        <f t="shared" si="143"/>
        <v>1200</v>
      </c>
      <c r="I146" s="18">
        <v>2</v>
      </c>
      <c r="J146" s="10">
        <f t="shared" si="144"/>
        <v>800</v>
      </c>
      <c r="K146" s="15">
        <v>3</v>
      </c>
      <c r="L146" s="10">
        <f t="shared" si="145"/>
        <v>1200</v>
      </c>
      <c r="M146" s="15">
        <v>2</v>
      </c>
      <c r="N146" s="10">
        <f t="shared" si="146"/>
        <v>800</v>
      </c>
      <c r="O146" s="18">
        <v>3</v>
      </c>
      <c r="P146" s="10">
        <f t="shared" si="147"/>
        <v>1200</v>
      </c>
      <c r="Q146" s="15">
        <v>2</v>
      </c>
      <c r="R146" s="10">
        <f t="shared" si="148"/>
        <v>800</v>
      </c>
      <c r="S146" s="15">
        <v>3</v>
      </c>
      <c r="T146" s="10">
        <f t="shared" si="149"/>
        <v>1200</v>
      </c>
      <c r="U146" s="18">
        <v>2</v>
      </c>
      <c r="V146" s="10">
        <f t="shared" si="150"/>
        <v>800</v>
      </c>
      <c r="W146" s="15">
        <v>2</v>
      </c>
      <c r="X146" s="10">
        <f t="shared" si="151"/>
        <v>800</v>
      </c>
      <c r="Y146" s="15"/>
      <c r="Z146" s="10">
        <f t="shared" si="152"/>
        <v>0</v>
      </c>
      <c r="AA146" s="33">
        <f t="shared" si="157"/>
        <v>24</v>
      </c>
      <c r="AB146" s="17">
        <f t="shared" si="157"/>
        <v>9600</v>
      </c>
      <c r="AC146" s="18">
        <f t="shared" si="153"/>
        <v>5</v>
      </c>
      <c r="AD146" s="32">
        <f t="shared" si="153"/>
        <v>2000</v>
      </c>
      <c r="AE146" s="18">
        <f t="shared" si="154"/>
        <v>7</v>
      </c>
      <c r="AF146" s="32">
        <f t="shared" si="154"/>
        <v>2800</v>
      </c>
      <c r="AG146" s="18">
        <f t="shared" si="155"/>
        <v>8</v>
      </c>
      <c r="AH146" s="32">
        <f t="shared" si="155"/>
        <v>3200</v>
      </c>
      <c r="AI146" s="18">
        <f t="shared" si="156"/>
        <v>4</v>
      </c>
      <c r="AJ146" s="16">
        <f t="shared" si="156"/>
        <v>1600</v>
      </c>
      <c r="AK146" s="101">
        <v>400</v>
      </c>
    </row>
    <row r="147" spans="1:37" ht="13.8" thickBot="1" x14ac:dyDescent="0.3">
      <c r="A147" s="34">
        <v>14</v>
      </c>
      <c r="B147" s="131" t="s">
        <v>38</v>
      </c>
      <c r="C147" s="39">
        <v>1</v>
      </c>
      <c r="D147" s="10">
        <f t="shared" si="141"/>
        <v>400</v>
      </c>
      <c r="E147" s="39">
        <v>3</v>
      </c>
      <c r="F147" s="10">
        <f t="shared" si="142"/>
        <v>1200</v>
      </c>
      <c r="G147" s="39">
        <v>1</v>
      </c>
      <c r="H147" s="10">
        <f t="shared" si="143"/>
        <v>400</v>
      </c>
      <c r="I147" s="39">
        <v>2</v>
      </c>
      <c r="J147" s="10">
        <f t="shared" si="144"/>
        <v>800</v>
      </c>
      <c r="K147" s="20">
        <v>1</v>
      </c>
      <c r="L147" s="10">
        <f t="shared" si="145"/>
        <v>400</v>
      </c>
      <c r="M147" s="20">
        <v>1</v>
      </c>
      <c r="N147" s="10">
        <f t="shared" si="146"/>
        <v>400</v>
      </c>
      <c r="O147" s="39">
        <v>2</v>
      </c>
      <c r="P147" s="10">
        <f t="shared" si="147"/>
        <v>800</v>
      </c>
      <c r="Q147" s="20">
        <v>2</v>
      </c>
      <c r="R147" s="10">
        <f t="shared" si="148"/>
        <v>800</v>
      </c>
      <c r="S147" s="20">
        <v>1</v>
      </c>
      <c r="T147" s="10">
        <f t="shared" si="149"/>
        <v>400</v>
      </c>
      <c r="U147" s="39">
        <v>2</v>
      </c>
      <c r="V147" s="10">
        <f t="shared" si="150"/>
        <v>800</v>
      </c>
      <c r="W147" s="20">
        <v>1</v>
      </c>
      <c r="X147" s="10">
        <f t="shared" si="151"/>
        <v>400</v>
      </c>
      <c r="Y147" s="20">
        <v>2</v>
      </c>
      <c r="Z147" s="10">
        <f t="shared" si="152"/>
        <v>800</v>
      </c>
      <c r="AA147" s="33">
        <f t="shared" si="157"/>
        <v>19</v>
      </c>
      <c r="AB147" s="17">
        <f t="shared" si="157"/>
        <v>7600</v>
      </c>
      <c r="AC147" s="18">
        <f t="shared" si="153"/>
        <v>5</v>
      </c>
      <c r="AD147" s="32">
        <f t="shared" si="153"/>
        <v>2000</v>
      </c>
      <c r="AE147" s="18">
        <f t="shared" si="154"/>
        <v>4</v>
      </c>
      <c r="AF147" s="32">
        <f t="shared" si="154"/>
        <v>1600</v>
      </c>
      <c r="AG147" s="18">
        <f t="shared" si="155"/>
        <v>5</v>
      </c>
      <c r="AH147" s="32">
        <f t="shared" si="155"/>
        <v>2000</v>
      </c>
      <c r="AI147" s="18">
        <f t="shared" si="156"/>
        <v>5</v>
      </c>
      <c r="AJ147" s="16">
        <f t="shared" si="156"/>
        <v>2000</v>
      </c>
      <c r="AK147" s="101">
        <v>400</v>
      </c>
    </row>
    <row r="148" spans="1:37" ht="13.8" thickBot="1" x14ac:dyDescent="0.3">
      <c r="A148" s="34">
        <v>15</v>
      </c>
      <c r="B148" s="131" t="s">
        <v>53</v>
      </c>
      <c r="C148" s="39">
        <v>1</v>
      </c>
      <c r="D148" s="10">
        <f t="shared" si="141"/>
        <v>400</v>
      </c>
      <c r="E148" s="39"/>
      <c r="F148" s="10">
        <f t="shared" si="142"/>
        <v>0</v>
      </c>
      <c r="G148" s="39">
        <v>1</v>
      </c>
      <c r="H148" s="10">
        <f t="shared" si="143"/>
        <v>400</v>
      </c>
      <c r="I148" s="39">
        <v>1</v>
      </c>
      <c r="J148" s="10">
        <f t="shared" si="144"/>
        <v>400</v>
      </c>
      <c r="K148" s="20">
        <v>2</v>
      </c>
      <c r="L148" s="10">
        <f t="shared" si="145"/>
        <v>800</v>
      </c>
      <c r="M148" s="20">
        <v>1</v>
      </c>
      <c r="N148" s="10">
        <f t="shared" si="146"/>
        <v>400</v>
      </c>
      <c r="O148" s="39">
        <v>1</v>
      </c>
      <c r="P148" s="10">
        <f t="shared" si="147"/>
        <v>400</v>
      </c>
      <c r="Q148" s="20">
        <v>1</v>
      </c>
      <c r="R148" s="10">
        <f t="shared" si="148"/>
        <v>400</v>
      </c>
      <c r="S148" s="20">
        <v>1</v>
      </c>
      <c r="T148" s="10">
        <f t="shared" si="149"/>
        <v>400</v>
      </c>
      <c r="U148" s="39">
        <v>1</v>
      </c>
      <c r="V148" s="10">
        <f t="shared" si="150"/>
        <v>400</v>
      </c>
      <c r="W148" s="20"/>
      <c r="X148" s="10">
        <f t="shared" si="151"/>
        <v>0</v>
      </c>
      <c r="Y148" s="20">
        <v>2</v>
      </c>
      <c r="Z148" s="10">
        <f t="shared" si="152"/>
        <v>800</v>
      </c>
      <c r="AA148" s="33">
        <f t="shared" si="157"/>
        <v>12</v>
      </c>
      <c r="AB148" s="17">
        <f t="shared" si="157"/>
        <v>4800</v>
      </c>
      <c r="AC148" s="18">
        <f t="shared" si="153"/>
        <v>2</v>
      </c>
      <c r="AD148" s="32">
        <f t="shared" si="153"/>
        <v>800</v>
      </c>
      <c r="AE148" s="18">
        <f t="shared" si="154"/>
        <v>4</v>
      </c>
      <c r="AF148" s="32">
        <f t="shared" si="154"/>
        <v>1600</v>
      </c>
      <c r="AG148" s="18">
        <f t="shared" si="155"/>
        <v>3</v>
      </c>
      <c r="AH148" s="32">
        <f t="shared" si="155"/>
        <v>1200</v>
      </c>
      <c r="AI148" s="18">
        <f t="shared" si="156"/>
        <v>3</v>
      </c>
      <c r="AJ148" s="16">
        <f t="shared" si="156"/>
        <v>1200</v>
      </c>
      <c r="AK148" s="101">
        <v>400</v>
      </c>
    </row>
    <row r="149" spans="1:37" ht="13.8" thickBot="1" x14ac:dyDescent="0.3">
      <c r="A149" s="46">
        <v>16</v>
      </c>
      <c r="B149" s="58" t="s">
        <v>54</v>
      </c>
      <c r="C149" s="22"/>
      <c r="D149" s="10">
        <f t="shared" si="141"/>
        <v>0</v>
      </c>
      <c r="E149" s="22"/>
      <c r="F149" s="10">
        <f t="shared" si="142"/>
        <v>0</v>
      </c>
      <c r="G149" s="22"/>
      <c r="H149" s="10">
        <f t="shared" si="143"/>
        <v>0</v>
      </c>
      <c r="I149" s="22"/>
      <c r="J149" s="10">
        <f t="shared" si="144"/>
        <v>0</v>
      </c>
      <c r="K149" s="35"/>
      <c r="L149" s="10">
        <f t="shared" si="145"/>
        <v>0</v>
      </c>
      <c r="M149" s="35"/>
      <c r="N149" s="10">
        <f t="shared" si="146"/>
        <v>0</v>
      </c>
      <c r="O149" s="22"/>
      <c r="P149" s="10">
        <f t="shared" si="147"/>
        <v>0</v>
      </c>
      <c r="Q149" s="35"/>
      <c r="R149" s="10">
        <f t="shared" si="148"/>
        <v>0</v>
      </c>
      <c r="S149" s="35"/>
      <c r="T149" s="10">
        <f t="shared" si="149"/>
        <v>0</v>
      </c>
      <c r="U149" s="22"/>
      <c r="V149" s="10">
        <f t="shared" si="150"/>
        <v>0</v>
      </c>
      <c r="W149" s="35"/>
      <c r="X149" s="10">
        <f t="shared" si="151"/>
        <v>0</v>
      </c>
      <c r="Y149" s="35"/>
      <c r="Z149" s="10">
        <f t="shared" si="152"/>
        <v>0</v>
      </c>
      <c r="AA149" s="43">
        <f t="shared" si="157"/>
        <v>0</v>
      </c>
      <c r="AB149" s="21">
        <f t="shared" si="157"/>
        <v>0</v>
      </c>
      <c r="AC149" s="39">
        <f t="shared" si="153"/>
        <v>0</v>
      </c>
      <c r="AD149" s="28">
        <f t="shared" si="153"/>
        <v>0</v>
      </c>
      <c r="AE149" s="39">
        <f t="shared" si="154"/>
        <v>0</v>
      </c>
      <c r="AF149" s="28">
        <f t="shared" si="154"/>
        <v>0</v>
      </c>
      <c r="AG149" s="39">
        <f t="shared" si="155"/>
        <v>0</v>
      </c>
      <c r="AH149" s="28">
        <f t="shared" si="155"/>
        <v>0</v>
      </c>
      <c r="AI149" s="39">
        <f t="shared" si="156"/>
        <v>0</v>
      </c>
      <c r="AJ149" s="40">
        <f t="shared" si="156"/>
        <v>0</v>
      </c>
      <c r="AK149" s="101">
        <v>400</v>
      </c>
    </row>
    <row r="150" spans="1:37" ht="13.8" thickBot="1" x14ac:dyDescent="0.3">
      <c r="A150" s="471"/>
      <c r="B150" s="472"/>
      <c r="C150" s="38">
        <f t="shared" ref="C150:AJ150" si="158">SUM(C134:C149)</f>
        <v>2</v>
      </c>
      <c r="D150" s="24">
        <f t="shared" si="158"/>
        <v>800</v>
      </c>
      <c r="E150" s="38">
        <f t="shared" si="158"/>
        <v>5</v>
      </c>
      <c r="F150" s="24">
        <f t="shared" si="158"/>
        <v>2000</v>
      </c>
      <c r="G150" s="38">
        <f t="shared" si="158"/>
        <v>5</v>
      </c>
      <c r="H150" s="26">
        <f t="shared" si="158"/>
        <v>2000</v>
      </c>
      <c r="I150" s="38">
        <f t="shared" si="158"/>
        <v>6</v>
      </c>
      <c r="J150" s="24">
        <f t="shared" si="158"/>
        <v>2400</v>
      </c>
      <c r="K150" s="38">
        <f t="shared" si="158"/>
        <v>7</v>
      </c>
      <c r="L150" s="24">
        <f t="shared" si="158"/>
        <v>2800</v>
      </c>
      <c r="M150" s="38">
        <f t="shared" si="158"/>
        <v>6</v>
      </c>
      <c r="N150" s="24">
        <f t="shared" si="158"/>
        <v>2400</v>
      </c>
      <c r="O150" s="38">
        <f t="shared" si="158"/>
        <v>11</v>
      </c>
      <c r="P150" s="24">
        <f t="shared" si="158"/>
        <v>4400</v>
      </c>
      <c r="Q150" s="38">
        <f t="shared" si="158"/>
        <v>8</v>
      </c>
      <c r="R150" s="24">
        <f t="shared" si="158"/>
        <v>3200</v>
      </c>
      <c r="S150" s="38">
        <f t="shared" si="158"/>
        <v>5</v>
      </c>
      <c r="T150" s="24">
        <f t="shared" si="158"/>
        <v>2000</v>
      </c>
      <c r="U150" s="38">
        <f t="shared" si="158"/>
        <v>6</v>
      </c>
      <c r="V150" s="24">
        <f t="shared" si="158"/>
        <v>2400</v>
      </c>
      <c r="W150" s="38">
        <f t="shared" si="158"/>
        <v>3</v>
      </c>
      <c r="X150" s="24">
        <f t="shared" si="158"/>
        <v>1200</v>
      </c>
      <c r="Y150" s="38">
        <f t="shared" si="158"/>
        <v>6</v>
      </c>
      <c r="Z150" s="24">
        <f t="shared" si="158"/>
        <v>2400</v>
      </c>
      <c r="AA150" s="38">
        <f t="shared" si="158"/>
        <v>70</v>
      </c>
      <c r="AB150" s="63">
        <f t="shared" si="158"/>
        <v>28000</v>
      </c>
      <c r="AC150" s="38">
        <f t="shared" si="158"/>
        <v>12</v>
      </c>
      <c r="AD150" s="62">
        <f t="shared" si="158"/>
        <v>4800</v>
      </c>
      <c r="AE150" s="38">
        <f t="shared" si="158"/>
        <v>19</v>
      </c>
      <c r="AF150" s="62">
        <f t="shared" si="158"/>
        <v>7600</v>
      </c>
      <c r="AG150" s="38">
        <f t="shared" si="158"/>
        <v>24</v>
      </c>
      <c r="AH150" s="62">
        <f t="shared" si="158"/>
        <v>9600</v>
      </c>
      <c r="AI150" s="38">
        <f t="shared" si="158"/>
        <v>15</v>
      </c>
      <c r="AJ150" s="63">
        <f t="shared" si="158"/>
        <v>6000</v>
      </c>
      <c r="AK150" s="101"/>
    </row>
    <row r="151" spans="1:37" ht="16.2" thickBot="1" x14ac:dyDescent="0.35">
      <c r="A151" s="476" t="s">
        <v>6</v>
      </c>
      <c r="B151" s="476"/>
      <c r="C151" s="476"/>
      <c r="D151" s="476"/>
      <c r="E151" s="476"/>
      <c r="F151" s="476"/>
      <c r="G151" s="476"/>
      <c r="H151" s="476"/>
      <c r="I151" s="476"/>
      <c r="J151" s="476"/>
      <c r="K151" s="476"/>
      <c r="L151" s="476"/>
      <c r="M151" s="476"/>
      <c r="N151" s="476"/>
      <c r="O151" s="476"/>
      <c r="P151" s="476"/>
      <c r="Q151" s="476"/>
      <c r="R151" s="476"/>
      <c r="S151" s="476"/>
      <c r="T151" s="476"/>
      <c r="U151" s="476"/>
      <c r="V151" s="476"/>
      <c r="W151" s="476"/>
      <c r="X151" s="476"/>
      <c r="Y151" s="476"/>
      <c r="Z151" s="476"/>
      <c r="AA151" s="476"/>
      <c r="AB151" s="476"/>
      <c r="AC151" s="476"/>
      <c r="AD151" s="476"/>
      <c r="AE151" s="476"/>
      <c r="AF151" s="476"/>
      <c r="AG151" s="476"/>
      <c r="AH151" s="476"/>
      <c r="AI151" s="476"/>
      <c r="AJ151" s="476"/>
      <c r="AK151" s="101"/>
    </row>
    <row r="152" spans="1:37" x14ac:dyDescent="0.25">
      <c r="A152" s="4" t="s">
        <v>25</v>
      </c>
      <c r="B152" s="463" t="s">
        <v>18</v>
      </c>
      <c r="C152" s="452" t="s">
        <v>8</v>
      </c>
      <c r="D152" s="456"/>
      <c r="E152" s="455" t="s">
        <v>9</v>
      </c>
      <c r="F152" s="456"/>
      <c r="G152" s="474" t="s">
        <v>10</v>
      </c>
      <c r="H152" s="475"/>
      <c r="I152" s="455" t="s">
        <v>0</v>
      </c>
      <c r="J152" s="456"/>
      <c r="K152" s="455" t="s">
        <v>3</v>
      </c>
      <c r="L152" s="456"/>
      <c r="M152" s="455" t="s">
        <v>4</v>
      </c>
      <c r="N152" s="456"/>
      <c r="O152" s="454" t="s">
        <v>11</v>
      </c>
      <c r="P152" s="454"/>
      <c r="Q152" s="454" t="s">
        <v>12</v>
      </c>
      <c r="R152" s="454"/>
      <c r="S152" s="454" t="s">
        <v>13</v>
      </c>
      <c r="T152" s="454"/>
      <c r="U152" s="454" t="s">
        <v>14</v>
      </c>
      <c r="V152" s="454"/>
      <c r="W152" s="454" t="s">
        <v>15</v>
      </c>
      <c r="X152" s="454"/>
      <c r="Y152" s="454" t="s">
        <v>16</v>
      </c>
      <c r="Z152" s="455"/>
      <c r="AA152" s="469" t="s">
        <v>5</v>
      </c>
      <c r="AB152" s="470"/>
      <c r="AC152" s="452" t="s">
        <v>28</v>
      </c>
      <c r="AD152" s="453"/>
      <c r="AE152" s="452" t="s">
        <v>29</v>
      </c>
      <c r="AF152" s="453"/>
      <c r="AG152" s="452" t="s">
        <v>30</v>
      </c>
      <c r="AH152" s="453"/>
      <c r="AI152" s="452" t="s">
        <v>31</v>
      </c>
      <c r="AJ152" s="453"/>
      <c r="AK152" s="101"/>
    </row>
    <row r="153" spans="1:37" ht="13.8" thickBot="1" x14ac:dyDescent="0.3">
      <c r="A153" s="47" t="s">
        <v>26</v>
      </c>
      <c r="B153" s="473"/>
      <c r="C153" s="44" t="s">
        <v>1</v>
      </c>
      <c r="D153" s="19" t="s">
        <v>2</v>
      </c>
      <c r="E153" s="27" t="s">
        <v>1</v>
      </c>
      <c r="F153" s="19" t="s">
        <v>2</v>
      </c>
      <c r="G153" s="27" t="s">
        <v>1</v>
      </c>
      <c r="H153" s="27" t="s">
        <v>2</v>
      </c>
      <c r="I153" s="19" t="s">
        <v>1</v>
      </c>
      <c r="J153" s="19" t="s">
        <v>2</v>
      </c>
      <c r="K153" s="19" t="s">
        <v>1</v>
      </c>
      <c r="L153" s="19" t="s">
        <v>2</v>
      </c>
      <c r="M153" s="19" t="s">
        <v>1</v>
      </c>
      <c r="N153" s="19" t="s">
        <v>2</v>
      </c>
      <c r="O153" s="19" t="s">
        <v>1</v>
      </c>
      <c r="P153" s="19" t="s">
        <v>2</v>
      </c>
      <c r="Q153" s="19" t="s">
        <v>1</v>
      </c>
      <c r="R153" s="19" t="s">
        <v>2</v>
      </c>
      <c r="S153" s="19" t="s">
        <v>1</v>
      </c>
      <c r="T153" s="19" t="s">
        <v>2</v>
      </c>
      <c r="U153" s="19" t="s">
        <v>1</v>
      </c>
      <c r="V153" s="19" t="s">
        <v>2</v>
      </c>
      <c r="W153" s="19" t="s">
        <v>1</v>
      </c>
      <c r="X153" s="19" t="s">
        <v>2</v>
      </c>
      <c r="Y153" s="19" t="s">
        <v>1</v>
      </c>
      <c r="Z153" s="28" t="s">
        <v>2</v>
      </c>
      <c r="AA153" s="29" t="s">
        <v>1</v>
      </c>
      <c r="AB153" s="21" t="s">
        <v>2</v>
      </c>
      <c r="AC153" s="60" t="s">
        <v>1</v>
      </c>
      <c r="AD153" s="40" t="s">
        <v>2</v>
      </c>
      <c r="AE153" s="60" t="s">
        <v>1</v>
      </c>
      <c r="AF153" s="40" t="s">
        <v>2</v>
      </c>
      <c r="AG153" s="60" t="s">
        <v>1</v>
      </c>
      <c r="AH153" s="40" t="s">
        <v>2</v>
      </c>
      <c r="AI153" s="60" t="s">
        <v>1</v>
      </c>
      <c r="AJ153" s="40" t="s">
        <v>2</v>
      </c>
      <c r="AK153" s="101"/>
    </row>
    <row r="154" spans="1:37" ht="13.8" thickBot="1" x14ac:dyDescent="0.3">
      <c r="A154" s="41">
        <v>1</v>
      </c>
      <c r="B154" s="55" t="s">
        <v>21</v>
      </c>
      <c r="C154" s="13"/>
      <c r="D154" s="10">
        <f t="shared" ref="D154:D165" si="159">AK154*C154</f>
        <v>0</v>
      </c>
      <c r="E154" s="11"/>
      <c r="F154" s="10">
        <f t="shared" ref="F154:F159" si="160">AK154*E154</f>
        <v>0</v>
      </c>
      <c r="G154" s="11"/>
      <c r="H154" s="10">
        <f t="shared" ref="H154:H165" si="161">AK154*G154</f>
        <v>0</v>
      </c>
      <c r="I154" s="13"/>
      <c r="J154" s="10">
        <f t="shared" ref="J154:J165" si="162">AK154*I154</f>
        <v>0</v>
      </c>
      <c r="K154" s="11"/>
      <c r="L154" s="10">
        <f t="shared" ref="L154:L165" si="163">AK154*K154</f>
        <v>0</v>
      </c>
      <c r="M154" s="11"/>
      <c r="N154" s="10">
        <f t="shared" ref="N154:N165" si="164">AK154*M154</f>
        <v>0</v>
      </c>
      <c r="O154" s="13"/>
      <c r="P154" s="10">
        <f t="shared" ref="P154:P165" si="165">AK154*O154</f>
        <v>0</v>
      </c>
      <c r="Q154" s="11"/>
      <c r="R154" s="10">
        <f t="shared" ref="R154:R165" si="166">AK154*Q154</f>
        <v>0</v>
      </c>
      <c r="S154" s="11"/>
      <c r="T154" s="10">
        <f t="shared" ref="T154:T165" si="167">AK154*S154</f>
        <v>0</v>
      </c>
      <c r="U154" s="13"/>
      <c r="V154" s="10">
        <f t="shared" ref="V154:V165" si="168">AK154*U154</f>
        <v>0</v>
      </c>
      <c r="W154" s="11"/>
      <c r="X154" s="10">
        <f t="shared" ref="X154:X165" si="169">AK154*W154</f>
        <v>0</v>
      </c>
      <c r="Y154" s="11"/>
      <c r="Z154" s="100">
        <f t="shared" ref="Z154:Z165" si="170">AK154*Y154</f>
        <v>0</v>
      </c>
      <c r="AA154" s="30">
        <f t="shared" ref="AA154:AB165" si="171">C154+E154+G154+I154+K154+M154+O154+Q154+S154+U154+W154+Y154</f>
        <v>0</v>
      </c>
      <c r="AB154" s="12">
        <f t="shared" si="171"/>
        <v>0</v>
      </c>
      <c r="AC154" s="18">
        <f t="shared" ref="AC154:AD165" si="172">C154+E154+G154</f>
        <v>0</v>
      </c>
      <c r="AD154" s="32">
        <f t="shared" si="172"/>
        <v>0</v>
      </c>
      <c r="AE154" s="18">
        <f t="shared" ref="AE154:AF165" si="173">I154+K154+M154</f>
        <v>0</v>
      </c>
      <c r="AF154" s="32">
        <f t="shared" si="173"/>
        <v>0</v>
      </c>
      <c r="AG154" s="18">
        <f t="shared" ref="AG154:AH165" si="174">O154+Q154+S154</f>
        <v>0</v>
      </c>
      <c r="AH154" s="32">
        <f t="shared" si="174"/>
        <v>0</v>
      </c>
      <c r="AI154" s="18">
        <f t="shared" ref="AI154:AJ165" si="175">U154+W154+Y154</f>
        <v>0</v>
      </c>
      <c r="AJ154" s="16">
        <f t="shared" si="175"/>
        <v>0</v>
      </c>
      <c r="AK154" s="101">
        <v>400</v>
      </c>
    </row>
    <row r="155" spans="1:37" ht="13.8" thickBot="1" x14ac:dyDescent="0.3">
      <c r="A155" s="14">
        <v>2</v>
      </c>
      <c r="B155" s="51" t="s">
        <v>22</v>
      </c>
      <c r="C155" s="18"/>
      <c r="D155" s="10">
        <f t="shared" si="159"/>
        <v>0</v>
      </c>
      <c r="E155" s="15"/>
      <c r="F155" s="10">
        <f t="shared" si="160"/>
        <v>0</v>
      </c>
      <c r="G155" s="15"/>
      <c r="H155" s="10">
        <f t="shared" si="161"/>
        <v>0</v>
      </c>
      <c r="I155" s="18"/>
      <c r="J155" s="10">
        <f t="shared" si="162"/>
        <v>0</v>
      </c>
      <c r="K155" s="15"/>
      <c r="L155" s="10">
        <f t="shared" si="163"/>
        <v>0</v>
      </c>
      <c r="M155" s="15"/>
      <c r="N155" s="10">
        <f t="shared" si="164"/>
        <v>0</v>
      </c>
      <c r="O155" s="18"/>
      <c r="P155" s="10">
        <f t="shared" si="165"/>
        <v>0</v>
      </c>
      <c r="Q155" s="15"/>
      <c r="R155" s="10">
        <f t="shared" si="166"/>
        <v>0</v>
      </c>
      <c r="S155" s="15"/>
      <c r="T155" s="10">
        <f t="shared" si="167"/>
        <v>0</v>
      </c>
      <c r="U155" s="18"/>
      <c r="V155" s="10">
        <f t="shared" si="168"/>
        <v>0</v>
      </c>
      <c r="W155" s="15"/>
      <c r="X155" s="10">
        <f t="shared" si="169"/>
        <v>0</v>
      </c>
      <c r="Y155" s="15"/>
      <c r="Z155" s="100">
        <f t="shared" si="170"/>
        <v>0</v>
      </c>
      <c r="AA155" s="33">
        <f t="shared" si="171"/>
        <v>0</v>
      </c>
      <c r="AB155" s="17">
        <f t="shared" si="171"/>
        <v>0</v>
      </c>
      <c r="AC155" s="18">
        <f t="shared" si="172"/>
        <v>0</v>
      </c>
      <c r="AD155" s="32">
        <f t="shared" si="172"/>
        <v>0</v>
      </c>
      <c r="AE155" s="18">
        <f t="shared" si="173"/>
        <v>0</v>
      </c>
      <c r="AF155" s="32">
        <f t="shared" si="173"/>
        <v>0</v>
      </c>
      <c r="AG155" s="18">
        <f t="shared" si="174"/>
        <v>0</v>
      </c>
      <c r="AH155" s="32">
        <f t="shared" si="174"/>
        <v>0</v>
      </c>
      <c r="AI155" s="18">
        <f t="shared" si="175"/>
        <v>0</v>
      </c>
      <c r="AJ155" s="16">
        <f t="shared" si="175"/>
        <v>0</v>
      </c>
      <c r="AK155" s="101">
        <v>400</v>
      </c>
    </row>
    <row r="156" spans="1:37" ht="13.8" thickBot="1" x14ac:dyDescent="0.3">
      <c r="A156" s="14">
        <v>3</v>
      </c>
      <c r="B156" s="51" t="s">
        <v>32</v>
      </c>
      <c r="C156" s="18"/>
      <c r="D156" s="10">
        <f t="shared" si="159"/>
        <v>0</v>
      </c>
      <c r="E156" s="15"/>
      <c r="F156" s="10">
        <f t="shared" si="160"/>
        <v>0</v>
      </c>
      <c r="G156" s="15"/>
      <c r="H156" s="10">
        <f t="shared" si="161"/>
        <v>0</v>
      </c>
      <c r="I156" s="18"/>
      <c r="J156" s="10">
        <f t="shared" si="162"/>
        <v>0</v>
      </c>
      <c r="K156" s="15"/>
      <c r="L156" s="10">
        <f t="shared" si="163"/>
        <v>0</v>
      </c>
      <c r="M156" s="15"/>
      <c r="N156" s="10">
        <f t="shared" si="164"/>
        <v>0</v>
      </c>
      <c r="O156" s="18"/>
      <c r="P156" s="10">
        <f t="shared" si="165"/>
        <v>0</v>
      </c>
      <c r="Q156" s="15"/>
      <c r="R156" s="10">
        <f t="shared" si="166"/>
        <v>0</v>
      </c>
      <c r="S156" s="15"/>
      <c r="T156" s="10">
        <f t="shared" si="167"/>
        <v>0</v>
      </c>
      <c r="U156" s="18"/>
      <c r="V156" s="10">
        <f t="shared" si="168"/>
        <v>0</v>
      </c>
      <c r="W156" s="15"/>
      <c r="X156" s="10">
        <f t="shared" si="169"/>
        <v>0</v>
      </c>
      <c r="Y156" s="15"/>
      <c r="Z156" s="100">
        <f t="shared" si="170"/>
        <v>0</v>
      </c>
      <c r="AA156" s="33">
        <f t="shared" si="171"/>
        <v>0</v>
      </c>
      <c r="AB156" s="17">
        <f t="shared" si="171"/>
        <v>0</v>
      </c>
      <c r="AC156" s="18">
        <f t="shared" si="172"/>
        <v>0</v>
      </c>
      <c r="AD156" s="32">
        <f t="shared" si="172"/>
        <v>0</v>
      </c>
      <c r="AE156" s="18">
        <f t="shared" si="173"/>
        <v>0</v>
      </c>
      <c r="AF156" s="32">
        <f t="shared" si="173"/>
        <v>0</v>
      </c>
      <c r="AG156" s="18">
        <f t="shared" si="174"/>
        <v>0</v>
      </c>
      <c r="AH156" s="32">
        <f t="shared" si="174"/>
        <v>0</v>
      </c>
      <c r="AI156" s="18">
        <f t="shared" si="175"/>
        <v>0</v>
      </c>
      <c r="AJ156" s="16">
        <f t="shared" si="175"/>
        <v>0</v>
      </c>
      <c r="AK156" s="101">
        <v>400</v>
      </c>
    </row>
    <row r="157" spans="1:37" ht="13.8" thickBot="1" x14ac:dyDescent="0.3">
      <c r="A157" s="14">
        <v>4</v>
      </c>
      <c r="B157" s="51" t="s">
        <v>40</v>
      </c>
      <c r="C157" s="18"/>
      <c r="D157" s="10">
        <f t="shared" si="159"/>
        <v>0</v>
      </c>
      <c r="E157" s="15"/>
      <c r="F157" s="10">
        <f t="shared" si="160"/>
        <v>0</v>
      </c>
      <c r="G157" s="15"/>
      <c r="H157" s="10">
        <f t="shared" si="161"/>
        <v>0</v>
      </c>
      <c r="I157" s="18"/>
      <c r="J157" s="10">
        <f t="shared" si="162"/>
        <v>0</v>
      </c>
      <c r="K157" s="15"/>
      <c r="L157" s="10">
        <f t="shared" si="163"/>
        <v>0</v>
      </c>
      <c r="M157" s="15"/>
      <c r="N157" s="10">
        <f t="shared" si="164"/>
        <v>0</v>
      </c>
      <c r="O157" s="18"/>
      <c r="P157" s="10">
        <f t="shared" si="165"/>
        <v>0</v>
      </c>
      <c r="Q157" s="15"/>
      <c r="R157" s="10">
        <f t="shared" si="166"/>
        <v>0</v>
      </c>
      <c r="S157" s="15"/>
      <c r="T157" s="10">
        <f t="shared" si="167"/>
        <v>0</v>
      </c>
      <c r="U157" s="18"/>
      <c r="V157" s="10">
        <f t="shared" si="168"/>
        <v>0</v>
      </c>
      <c r="W157" s="15"/>
      <c r="X157" s="10">
        <f t="shared" si="169"/>
        <v>0</v>
      </c>
      <c r="Y157" s="15"/>
      <c r="Z157" s="100">
        <f t="shared" si="170"/>
        <v>0</v>
      </c>
      <c r="AA157" s="33">
        <f t="shared" si="171"/>
        <v>0</v>
      </c>
      <c r="AB157" s="17">
        <f t="shared" si="171"/>
        <v>0</v>
      </c>
      <c r="AC157" s="18">
        <f t="shared" si="172"/>
        <v>0</v>
      </c>
      <c r="AD157" s="32">
        <f t="shared" si="172"/>
        <v>0</v>
      </c>
      <c r="AE157" s="18">
        <f t="shared" si="173"/>
        <v>0</v>
      </c>
      <c r="AF157" s="32">
        <f t="shared" si="173"/>
        <v>0</v>
      </c>
      <c r="AG157" s="18">
        <f t="shared" si="174"/>
        <v>0</v>
      </c>
      <c r="AH157" s="32">
        <f t="shared" si="174"/>
        <v>0</v>
      </c>
      <c r="AI157" s="18">
        <f t="shared" si="175"/>
        <v>0</v>
      </c>
      <c r="AJ157" s="16">
        <f t="shared" si="175"/>
        <v>0</v>
      </c>
      <c r="AK157" s="101">
        <v>400</v>
      </c>
    </row>
    <row r="158" spans="1:37" ht="13.8" thickBot="1" x14ac:dyDescent="0.3">
      <c r="A158" s="14">
        <v>5</v>
      </c>
      <c r="B158" s="51" t="s">
        <v>57</v>
      </c>
      <c r="C158" s="18"/>
      <c r="D158" s="10">
        <f t="shared" si="159"/>
        <v>0</v>
      </c>
      <c r="E158" s="15"/>
      <c r="F158" s="10">
        <f t="shared" si="160"/>
        <v>0</v>
      </c>
      <c r="G158" s="15"/>
      <c r="H158" s="10">
        <f t="shared" si="161"/>
        <v>0</v>
      </c>
      <c r="I158" s="18"/>
      <c r="J158" s="10">
        <f t="shared" si="162"/>
        <v>0</v>
      </c>
      <c r="K158" s="15"/>
      <c r="L158" s="10">
        <f t="shared" si="163"/>
        <v>0</v>
      </c>
      <c r="M158" s="15"/>
      <c r="N158" s="10">
        <f t="shared" si="164"/>
        <v>0</v>
      </c>
      <c r="O158" s="18"/>
      <c r="P158" s="10">
        <f t="shared" si="165"/>
        <v>0</v>
      </c>
      <c r="Q158" s="15"/>
      <c r="R158" s="10">
        <f t="shared" si="166"/>
        <v>0</v>
      </c>
      <c r="S158" s="15"/>
      <c r="T158" s="10">
        <f t="shared" si="167"/>
        <v>0</v>
      </c>
      <c r="U158" s="18"/>
      <c r="V158" s="10">
        <f t="shared" si="168"/>
        <v>0</v>
      </c>
      <c r="W158" s="15"/>
      <c r="X158" s="10">
        <f t="shared" si="169"/>
        <v>0</v>
      </c>
      <c r="Y158" s="15"/>
      <c r="Z158" s="100">
        <f t="shared" si="170"/>
        <v>0</v>
      </c>
      <c r="AA158" s="33">
        <f t="shared" si="171"/>
        <v>0</v>
      </c>
      <c r="AB158" s="17">
        <f t="shared" si="171"/>
        <v>0</v>
      </c>
      <c r="AC158" s="18">
        <f t="shared" si="172"/>
        <v>0</v>
      </c>
      <c r="AD158" s="32">
        <f t="shared" si="172"/>
        <v>0</v>
      </c>
      <c r="AE158" s="18">
        <f t="shared" si="173"/>
        <v>0</v>
      </c>
      <c r="AF158" s="32">
        <f t="shared" si="173"/>
        <v>0</v>
      </c>
      <c r="AG158" s="18">
        <f t="shared" si="174"/>
        <v>0</v>
      </c>
      <c r="AH158" s="32">
        <f t="shared" si="174"/>
        <v>0</v>
      </c>
      <c r="AI158" s="18">
        <f t="shared" si="175"/>
        <v>0</v>
      </c>
      <c r="AJ158" s="16">
        <f t="shared" si="175"/>
        <v>0</v>
      </c>
      <c r="AK158" s="101">
        <v>400</v>
      </c>
    </row>
    <row r="159" spans="1:37" ht="13.8" thickBot="1" x14ac:dyDescent="0.3">
      <c r="A159" s="14">
        <v>6</v>
      </c>
      <c r="B159" s="132" t="s">
        <v>24</v>
      </c>
      <c r="C159" s="18">
        <v>1</v>
      </c>
      <c r="D159" s="10">
        <f t="shared" si="159"/>
        <v>400</v>
      </c>
      <c r="E159" s="15">
        <v>3</v>
      </c>
      <c r="F159" s="10">
        <f t="shared" si="160"/>
        <v>1200</v>
      </c>
      <c r="G159" s="15">
        <v>1</v>
      </c>
      <c r="H159" s="10">
        <f t="shared" si="161"/>
        <v>400</v>
      </c>
      <c r="I159" s="18">
        <v>2</v>
      </c>
      <c r="J159" s="10">
        <f t="shared" si="162"/>
        <v>800</v>
      </c>
      <c r="K159" s="15">
        <v>2</v>
      </c>
      <c r="L159" s="10">
        <f t="shared" si="163"/>
        <v>800</v>
      </c>
      <c r="M159" s="15">
        <v>1</v>
      </c>
      <c r="N159" s="10">
        <f t="shared" si="164"/>
        <v>400</v>
      </c>
      <c r="O159" s="18">
        <v>1</v>
      </c>
      <c r="P159" s="10">
        <f t="shared" si="165"/>
        <v>400</v>
      </c>
      <c r="Q159" s="15">
        <v>2</v>
      </c>
      <c r="R159" s="10">
        <f t="shared" si="166"/>
        <v>800</v>
      </c>
      <c r="S159" s="15">
        <v>2</v>
      </c>
      <c r="T159" s="10">
        <f t="shared" si="167"/>
        <v>800</v>
      </c>
      <c r="U159" s="18">
        <v>2</v>
      </c>
      <c r="V159" s="10">
        <f t="shared" si="168"/>
        <v>800</v>
      </c>
      <c r="W159" s="15">
        <v>1</v>
      </c>
      <c r="X159" s="10">
        <f t="shared" si="169"/>
        <v>400</v>
      </c>
      <c r="Y159" s="15">
        <v>2</v>
      </c>
      <c r="Z159" s="100">
        <f t="shared" si="170"/>
        <v>800</v>
      </c>
      <c r="AA159" s="33">
        <f t="shared" si="171"/>
        <v>20</v>
      </c>
      <c r="AB159" s="17">
        <f t="shared" si="171"/>
        <v>8000</v>
      </c>
      <c r="AC159" s="18">
        <f t="shared" si="172"/>
        <v>5</v>
      </c>
      <c r="AD159" s="32">
        <f t="shared" si="172"/>
        <v>2000</v>
      </c>
      <c r="AE159" s="18">
        <f t="shared" si="173"/>
        <v>5</v>
      </c>
      <c r="AF159" s="32">
        <f t="shared" si="173"/>
        <v>2000</v>
      </c>
      <c r="AG159" s="18">
        <f t="shared" si="174"/>
        <v>5</v>
      </c>
      <c r="AH159" s="32">
        <f t="shared" si="174"/>
        <v>2000</v>
      </c>
      <c r="AI159" s="18">
        <f t="shared" si="175"/>
        <v>5</v>
      </c>
      <c r="AJ159" s="16">
        <f t="shared" si="175"/>
        <v>2000</v>
      </c>
      <c r="AK159" s="101">
        <v>400</v>
      </c>
    </row>
    <row r="160" spans="1:37" ht="13.8" thickBot="1" x14ac:dyDescent="0.3">
      <c r="A160" s="14">
        <v>7</v>
      </c>
      <c r="B160" s="51" t="s">
        <v>58</v>
      </c>
      <c r="C160" s="18"/>
      <c r="D160" s="10">
        <f t="shared" si="159"/>
        <v>0</v>
      </c>
      <c r="E160" s="15"/>
      <c r="F160" s="10">
        <f t="shared" ref="F160:F165" si="176">AK160*E160</f>
        <v>0</v>
      </c>
      <c r="G160" s="15"/>
      <c r="H160" s="10">
        <f t="shared" si="161"/>
        <v>0</v>
      </c>
      <c r="I160" s="18"/>
      <c r="J160" s="10">
        <f t="shared" si="162"/>
        <v>0</v>
      </c>
      <c r="K160" s="15"/>
      <c r="L160" s="10">
        <f t="shared" si="163"/>
        <v>0</v>
      </c>
      <c r="M160" s="15"/>
      <c r="N160" s="10">
        <f t="shared" si="164"/>
        <v>0</v>
      </c>
      <c r="O160" s="18"/>
      <c r="P160" s="10">
        <f t="shared" si="165"/>
        <v>0</v>
      </c>
      <c r="Q160" s="15"/>
      <c r="R160" s="10">
        <f t="shared" si="166"/>
        <v>0</v>
      </c>
      <c r="S160" s="15"/>
      <c r="T160" s="10">
        <f t="shared" si="167"/>
        <v>0</v>
      </c>
      <c r="U160" s="18"/>
      <c r="V160" s="10">
        <f t="shared" si="168"/>
        <v>0</v>
      </c>
      <c r="W160" s="15"/>
      <c r="X160" s="10">
        <f t="shared" si="169"/>
        <v>0</v>
      </c>
      <c r="Y160" s="15"/>
      <c r="Z160" s="100">
        <f t="shared" si="170"/>
        <v>0</v>
      </c>
      <c r="AA160" s="33">
        <f t="shared" si="171"/>
        <v>0</v>
      </c>
      <c r="AB160" s="17">
        <f t="shared" si="171"/>
        <v>0</v>
      </c>
      <c r="AC160" s="18">
        <f t="shared" si="172"/>
        <v>0</v>
      </c>
      <c r="AD160" s="32">
        <f t="shared" si="172"/>
        <v>0</v>
      </c>
      <c r="AE160" s="18">
        <f t="shared" si="173"/>
        <v>0</v>
      </c>
      <c r="AF160" s="32">
        <f t="shared" si="173"/>
        <v>0</v>
      </c>
      <c r="AG160" s="18">
        <f t="shared" si="174"/>
        <v>0</v>
      </c>
      <c r="AH160" s="32">
        <f t="shared" si="174"/>
        <v>0</v>
      </c>
      <c r="AI160" s="18">
        <f t="shared" si="175"/>
        <v>0</v>
      </c>
      <c r="AJ160" s="16">
        <f t="shared" si="175"/>
        <v>0</v>
      </c>
      <c r="AK160" s="101">
        <v>400</v>
      </c>
    </row>
    <row r="161" spans="1:39" ht="13.8" thickBot="1" x14ac:dyDescent="0.3">
      <c r="A161" s="14">
        <v>8</v>
      </c>
      <c r="B161" s="132" t="s">
        <v>59</v>
      </c>
      <c r="C161" s="18"/>
      <c r="D161" s="10">
        <f t="shared" si="159"/>
        <v>0</v>
      </c>
      <c r="E161" s="15"/>
      <c r="F161" s="10">
        <f t="shared" si="176"/>
        <v>0</v>
      </c>
      <c r="G161" s="15"/>
      <c r="H161" s="10">
        <f t="shared" si="161"/>
        <v>0</v>
      </c>
      <c r="I161" s="18"/>
      <c r="J161" s="10">
        <f t="shared" si="162"/>
        <v>0</v>
      </c>
      <c r="K161" s="15"/>
      <c r="L161" s="10">
        <f t="shared" si="163"/>
        <v>0</v>
      </c>
      <c r="M161" s="15"/>
      <c r="N161" s="10">
        <f t="shared" si="164"/>
        <v>0</v>
      </c>
      <c r="O161" s="18"/>
      <c r="P161" s="10">
        <f t="shared" si="165"/>
        <v>0</v>
      </c>
      <c r="Q161" s="15"/>
      <c r="R161" s="10">
        <f t="shared" si="166"/>
        <v>0</v>
      </c>
      <c r="S161" s="15"/>
      <c r="T161" s="10">
        <f t="shared" si="167"/>
        <v>0</v>
      </c>
      <c r="U161" s="18"/>
      <c r="V161" s="10">
        <f t="shared" si="168"/>
        <v>0</v>
      </c>
      <c r="W161" s="15"/>
      <c r="X161" s="10">
        <f t="shared" si="169"/>
        <v>0</v>
      </c>
      <c r="Y161" s="15">
        <v>1</v>
      </c>
      <c r="Z161" s="100">
        <f t="shared" si="170"/>
        <v>400</v>
      </c>
      <c r="AA161" s="33">
        <f t="shared" si="171"/>
        <v>1</v>
      </c>
      <c r="AB161" s="17">
        <f t="shared" si="171"/>
        <v>400</v>
      </c>
      <c r="AC161" s="18">
        <f t="shared" si="172"/>
        <v>0</v>
      </c>
      <c r="AD161" s="32">
        <f t="shared" si="172"/>
        <v>0</v>
      </c>
      <c r="AE161" s="18">
        <f t="shared" si="173"/>
        <v>0</v>
      </c>
      <c r="AF161" s="32">
        <f t="shared" si="173"/>
        <v>0</v>
      </c>
      <c r="AG161" s="18">
        <f t="shared" si="174"/>
        <v>0</v>
      </c>
      <c r="AH161" s="32">
        <f t="shared" si="174"/>
        <v>0</v>
      </c>
      <c r="AI161" s="18">
        <f t="shared" si="175"/>
        <v>1</v>
      </c>
      <c r="AJ161" s="16">
        <f t="shared" si="175"/>
        <v>400</v>
      </c>
      <c r="AK161" s="101">
        <v>400</v>
      </c>
    </row>
    <row r="162" spans="1:39" ht="13.8" thickBot="1" x14ac:dyDescent="0.3">
      <c r="A162" s="14">
        <v>9</v>
      </c>
      <c r="B162" s="132" t="s">
        <v>60</v>
      </c>
      <c r="C162" s="18"/>
      <c r="D162" s="10">
        <f t="shared" si="159"/>
        <v>0</v>
      </c>
      <c r="E162" s="15"/>
      <c r="F162" s="10">
        <f t="shared" si="176"/>
        <v>0</v>
      </c>
      <c r="G162" s="15"/>
      <c r="H162" s="10">
        <f t="shared" si="161"/>
        <v>0</v>
      </c>
      <c r="I162" s="18">
        <v>1</v>
      </c>
      <c r="J162" s="10">
        <f t="shared" si="162"/>
        <v>400</v>
      </c>
      <c r="K162" s="15"/>
      <c r="L162" s="10">
        <f t="shared" si="163"/>
        <v>0</v>
      </c>
      <c r="M162" s="15"/>
      <c r="N162" s="10">
        <f t="shared" si="164"/>
        <v>0</v>
      </c>
      <c r="O162" s="18"/>
      <c r="P162" s="10">
        <f t="shared" si="165"/>
        <v>0</v>
      </c>
      <c r="Q162" s="15"/>
      <c r="R162" s="10">
        <f t="shared" si="166"/>
        <v>0</v>
      </c>
      <c r="S162" s="15"/>
      <c r="T162" s="10">
        <f t="shared" si="167"/>
        <v>0</v>
      </c>
      <c r="U162" s="18"/>
      <c r="V162" s="10">
        <f t="shared" si="168"/>
        <v>0</v>
      </c>
      <c r="W162" s="15"/>
      <c r="X162" s="10">
        <f t="shared" si="169"/>
        <v>0</v>
      </c>
      <c r="Y162" s="15">
        <v>1</v>
      </c>
      <c r="Z162" s="100">
        <f t="shared" si="170"/>
        <v>400</v>
      </c>
      <c r="AA162" s="33">
        <f t="shared" si="171"/>
        <v>2</v>
      </c>
      <c r="AB162" s="17">
        <f t="shared" si="171"/>
        <v>800</v>
      </c>
      <c r="AC162" s="18">
        <f t="shared" si="172"/>
        <v>0</v>
      </c>
      <c r="AD162" s="32">
        <f t="shared" si="172"/>
        <v>0</v>
      </c>
      <c r="AE162" s="18">
        <f t="shared" si="173"/>
        <v>1</v>
      </c>
      <c r="AF162" s="32">
        <f t="shared" si="173"/>
        <v>400</v>
      </c>
      <c r="AG162" s="18">
        <f t="shared" si="174"/>
        <v>0</v>
      </c>
      <c r="AH162" s="32">
        <f t="shared" si="174"/>
        <v>0</v>
      </c>
      <c r="AI162" s="18">
        <f t="shared" si="175"/>
        <v>1</v>
      </c>
      <c r="AJ162" s="16">
        <f t="shared" si="175"/>
        <v>400</v>
      </c>
      <c r="AK162" s="101">
        <v>400</v>
      </c>
    </row>
    <row r="163" spans="1:39" ht="13.8" thickBot="1" x14ac:dyDescent="0.3">
      <c r="A163" s="14">
        <v>10</v>
      </c>
      <c r="B163" s="132" t="s">
        <v>23</v>
      </c>
      <c r="C163" s="18"/>
      <c r="D163" s="10">
        <f t="shared" si="159"/>
        <v>0</v>
      </c>
      <c r="E163" s="15"/>
      <c r="F163" s="10">
        <f t="shared" si="176"/>
        <v>0</v>
      </c>
      <c r="G163" s="15">
        <v>1</v>
      </c>
      <c r="H163" s="10">
        <f t="shared" si="161"/>
        <v>400</v>
      </c>
      <c r="I163" s="18"/>
      <c r="J163" s="10">
        <f t="shared" si="162"/>
        <v>0</v>
      </c>
      <c r="K163" s="15"/>
      <c r="L163" s="10">
        <f t="shared" si="163"/>
        <v>0</v>
      </c>
      <c r="M163" s="15"/>
      <c r="N163" s="10">
        <f t="shared" si="164"/>
        <v>0</v>
      </c>
      <c r="O163" s="18"/>
      <c r="P163" s="10">
        <f t="shared" si="165"/>
        <v>0</v>
      </c>
      <c r="Q163" s="15"/>
      <c r="R163" s="10">
        <f t="shared" si="166"/>
        <v>0</v>
      </c>
      <c r="S163" s="15"/>
      <c r="T163" s="10">
        <f t="shared" si="167"/>
        <v>0</v>
      </c>
      <c r="U163" s="18"/>
      <c r="V163" s="10">
        <f t="shared" si="168"/>
        <v>0</v>
      </c>
      <c r="W163" s="15"/>
      <c r="X163" s="10">
        <f t="shared" si="169"/>
        <v>0</v>
      </c>
      <c r="Y163" s="15"/>
      <c r="Z163" s="100">
        <f t="shared" si="170"/>
        <v>0</v>
      </c>
      <c r="AA163" s="33">
        <f t="shared" si="171"/>
        <v>1</v>
      </c>
      <c r="AB163" s="17">
        <f t="shared" si="171"/>
        <v>400</v>
      </c>
      <c r="AC163" s="18">
        <f t="shared" si="172"/>
        <v>1</v>
      </c>
      <c r="AD163" s="32">
        <f t="shared" si="172"/>
        <v>400</v>
      </c>
      <c r="AE163" s="18">
        <f t="shared" si="173"/>
        <v>0</v>
      </c>
      <c r="AF163" s="32">
        <f t="shared" si="173"/>
        <v>0</v>
      </c>
      <c r="AG163" s="18">
        <f t="shared" si="174"/>
        <v>0</v>
      </c>
      <c r="AH163" s="32">
        <f t="shared" si="174"/>
        <v>0</v>
      </c>
      <c r="AI163" s="18">
        <f t="shared" si="175"/>
        <v>0</v>
      </c>
      <c r="AJ163" s="16">
        <f t="shared" si="175"/>
        <v>0</v>
      </c>
      <c r="AK163" s="101">
        <v>400</v>
      </c>
    </row>
    <row r="164" spans="1:39" ht="13.8" thickBot="1" x14ac:dyDescent="0.3">
      <c r="A164" s="14">
        <v>11</v>
      </c>
      <c r="B164" s="132" t="s">
        <v>61</v>
      </c>
      <c r="C164" s="18"/>
      <c r="D164" s="10">
        <f t="shared" si="159"/>
        <v>0</v>
      </c>
      <c r="E164" s="15">
        <v>1</v>
      </c>
      <c r="F164" s="10">
        <f t="shared" si="176"/>
        <v>400</v>
      </c>
      <c r="G164" s="15"/>
      <c r="H164" s="10">
        <f t="shared" si="161"/>
        <v>0</v>
      </c>
      <c r="I164" s="18">
        <v>1</v>
      </c>
      <c r="J164" s="10">
        <f t="shared" si="162"/>
        <v>400</v>
      </c>
      <c r="K164" s="15"/>
      <c r="L164" s="10">
        <f t="shared" si="163"/>
        <v>0</v>
      </c>
      <c r="M164" s="15"/>
      <c r="N164" s="10">
        <f t="shared" si="164"/>
        <v>0</v>
      </c>
      <c r="O164" s="18"/>
      <c r="P164" s="10">
        <f t="shared" si="165"/>
        <v>0</v>
      </c>
      <c r="Q164" s="15"/>
      <c r="R164" s="10">
        <f t="shared" si="166"/>
        <v>0</v>
      </c>
      <c r="S164" s="15"/>
      <c r="T164" s="10">
        <f t="shared" si="167"/>
        <v>0</v>
      </c>
      <c r="U164" s="18"/>
      <c r="V164" s="10">
        <f t="shared" si="168"/>
        <v>0</v>
      </c>
      <c r="W164" s="15">
        <v>1</v>
      </c>
      <c r="X164" s="10">
        <f t="shared" si="169"/>
        <v>400</v>
      </c>
      <c r="Y164" s="15">
        <v>1</v>
      </c>
      <c r="Z164" s="100">
        <f t="shared" si="170"/>
        <v>400</v>
      </c>
      <c r="AA164" s="33">
        <f t="shared" si="171"/>
        <v>4</v>
      </c>
      <c r="AB164" s="17">
        <f t="shared" si="171"/>
        <v>1600</v>
      </c>
      <c r="AC164" s="18">
        <f t="shared" si="172"/>
        <v>1</v>
      </c>
      <c r="AD164" s="32">
        <f t="shared" si="172"/>
        <v>400</v>
      </c>
      <c r="AE164" s="18">
        <f t="shared" si="173"/>
        <v>1</v>
      </c>
      <c r="AF164" s="32">
        <f t="shared" si="173"/>
        <v>400</v>
      </c>
      <c r="AG164" s="18">
        <f t="shared" si="174"/>
        <v>0</v>
      </c>
      <c r="AH164" s="32">
        <f t="shared" si="174"/>
        <v>0</v>
      </c>
      <c r="AI164" s="18">
        <f t="shared" si="175"/>
        <v>2</v>
      </c>
      <c r="AJ164" s="16">
        <f t="shared" si="175"/>
        <v>800</v>
      </c>
      <c r="AK164" s="101">
        <v>400</v>
      </c>
    </row>
    <row r="165" spans="1:39" ht="13.8" thickBot="1" x14ac:dyDescent="0.3">
      <c r="A165" s="42">
        <v>12</v>
      </c>
      <c r="B165" s="133" t="s">
        <v>62</v>
      </c>
      <c r="C165" s="22">
        <v>1</v>
      </c>
      <c r="D165" s="134">
        <f t="shared" si="159"/>
        <v>400</v>
      </c>
      <c r="E165" s="35">
        <v>1</v>
      </c>
      <c r="F165" s="134">
        <f t="shared" si="176"/>
        <v>400</v>
      </c>
      <c r="G165" s="35">
        <v>1</v>
      </c>
      <c r="H165" s="134">
        <f t="shared" si="161"/>
        <v>400</v>
      </c>
      <c r="I165" s="22"/>
      <c r="J165" s="134">
        <f t="shared" si="162"/>
        <v>0</v>
      </c>
      <c r="K165" s="35">
        <v>1</v>
      </c>
      <c r="L165" s="134">
        <f t="shared" si="163"/>
        <v>400</v>
      </c>
      <c r="M165" s="35"/>
      <c r="N165" s="134">
        <f t="shared" si="164"/>
        <v>0</v>
      </c>
      <c r="O165" s="22"/>
      <c r="P165" s="134">
        <f t="shared" si="165"/>
        <v>0</v>
      </c>
      <c r="Q165" s="35"/>
      <c r="R165" s="134">
        <f t="shared" si="166"/>
        <v>0</v>
      </c>
      <c r="S165" s="35">
        <v>1</v>
      </c>
      <c r="T165" s="134">
        <f t="shared" si="167"/>
        <v>400</v>
      </c>
      <c r="U165" s="22">
        <v>1</v>
      </c>
      <c r="V165" s="134">
        <f t="shared" si="168"/>
        <v>400</v>
      </c>
      <c r="W165" s="35">
        <v>1</v>
      </c>
      <c r="X165" s="134">
        <f t="shared" si="169"/>
        <v>400</v>
      </c>
      <c r="Y165" s="35"/>
      <c r="Z165" s="135">
        <f t="shared" si="170"/>
        <v>0</v>
      </c>
      <c r="AA165" s="43">
        <f t="shared" si="171"/>
        <v>7</v>
      </c>
      <c r="AB165" s="21">
        <f t="shared" si="171"/>
        <v>2800</v>
      </c>
      <c r="AC165" s="39">
        <f t="shared" si="172"/>
        <v>3</v>
      </c>
      <c r="AD165" s="28">
        <f t="shared" si="172"/>
        <v>1200</v>
      </c>
      <c r="AE165" s="39">
        <f t="shared" si="173"/>
        <v>1</v>
      </c>
      <c r="AF165" s="28">
        <f t="shared" si="173"/>
        <v>400</v>
      </c>
      <c r="AG165" s="39">
        <f t="shared" si="174"/>
        <v>1</v>
      </c>
      <c r="AH165" s="28">
        <f t="shared" si="174"/>
        <v>400</v>
      </c>
      <c r="AI165" s="39">
        <f t="shared" si="175"/>
        <v>2</v>
      </c>
      <c r="AJ165" s="40">
        <f t="shared" si="175"/>
        <v>800</v>
      </c>
      <c r="AK165" s="101">
        <v>400</v>
      </c>
    </row>
    <row r="166" spans="1:39" ht="13.8" thickBot="1" x14ac:dyDescent="0.3">
      <c r="A166" s="471" t="s">
        <v>17</v>
      </c>
      <c r="B166" s="472"/>
      <c r="C166" s="68">
        <f t="shared" ref="C166:Z166" si="177">SUM(C154:C165)</f>
        <v>2</v>
      </c>
      <c r="D166" s="48">
        <f t="shared" si="177"/>
        <v>800</v>
      </c>
      <c r="E166" s="68">
        <f t="shared" si="177"/>
        <v>5</v>
      </c>
      <c r="F166" s="48">
        <f t="shared" si="177"/>
        <v>2000</v>
      </c>
      <c r="G166" s="68">
        <f t="shared" si="177"/>
        <v>3</v>
      </c>
      <c r="H166" s="48">
        <f t="shared" si="177"/>
        <v>1200</v>
      </c>
      <c r="I166" s="68">
        <f t="shared" si="177"/>
        <v>4</v>
      </c>
      <c r="J166" s="48">
        <f t="shared" si="177"/>
        <v>1600</v>
      </c>
      <c r="K166" s="68">
        <f t="shared" si="177"/>
        <v>3</v>
      </c>
      <c r="L166" s="48">
        <f t="shared" si="177"/>
        <v>1200</v>
      </c>
      <c r="M166" s="68">
        <f t="shared" si="177"/>
        <v>1</v>
      </c>
      <c r="N166" s="48">
        <f t="shared" si="177"/>
        <v>400</v>
      </c>
      <c r="O166" s="68">
        <f t="shared" si="177"/>
        <v>1</v>
      </c>
      <c r="P166" s="48">
        <f t="shared" si="177"/>
        <v>400</v>
      </c>
      <c r="Q166" s="68">
        <f t="shared" si="177"/>
        <v>2</v>
      </c>
      <c r="R166" s="48">
        <f t="shared" si="177"/>
        <v>800</v>
      </c>
      <c r="S166" s="68">
        <f t="shared" si="177"/>
        <v>3</v>
      </c>
      <c r="T166" s="48">
        <f t="shared" si="177"/>
        <v>1200</v>
      </c>
      <c r="U166" s="68">
        <f t="shared" si="177"/>
        <v>3</v>
      </c>
      <c r="V166" s="48">
        <f t="shared" si="177"/>
        <v>1200</v>
      </c>
      <c r="W166" s="68">
        <f t="shared" si="177"/>
        <v>3</v>
      </c>
      <c r="X166" s="48">
        <f t="shared" si="177"/>
        <v>1200</v>
      </c>
      <c r="Y166" s="68">
        <f t="shared" si="177"/>
        <v>5</v>
      </c>
      <c r="Z166" s="48">
        <f t="shared" si="177"/>
        <v>2000</v>
      </c>
      <c r="AA166" s="38">
        <f t="shared" ref="AA166:AJ166" si="178">SUM(AA154:AA165)</f>
        <v>35</v>
      </c>
      <c r="AB166" s="26">
        <f t="shared" si="178"/>
        <v>14000</v>
      </c>
      <c r="AC166" s="23">
        <f t="shared" si="178"/>
        <v>10</v>
      </c>
      <c r="AD166" s="26">
        <f t="shared" si="178"/>
        <v>4000</v>
      </c>
      <c r="AE166" s="23">
        <f t="shared" si="178"/>
        <v>8</v>
      </c>
      <c r="AF166" s="26">
        <f t="shared" si="178"/>
        <v>3200</v>
      </c>
      <c r="AG166" s="23">
        <f t="shared" si="178"/>
        <v>6</v>
      </c>
      <c r="AH166" s="26">
        <f t="shared" si="178"/>
        <v>2400</v>
      </c>
      <c r="AI166" s="23">
        <f t="shared" si="178"/>
        <v>11</v>
      </c>
      <c r="AJ166" s="26">
        <f t="shared" si="178"/>
        <v>4400</v>
      </c>
      <c r="AK166" s="101"/>
    </row>
    <row r="167" spans="1:39" ht="18.600000000000001" thickBot="1" x14ac:dyDescent="0.4"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2"/>
      <c r="AD167" s="2"/>
      <c r="AE167" s="2"/>
      <c r="AF167" s="2"/>
      <c r="AG167" s="2"/>
      <c r="AH167" s="2"/>
      <c r="AI167" s="2"/>
      <c r="AJ167" s="2"/>
      <c r="AK167" s="101"/>
    </row>
    <row r="168" spans="1:39" ht="13.8" thickBot="1" x14ac:dyDescent="0.3">
      <c r="A168" s="457" t="s">
        <v>5</v>
      </c>
      <c r="B168" s="458"/>
      <c r="C168" s="23">
        <f t="shared" ref="C168:AE168" si="179">C150+C166</f>
        <v>4</v>
      </c>
      <c r="D168" s="24">
        <f t="shared" si="179"/>
        <v>1600</v>
      </c>
      <c r="E168" s="25">
        <f t="shared" si="179"/>
        <v>10</v>
      </c>
      <c r="F168" s="24">
        <f t="shared" si="179"/>
        <v>4000</v>
      </c>
      <c r="G168" s="25">
        <f t="shared" si="179"/>
        <v>8</v>
      </c>
      <c r="H168" s="24">
        <f t="shared" si="179"/>
        <v>3200</v>
      </c>
      <c r="I168" s="25">
        <f t="shared" si="179"/>
        <v>10</v>
      </c>
      <c r="J168" s="24">
        <f t="shared" si="179"/>
        <v>4000</v>
      </c>
      <c r="K168" s="25">
        <f t="shared" si="179"/>
        <v>10</v>
      </c>
      <c r="L168" s="24">
        <f t="shared" si="179"/>
        <v>4000</v>
      </c>
      <c r="M168" s="25">
        <f t="shared" si="179"/>
        <v>7</v>
      </c>
      <c r="N168" s="24">
        <f t="shared" si="179"/>
        <v>2800</v>
      </c>
      <c r="O168" s="25">
        <f t="shared" si="179"/>
        <v>12</v>
      </c>
      <c r="P168" s="24">
        <f t="shared" si="179"/>
        <v>4800</v>
      </c>
      <c r="Q168" s="25">
        <f t="shared" si="179"/>
        <v>10</v>
      </c>
      <c r="R168" s="24">
        <f t="shared" si="179"/>
        <v>4000</v>
      </c>
      <c r="S168" s="25">
        <f t="shared" si="179"/>
        <v>8</v>
      </c>
      <c r="T168" s="24">
        <f t="shared" si="179"/>
        <v>3200</v>
      </c>
      <c r="U168" s="25">
        <f t="shared" si="179"/>
        <v>9</v>
      </c>
      <c r="V168" s="24">
        <f t="shared" si="179"/>
        <v>3600</v>
      </c>
      <c r="W168" s="25">
        <f t="shared" si="179"/>
        <v>6</v>
      </c>
      <c r="X168" s="24">
        <f t="shared" si="179"/>
        <v>2400</v>
      </c>
      <c r="Y168" s="25">
        <f t="shared" si="179"/>
        <v>11</v>
      </c>
      <c r="Z168" s="37">
        <f t="shared" si="179"/>
        <v>4400</v>
      </c>
      <c r="AA168" s="38">
        <f t="shared" si="179"/>
        <v>105</v>
      </c>
      <c r="AB168" s="26">
        <f t="shared" si="179"/>
        <v>42000</v>
      </c>
      <c r="AC168" s="38">
        <f t="shared" si="179"/>
        <v>22</v>
      </c>
      <c r="AD168" s="37">
        <f t="shared" si="179"/>
        <v>8800</v>
      </c>
      <c r="AE168" s="38">
        <f t="shared" si="179"/>
        <v>27</v>
      </c>
      <c r="AF168" s="26">
        <f>AF166+AF150</f>
        <v>10800</v>
      </c>
      <c r="AG168" s="23">
        <f>AG166+AG150</f>
        <v>30</v>
      </c>
      <c r="AH168" s="37">
        <f>AH150+AH166</f>
        <v>12000</v>
      </c>
      <c r="AI168" s="38">
        <f>AI150+AI166</f>
        <v>26</v>
      </c>
      <c r="AJ168" s="26">
        <f>AJ150+AJ166</f>
        <v>10400</v>
      </c>
      <c r="AK168" s="101"/>
    </row>
    <row r="169" spans="1:39" x14ac:dyDescent="0.25">
      <c r="AK169" s="101"/>
    </row>
    <row r="170" spans="1:39" x14ac:dyDescent="0.25">
      <c r="AK170" s="101"/>
    </row>
    <row r="171" spans="1:39" ht="16.2" thickBot="1" x14ac:dyDescent="0.35">
      <c r="A171" s="480" t="s">
        <v>43</v>
      </c>
      <c r="B171" s="480"/>
      <c r="C171" s="480"/>
      <c r="D171" s="480"/>
      <c r="E171" s="480"/>
      <c r="F171" s="480"/>
      <c r="G171" s="480"/>
      <c r="H171" s="480"/>
      <c r="I171" s="480"/>
      <c r="J171" s="480"/>
      <c r="K171" s="480"/>
      <c r="L171" s="480"/>
      <c r="M171" s="480"/>
      <c r="N171" s="480"/>
      <c r="O171" s="480"/>
      <c r="P171" s="480"/>
      <c r="Q171" s="480"/>
      <c r="R171" s="480"/>
      <c r="S171" s="480"/>
      <c r="T171" s="480"/>
      <c r="U171" s="480"/>
      <c r="V171" s="480"/>
      <c r="W171" s="480"/>
      <c r="X171" s="480"/>
      <c r="Y171" s="480"/>
      <c r="Z171" s="480"/>
      <c r="AA171" s="480"/>
      <c r="AB171" s="480"/>
      <c r="AC171" s="480"/>
      <c r="AD171" s="480"/>
      <c r="AE171" s="480"/>
      <c r="AF171" s="480"/>
      <c r="AG171" s="480"/>
      <c r="AH171" s="480"/>
      <c r="AI171" s="480"/>
      <c r="AJ171" s="480"/>
      <c r="AK171" s="101"/>
    </row>
    <row r="172" spans="1:39" ht="16.2" thickBot="1" x14ac:dyDescent="0.35">
      <c r="A172" s="479" t="s">
        <v>7</v>
      </c>
      <c r="B172" s="479"/>
      <c r="C172" s="479"/>
      <c r="D172" s="479"/>
      <c r="E172" s="479"/>
      <c r="F172" s="479"/>
      <c r="G172" s="479"/>
      <c r="H172" s="479"/>
      <c r="I172" s="479"/>
      <c r="J172" s="479"/>
      <c r="K172" s="479"/>
      <c r="L172" s="479"/>
      <c r="M172" s="479"/>
      <c r="N172" s="479"/>
      <c r="O172" s="479"/>
      <c r="P172" s="479"/>
      <c r="Q172" s="479"/>
      <c r="R172" s="479"/>
      <c r="S172" s="479"/>
      <c r="T172" s="479"/>
      <c r="U172" s="479"/>
      <c r="V172" s="479"/>
      <c r="W172" s="479"/>
      <c r="X172" s="479"/>
      <c r="Y172" s="479"/>
      <c r="Z172" s="479"/>
      <c r="AA172" s="479"/>
      <c r="AB172" s="479"/>
      <c r="AC172" s="479"/>
      <c r="AD172" s="479"/>
      <c r="AE172" s="479"/>
      <c r="AF172" s="479"/>
      <c r="AG172" s="479"/>
      <c r="AH172" s="479"/>
      <c r="AI172" s="479"/>
      <c r="AJ172" s="479"/>
      <c r="AK172" s="101"/>
    </row>
    <row r="173" spans="1:39" x14ac:dyDescent="0.25">
      <c r="A173" s="4" t="s">
        <v>25</v>
      </c>
      <c r="B173" s="463" t="s">
        <v>18</v>
      </c>
      <c r="C173" s="452" t="s">
        <v>8</v>
      </c>
      <c r="D173" s="456"/>
      <c r="E173" s="455" t="s">
        <v>9</v>
      </c>
      <c r="F173" s="456"/>
      <c r="G173" s="455" t="s">
        <v>10</v>
      </c>
      <c r="H173" s="456"/>
      <c r="I173" s="455" t="s">
        <v>0</v>
      </c>
      <c r="J173" s="456"/>
      <c r="K173" s="455" t="s">
        <v>3</v>
      </c>
      <c r="L173" s="456"/>
      <c r="M173" s="455" t="s">
        <v>4</v>
      </c>
      <c r="N173" s="456"/>
      <c r="O173" s="455" t="s">
        <v>11</v>
      </c>
      <c r="P173" s="456"/>
      <c r="Q173" s="455" t="s">
        <v>12</v>
      </c>
      <c r="R173" s="456"/>
      <c r="S173" s="455" t="s">
        <v>13</v>
      </c>
      <c r="T173" s="456"/>
      <c r="U173" s="455" t="s">
        <v>14</v>
      </c>
      <c r="V173" s="456"/>
      <c r="W173" s="455" t="s">
        <v>15</v>
      </c>
      <c r="X173" s="456"/>
      <c r="Y173" s="455" t="s">
        <v>16</v>
      </c>
      <c r="Z173" s="453"/>
      <c r="AA173" s="477" t="s">
        <v>5</v>
      </c>
      <c r="AB173" s="478"/>
      <c r="AC173" s="452" t="s">
        <v>28</v>
      </c>
      <c r="AD173" s="453"/>
      <c r="AE173" s="452" t="s">
        <v>29</v>
      </c>
      <c r="AF173" s="453"/>
      <c r="AG173" s="452" t="s">
        <v>30</v>
      </c>
      <c r="AH173" s="453"/>
      <c r="AI173" s="452" t="s">
        <v>31</v>
      </c>
      <c r="AJ173" s="453"/>
      <c r="AK173" s="101"/>
    </row>
    <row r="174" spans="1:39" ht="13.8" thickBot="1" x14ac:dyDescent="0.3">
      <c r="A174" s="47" t="s">
        <v>26</v>
      </c>
      <c r="B174" s="473"/>
      <c r="C174" s="9" t="s">
        <v>1</v>
      </c>
      <c r="D174" s="5" t="s">
        <v>2</v>
      </c>
      <c r="E174" s="5" t="s">
        <v>1</v>
      </c>
      <c r="F174" s="5" t="s">
        <v>2</v>
      </c>
      <c r="G174" s="5" t="s">
        <v>1</v>
      </c>
      <c r="H174" s="5" t="s">
        <v>2</v>
      </c>
      <c r="I174" s="5" t="s">
        <v>1</v>
      </c>
      <c r="J174" s="5" t="s">
        <v>2</v>
      </c>
      <c r="K174" s="5" t="s">
        <v>1</v>
      </c>
      <c r="L174" s="5" t="s">
        <v>2</v>
      </c>
      <c r="M174" s="5" t="s">
        <v>1</v>
      </c>
      <c r="N174" s="5" t="s">
        <v>2</v>
      </c>
      <c r="O174" s="5" t="s">
        <v>1</v>
      </c>
      <c r="P174" s="5" t="s">
        <v>2</v>
      </c>
      <c r="Q174" s="5" t="s">
        <v>1</v>
      </c>
      <c r="R174" s="5" t="s">
        <v>2</v>
      </c>
      <c r="S174" s="5" t="s">
        <v>1</v>
      </c>
      <c r="T174" s="5" t="s">
        <v>2</v>
      </c>
      <c r="U174" s="5" t="s">
        <v>1</v>
      </c>
      <c r="V174" s="5" t="s">
        <v>2</v>
      </c>
      <c r="W174" s="5" t="s">
        <v>1</v>
      </c>
      <c r="X174" s="5" t="s">
        <v>2</v>
      </c>
      <c r="Y174" s="5" t="s">
        <v>1</v>
      </c>
      <c r="Z174" s="6" t="s">
        <v>2</v>
      </c>
      <c r="AA174" s="127" t="s">
        <v>1</v>
      </c>
      <c r="AB174" s="8" t="s">
        <v>2</v>
      </c>
      <c r="AC174" s="9" t="s">
        <v>1</v>
      </c>
      <c r="AD174" s="6" t="s">
        <v>2</v>
      </c>
      <c r="AE174" s="9" t="s">
        <v>1</v>
      </c>
      <c r="AF174" s="6" t="s">
        <v>2</v>
      </c>
      <c r="AG174" s="9" t="s">
        <v>1</v>
      </c>
      <c r="AH174" s="6" t="s">
        <v>2</v>
      </c>
      <c r="AI174" s="9" t="s">
        <v>1</v>
      </c>
      <c r="AJ174" s="6" t="s">
        <v>2</v>
      </c>
      <c r="AK174" s="101"/>
    </row>
    <row r="175" spans="1:39" ht="13.8" thickBot="1" x14ac:dyDescent="0.3">
      <c r="A175" s="45">
        <v>1</v>
      </c>
      <c r="B175" s="56" t="s">
        <v>19</v>
      </c>
      <c r="C175" s="13"/>
      <c r="D175" s="10">
        <f t="shared" ref="D175:D190" si="180">AK175*C175</f>
        <v>0</v>
      </c>
      <c r="E175" s="13"/>
      <c r="F175" s="10">
        <f t="shared" ref="F175:F190" si="181">AK175*E175</f>
        <v>0</v>
      </c>
      <c r="G175" s="13"/>
      <c r="H175" s="10">
        <f t="shared" ref="H175:H190" si="182">AK175*G175</f>
        <v>0</v>
      </c>
      <c r="I175" s="13"/>
      <c r="J175" s="10">
        <f t="shared" ref="J175:J190" si="183">AK175*I175</f>
        <v>0</v>
      </c>
      <c r="K175" s="11"/>
      <c r="L175" s="10">
        <f t="shared" ref="L175:L190" si="184">AK175*K175</f>
        <v>0</v>
      </c>
      <c r="M175" s="11"/>
      <c r="N175" s="10">
        <f t="shared" ref="N175:N190" si="185">AK175*M175</f>
        <v>0</v>
      </c>
      <c r="O175" s="13"/>
      <c r="P175" s="10">
        <f t="shared" ref="P175:P190" si="186">AK175*O175</f>
        <v>0</v>
      </c>
      <c r="Q175" s="11"/>
      <c r="R175" s="10">
        <f t="shared" ref="R175:R190" si="187">AK175*Q175</f>
        <v>0</v>
      </c>
      <c r="S175" s="11"/>
      <c r="T175" s="10">
        <f t="shared" ref="T175:T190" si="188">AK175*S175</f>
        <v>0</v>
      </c>
      <c r="U175" s="13"/>
      <c r="V175" s="10">
        <f t="shared" ref="V175:V190" si="189">AK175*U175</f>
        <v>0</v>
      </c>
      <c r="W175" s="11"/>
      <c r="X175" s="10">
        <f t="shared" ref="X175:X190" si="190">AK175*W175</f>
        <v>0</v>
      </c>
      <c r="Y175" s="11"/>
      <c r="Z175" s="10">
        <f t="shared" ref="Z175:Z190" si="191">AK175*Y175</f>
        <v>0</v>
      </c>
      <c r="AA175" s="30">
        <f>C175+E175+G175+I175+K175+M175+O175+Q175+S175+U175+W175+Y175</f>
        <v>0</v>
      </c>
      <c r="AB175" s="12">
        <f t="shared" ref="AA175:AB190" si="192">D175+F175+H175+J175+L175+N175+P175+R175+T175+V175+X175+Z175</f>
        <v>0</v>
      </c>
      <c r="AC175" s="18">
        <f t="shared" ref="AC175:AD190" si="193">C175+E175+G175</f>
        <v>0</v>
      </c>
      <c r="AD175" s="16">
        <f t="shared" si="193"/>
        <v>0</v>
      </c>
      <c r="AE175" s="18">
        <f t="shared" ref="AE175:AF190" si="194">I175+K175+M175</f>
        <v>0</v>
      </c>
      <c r="AF175" s="16">
        <f t="shared" si="194"/>
        <v>0</v>
      </c>
      <c r="AG175" s="18">
        <f t="shared" ref="AG175:AH190" si="195">O175+Q175+S175</f>
        <v>0</v>
      </c>
      <c r="AH175" s="16">
        <f t="shared" si="195"/>
        <v>0</v>
      </c>
      <c r="AI175" s="18">
        <f t="shared" ref="AI175:AJ190" si="196">U175+W175+Y175</f>
        <v>0</v>
      </c>
      <c r="AJ175" s="16">
        <f t="shared" si="196"/>
        <v>0</v>
      </c>
      <c r="AK175" s="101">
        <v>773</v>
      </c>
      <c r="AL175" s="3">
        <v>580</v>
      </c>
      <c r="AM175" s="3">
        <v>773</v>
      </c>
    </row>
    <row r="176" spans="1:39" ht="13.8" thickBot="1" x14ac:dyDescent="0.3">
      <c r="A176" s="31">
        <v>2</v>
      </c>
      <c r="B176" s="57" t="s">
        <v>20</v>
      </c>
      <c r="C176" s="18">
        <v>1</v>
      </c>
      <c r="D176" s="10">
        <f t="shared" si="180"/>
        <v>773</v>
      </c>
      <c r="E176" s="18"/>
      <c r="F176" s="10">
        <f t="shared" si="181"/>
        <v>0</v>
      </c>
      <c r="G176" s="18"/>
      <c r="H176" s="10">
        <f t="shared" si="182"/>
        <v>0</v>
      </c>
      <c r="I176" s="18"/>
      <c r="J176" s="10">
        <f t="shared" si="183"/>
        <v>0</v>
      </c>
      <c r="K176" s="15"/>
      <c r="L176" s="10">
        <f t="shared" si="184"/>
        <v>0</v>
      </c>
      <c r="M176" s="15"/>
      <c r="N176" s="10">
        <f t="shared" si="185"/>
        <v>0</v>
      </c>
      <c r="O176" s="18"/>
      <c r="P176" s="10">
        <f t="shared" si="186"/>
        <v>0</v>
      </c>
      <c r="Q176" s="15"/>
      <c r="R176" s="10">
        <f t="shared" si="187"/>
        <v>0</v>
      </c>
      <c r="S176" s="15"/>
      <c r="T176" s="10">
        <f t="shared" si="188"/>
        <v>0</v>
      </c>
      <c r="U176" s="18"/>
      <c r="V176" s="10">
        <f t="shared" si="189"/>
        <v>0</v>
      </c>
      <c r="W176" s="15"/>
      <c r="X176" s="10">
        <f t="shared" si="190"/>
        <v>0</v>
      </c>
      <c r="Y176" s="15"/>
      <c r="Z176" s="10">
        <f t="shared" si="191"/>
        <v>0</v>
      </c>
      <c r="AA176" s="33">
        <f t="shared" si="192"/>
        <v>1</v>
      </c>
      <c r="AB176" s="17">
        <f>D176+F176+H176+J176+L176+N176+P176+R176+T176+V176+X176+Z176</f>
        <v>773</v>
      </c>
      <c r="AC176" s="18">
        <f t="shared" si="193"/>
        <v>1</v>
      </c>
      <c r="AD176" s="16">
        <f t="shared" si="193"/>
        <v>773</v>
      </c>
      <c r="AE176" s="18">
        <f t="shared" si="194"/>
        <v>0</v>
      </c>
      <c r="AF176" s="16">
        <f t="shared" si="194"/>
        <v>0</v>
      </c>
      <c r="AG176" s="18">
        <f t="shared" si="195"/>
        <v>0</v>
      </c>
      <c r="AH176" s="16">
        <f t="shared" si="195"/>
        <v>0</v>
      </c>
      <c r="AI176" s="18">
        <f t="shared" si="196"/>
        <v>0</v>
      </c>
      <c r="AJ176" s="16">
        <f t="shared" si="196"/>
        <v>0</v>
      </c>
      <c r="AK176" s="101">
        <v>773</v>
      </c>
    </row>
    <row r="177" spans="1:37" ht="13.8" thickBot="1" x14ac:dyDescent="0.3">
      <c r="A177" s="31">
        <v>3</v>
      </c>
      <c r="B177" s="57" t="s">
        <v>56</v>
      </c>
      <c r="C177" s="18"/>
      <c r="D177" s="10">
        <f t="shared" si="180"/>
        <v>0</v>
      </c>
      <c r="E177" s="18"/>
      <c r="F177" s="10">
        <f t="shared" si="181"/>
        <v>0</v>
      </c>
      <c r="G177" s="18"/>
      <c r="H177" s="10">
        <f t="shared" si="182"/>
        <v>0</v>
      </c>
      <c r="I177" s="18"/>
      <c r="J177" s="10">
        <f t="shared" si="183"/>
        <v>0</v>
      </c>
      <c r="K177" s="15"/>
      <c r="L177" s="10">
        <f t="shared" si="184"/>
        <v>0</v>
      </c>
      <c r="M177" s="15"/>
      <c r="N177" s="10">
        <f t="shared" si="185"/>
        <v>0</v>
      </c>
      <c r="O177" s="18"/>
      <c r="P177" s="10">
        <f t="shared" si="186"/>
        <v>0</v>
      </c>
      <c r="Q177" s="15"/>
      <c r="R177" s="10">
        <f t="shared" si="187"/>
        <v>0</v>
      </c>
      <c r="S177" s="15"/>
      <c r="T177" s="10">
        <f t="shared" si="188"/>
        <v>0</v>
      </c>
      <c r="U177" s="18"/>
      <c r="V177" s="10">
        <f t="shared" si="189"/>
        <v>0</v>
      </c>
      <c r="W177" s="15"/>
      <c r="X177" s="10">
        <f t="shared" si="190"/>
        <v>0</v>
      </c>
      <c r="Y177" s="15"/>
      <c r="Z177" s="10">
        <f t="shared" si="191"/>
        <v>0</v>
      </c>
      <c r="AA177" s="33">
        <f t="shared" si="192"/>
        <v>0</v>
      </c>
      <c r="AB177" s="17">
        <f t="shared" si="192"/>
        <v>0</v>
      </c>
      <c r="AC177" s="18">
        <f t="shared" si="193"/>
        <v>0</v>
      </c>
      <c r="AD177" s="16">
        <f t="shared" si="193"/>
        <v>0</v>
      </c>
      <c r="AE177" s="18">
        <f t="shared" si="194"/>
        <v>0</v>
      </c>
      <c r="AF177" s="16">
        <f t="shared" si="194"/>
        <v>0</v>
      </c>
      <c r="AG177" s="18">
        <f t="shared" si="195"/>
        <v>0</v>
      </c>
      <c r="AH177" s="16">
        <f t="shared" si="195"/>
        <v>0</v>
      </c>
      <c r="AI177" s="18">
        <f t="shared" si="196"/>
        <v>0</v>
      </c>
      <c r="AJ177" s="16">
        <f t="shared" si="196"/>
        <v>0</v>
      </c>
      <c r="AK177" s="101">
        <v>773</v>
      </c>
    </row>
    <row r="178" spans="1:37" ht="13.8" thickBot="1" x14ac:dyDescent="0.3">
      <c r="A178" s="31">
        <v>4</v>
      </c>
      <c r="B178" s="57" t="s">
        <v>55</v>
      </c>
      <c r="C178" s="18"/>
      <c r="D178" s="10">
        <f t="shared" si="180"/>
        <v>0</v>
      </c>
      <c r="E178" s="18"/>
      <c r="F178" s="10">
        <f t="shared" si="181"/>
        <v>0</v>
      </c>
      <c r="G178" s="18"/>
      <c r="H178" s="10">
        <f t="shared" si="182"/>
        <v>0</v>
      </c>
      <c r="I178" s="18"/>
      <c r="J178" s="10">
        <f t="shared" si="183"/>
        <v>0</v>
      </c>
      <c r="K178" s="15"/>
      <c r="L178" s="10">
        <f t="shared" si="184"/>
        <v>0</v>
      </c>
      <c r="M178" s="15"/>
      <c r="N178" s="10">
        <f t="shared" si="185"/>
        <v>0</v>
      </c>
      <c r="O178" s="18"/>
      <c r="P178" s="10">
        <f t="shared" si="186"/>
        <v>0</v>
      </c>
      <c r="Q178" s="15"/>
      <c r="R178" s="10">
        <f t="shared" si="187"/>
        <v>0</v>
      </c>
      <c r="S178" s="15"/>
      <c r="T178" s="10">
        <f t="shared" si="188"/>
        <v>0</v>
      </c>
      <c r="U178" s="18"/>
      <c r="V178" s="10">
        <f t="shared" si="189"/>
        <v>0</v>
      </c>
      <c r="W178" s="15"/>
      <c r="X178" s="10">
        <f t="shared" si="190"/>
        <v>0</v>
      </c>
      <c r="Y178" s="15"/>
      <c r="Z178" s="10">
        <f t="shared" si="191"/>
        <v>0</v>
      </c>
      <c r="AA178" s="33">
        <f t="shared" si="192"/>
        <v>0</v>
      </c>
      <c r="AB178" s="17">
        <f t="shared" si="192"/>
        <v>0</v>
      </c>
      <c r="AC178" s="18">
        <f t="shared" si="193"/>
        <v>0</v>
      </c>
      <c r="AD178" s="16">
        <f t="shared" si="193"/>
        <v>0</v>
      </c>
      <c r="AE178" s="18">
        <f t="shared" si="194"/>
        <v>0</v>
      </c>
      <c r="AF178" s="16">
        <f t="shared" si="194"/>
        <v>0</v>
      </c>
      <c r="AG178" s="18">
        <f t="shared" si="195"/>
        <v>0</v>
      </c>
      <c r="AH178" s="16">
        <f t="shared" si="195"/>
        <v>0</v>
      </c>
      <c r="AI178" s="18">
        <f t="shared" si="196"/>
        <v>0</v>
      </c>
      <c r="AJ178" s="16">
        <f t="shared" si="196"/>
        <v>0</v>
      </c>
      <c r="AK178" s="101">
        <v>773</v>
      </c>
    </row>
    <row r="179" spans="1:37" ht="13.8" thickBot="1" x14ac:dyDescent="0.3">
      <c r="A179" s="31">
        <v>5</v>
      </c>
      <c r="B179" s="130" t="s">
        <v>47</v>
      </c>
      <c r="C179" s="18"/>
      <c r="D179" s="10">
        <f t="shared" si="180"/>
        <v>0</v>
      </c>
      <c r="E179" s="18"/>
      <c r="F179" s="10">
        <f t="shared" si="181"/>
        <v>0</v>
      </c>
      <c r="G179" s="18"/>
      <c r="H179" s="10">
        <f t="shared" si="182"/>
        <v>0</v>
      </c>
      <c r="I179" s="18"/>
      <c r="J179" s="10">
        <f t="shared" si="183"/>
        <v>0</v>
      </c>
      <c r="K179" s="15"/>
      <c r="L179" s="10">
        <f t="shared" si="184"/>
        <v>0</v>
      </c>
      <c r="M179" s="15"/>
      <c r="N179" s="10">
        <f t="shared" si="185"/>
        <v>0</v>
      </c>
      <c r="O179" s="18"/>
      <c r="P179" s="10">
        <f t="shared" si="186"/>
        <v>0</v>
      </c>
      <c r="Q179" s="15"/>
      <c r="R179" s="10">
        <f t="shared" si="187"/>
        <v>0</v>
      </c>
      <c r="S179" s="15"/>
      <c r="T179" s="10">
        <f t="shared" si="188"/>
        <v>0</v>
      </c>
      <c r="U179" s="18"/>
      <c r="V179" s="10">
        <f t="shared" si="189"/>
        <v>0</v>
      </c>
      <c r="W179" s="15"/>
      <c r="X179" s="10">
        <f t="shared" si="190"/>
        <v>0</v>
      </c>
      <c r="Y179" s="15"/>
      <c r="Z179" s="10">
        <f t="shared" si="191"/>
        <v>0</v>
      </c>
      <c r="AA179" s="33">
        <f t="shared" si="192"/>
        <v>0</v>
      </c>
      <c r="AB179" s="17">
        <f t="shared" si="192"/>
        <v>0</v>
      </c>
      <c r="AC179" s="18">
        <f t="shared" si="193"/>
        <v>0</v>
      </c>
      <c r="AD179" s="16">
        <f t="shared" si="193"/>
        <v>0</v>
      </c>
      <c r="AE179" s="18">
        <f t="shared" si="194"/>
        <v>0</v>
      </c>
      <c r="AF179" s="16">
        <f t="shared" si="194"/>
        <v>0</v>
      </c>
      <c r="AG179" s="18">
        <f t="shared" si="195"/>
        <v>0</v>
      </c>
      <c r="AH179" s="16">
        <f t="shared" si="195"/>
        <v>0</v>
      </c>
      <c r="AI179" s="18">
        <f t="shared" si="196"/>
        <v>0</v>
      </c>
      <c r="AJ179" s="16">
        <f t="shared" si="196"/>
        <v>0</v>
      </c>
      <c r="AK179" s="101">
        <v>773</v>
      </c>
    </row>
    <row r="180" spans="1:37" ht="13.8" thickBot="1" x14ac:dyDescent="0.3">
      <c r="A180" s="31">
        <v>6</v>
      </c>
      <c r="B180" s="57" t="s">
        <v>41</v>
      </c>
      <c r="C180" s="18"/>
      <c r="D180" s="10">
        <f t="shared" si="180"/>
        <v>0</v>
      </c>
      <c r="E180" s="18"/>
      <c r="F180" s="10">
        <f t="shared" si="181"/>
        <v>0</v>
      </c>
      <c r="G180" s="18"/>
      <c r="H180" s="10">
        <f t="shared" si="182"/>
        <v>0</v>
      </c>
      <c r="I180" s="18"/>
      <c r="J180" s="10">
        <f t="shared" si="183"/>
        <v>0</v>
      </c>
      <c r="K180" s="15"/>
      <c r="L180" s="10">
        <f t="shared" si="184"/>
        <v>0</v>
      </c>
      <c r="M180" s="15"/>
      <c r="N180" s="10">
        <f t="shared" si="185"/>
        <v>0</v>
      </c>
      <c r="O180" s="18"/>
      <c r="P180" s="10">
        <f t="shared" si="186"/>
        <v>0</v>
      </c>
      <c r="Q180" s="15"/>
      <c r="R180" s="10">
        <f t="shared" si="187"/>
        <v>0</v>
      </c>
      <c r="S180" s="15"/>
      <c r="T180" s="10">
        <f t="shared" si="188"/>
        <v>0</v>
      </c>
      <c r="U180" s="18"/>
      <c r="V180" s="10">
        <f t="shared" si="189"/>
        <v>0</v>
      </c>
      <c r="W180" s="15"/>
      <c r="X180" s="10">
        <f t="shared" si="190"/>
        <v>0</v>
      </c>
      <c r="Y180" s="15"/>
      <c r="Z180" s="10">
        <f t="shared" si="191"/>
        <v>0</v>
      </c>
      <c r="AA180" s="33">
        <f t="shared" si="192"/>
        <v>0</v>
      </c>
      <c r="AB180" s="17">
        <f t="shared" si="192"/>
        <v>0</v>
      </c>
      <c r="AC180" s="18">
        <f t="shared" si="193"/>
        <v>0</v>
      </c>
      <c r="AD180" s="16">
        <f t="shared" si="193"/>
        <v>0</v>
      </c>
      <c r="AE180" s="18">
        <f t="shared" si="194"/>
        <v>0</v>
      </c>
      <c r="AF180" s="16">
        <f t="shared" si="194"/>
        <v>0</v>
      </c>
      <c r="AG180" s="18">
        <f t="shared" si="195"/>
        <v>0</v>
      </c>
      <c r="AH180" s="16">
        <f t="shared" si="195"/>
        <v>0</v>
      </c>
      <c r="AI180" s="18">
        <f t="shared" si="196"/>
        <v>0</v>
      </c>
      <c r="AJ180" s="16">
        <f t="shared" si="196"/>
        <v>0</v>
      </c>
      <c r="AK180" s="101">
        <v>773</v>
      </c>
    </row>
    <row r="181" spans="1:37" ht="13.8" thickBot="1" x14ac:dyDescent="0.3">
      <c r="A181" s="31">
        <v>7</v>
      </c>
      <c r="B181" s="57" t="s">
        <v>48</v>
      </c>
      <c r="C181" s="39"/>
      <c r="D181" s="10">
        <f t="shared" si="180"/>
        <v>0</v>
      </c>
      <c r="E181" s="39"/>
      <c r="F181" s="10">
        <f t="shared" si="181"/>
        <v>0</v>
      </c>
      <c r="G181" s="39"/>
      <c r="H181" s="10">
        <f t="shared" si="182"/>
        <v>0</v>
      </c>
      <c r="I181" s="39"/>
      <c r="J181" s="10">
        <f t="shared" si="183"/>
        <v>0</v>
      </c>
      <c r="K181" s="20"/>
      <c r="L181" s="10">
        <f t="shared" si="184"/>
        <v>0</v>
      </c>
      <c r="M181" s="20"/>
      <c r="N181" s="10">
        <f t="shared" si="185"/>
        <v>0</v>
      </c>
      <c r="O181" s="39"/>
      <c r="P181" s="10">
        <f t="shared" si="186"/>
        <v>0</v>
      </c>
      <c r="Q181" s="20"/>
      <c r="R181" s="10">
        <f t="shared" si="187"/>
        <v>0</v>
      </c>
      <c r="S181" s="20"/>
      <c r="T181" s="10">
        <f t="shared" si="188"/>
        <v>0</v>
      </c>
      <c r="U181" s="39"/>
      <c r="V181" s="10">
        <f t="shared" si="189"/>
        <v>0</v>
      </c>
      <c r="W181" s="20"/>
      <c r="X181" s="10">
        <f t="shared" si="190"/>
        <v>0</v>
      </c>
      <c r="Y181" s="20"/>
      <c r="Z181" s="10">
        <f t="shared" si="191"/>
        <v>0</v>
      </c>
      <c r="AA181" s="33">
        <f>C181+E181+G181+I181+K181+M181+O181+Q181+S181+U181+W181+Y181</f>
        <v>0</v>
      </c>
      <c r="AB181" s="17">
        <f t="shared" si="192"/>
        <v>0</v>
      </c>
      <c r="AC181" s="18">
        <f t="shared" si="193"/>
        <v>0</v>
      </c>
      <c r="AD181" s="32">
        <f t="shared" si="193"/>
        <v>0</v>
      </c>
      <c r="AE181" s="18">
        <f t="shared" si="194"/>
        <v>0</v>
      </c>
      <c r="AF181" s="32">
        <f t="shared" si="194"/>
        <v>0</v>
      </c>
      <c r="AG181" s="18">
        <f t="shared" si="195"/>
        <v>0</v>
      </c>
      <c r="AH181" s="32">
        <f t="shared" si="195"/>
        <v>0</v>
      </c>
      <c r="AI181" s="18">
        <f t="shared" si="196"/>
        <v>0</v>
      </c>
      <c r="AJ181" s="16">
        <f t="shared" si="196"/>
        <v>0</v>
      </c>
      <c r="AK181" s="101">
        <v>773</v>
      </c>
    </row>
    <row r="182" spans="1:37" ht="13.8" thickBot="1" x14ac:dyDescent="0.3">
      <c r="A182" s="31">
        <v>8</v>
      </c>
      <c r="B182" s="57" t="s">
        <v>49</v>
      </c>
      <c r="C182" s="18"/>
      <c r="D182" s="10">
        <f t="shared" si="180"/>
        <v>0</v>
      </c>
      <c r="E182" s="18"/>
      <c r="F182" s="10">
        <f t="shared" si="181"/>
        <v>0</v>
      </c>
      <c r="G182" s="18"/>
      <c r="H182" s="10">
        <f t="shared" si="182"/>
        <v>0</v>
      </c>
      <c r="I182" s="18"/>
      <c r="J182" s="10">
        <f t="shared" si="183"/>
        <v>0</v>
      </c>
      <c r="K182" s="15"/>
      <c r="L182" s="10">
        <f t="shared" si="184"/>
        <v>0</v>
      </c>
      <c r="M182" s="15"/>
      <c r="N182" s="10">
        <f t="shared" si="185"/>
        <v>0</v>
      </c>
      <c r="O182" s="18"/>
      <c r="P182" s="10">
        <f t="shared" si="186"/>
        <v>0</v>
      </c>
      <c r="Q182" s="15"/>
      <c r="R182" s="10">
        <f t="shared" si="187"/>
        <v>0</v>
      </c>
      <c r="S182" s="15"/>
      <c r="T182" s="10">
        <f t="shared" si="188"/>
        <v>0</v>
      </c>
      <c r="U182" s="18"/>
      <c r="V182" s="10">
        <f t="shared" si="189"/>
        <v>0</v>
      </c>
      <c r="W182" s="15"/>
      <c r="X182" s="10">
        <f t="shared" si="190"/>
        <v>0</v>
      </c>
      <c r="Y182" s="15"/>
      <c r="Z182" s="10">
        <f t="shared" si="191"/>
        <v>0</v>
      </c>
      <c r="AA182" s="33">
        <f t="shared" si="192"/>
        <v>0</v>
      </c>
      <c r="AB182" s="17">
        <f t="shared" si="192"/>
        <v>0</v>
      </c>
      <c r="AC182" s="18">
        <f t="shared" si="193"/>
        <v>0</v>
      </c>
      <c r="AD182" s="16">
        <f t="shared" si="193"/>
        <v>0</v>
      </c>
      <c r="AE182" s="18">
        <f t="shared" si="194"/>
        <v>0</v>
      </c>
      <c r="AF182" s="16">
        <f t="shared" si="194"/>
        <v>0</v>
      </c>
      <c r="AG182" s="18">
        <f t="shared" si="195"/>
        <v>0</v>
      </c>
      <c r="AH182" s="16">
        <f t="shared" si="195"/>
        <v>0</v>
      </c>
      <c r="AI182" s="18">
        <f t="shared" si="196"/>
        <v>0</v>
      </c>
      <c r="AJ182" s="16">
        <f t="shared" si="196"/>
        <v>0</v>
      </c>
      <c r="AK182" s="101">
        <v>773</v>
      </c>
    </row>
    <row r="183" spans="1:37" ht="13.8" thickBot="1" x14ac:dyDescent="0.3">
      <c r="A183" s="31">
        <v>9</v>
      </c>
      <c r="B183" s="57" t="s">
        <v>50</v>
      </c>
      <c r="C183" s="18"/>
      <c r="D183" s="10">
        <f t="shared" si="180"/>
        <v>0</v>
      </c>
      <c r="E183" s="18"/>
      <c r="F183" s="10">
        <f t="shared" si="181"/>
        <v>0</v>
      </c>
      <c r="G183" s="18"/>
      <c r="H183" s="10">
        <f t="shared" si="182"/>
        <v>0</v>
      </c>
      <c r="I183" s="18"/>
      <c r="J183" s="10">
        <f t="shared" si="183"/>
        <v>0</v>
      </c>
      <c r="K183" s="15"/>
      <c r="L183" s="10">
        <f t="shared" si="184"/>
        <v>0</v>
      </c>
      <c r="M183" s="15"/>
      <c r="N183" s="10">
        <f t="shared" si="185"/>
        <v>0</v>
      </c>
      <c r="O183" s="18"/>
      <c r="P183" s="10">
        <f t="shared" si="186"/>
        <v>0</v>
      </c>
      <c r="Q183" s="15"/>
      <c r="R183" s="10">
        <f t="shared" si="187"/>
        <v>0</v>
      </c>
      <c r="S183" s="15"/>
      <c r="T183" s="10">
        <f t="shared" si="188"/>
        <v>0</v>
      </c>
      <c r="U183" s="18"/>
      <c r="V183" s="10">
        <f t="shared" si="189"/>
        <v>0</v>
      </c>
      <c r="W183" s="15"/>
      <c r="X183" s="10">
        <f t="shared" si="190"/>
        <v>0</v>
      </c>
      <c r="Y183" s="15"/>
      <c r="Z183" s="10">
        <f t="shared" si="191"/>
        <v>0</v>
      </c>
      <c r="AA183" s="33">
        <f>C183+E183+G183+I183+K183+M183+O183+Q183+S183+U183+W183+Y183</f>
        <v>0</v>
      </c>
      <c r="AB183" s="17">
        <f t="shared" si="192"/>
        <v>0</v>
      </c>
      <c r="AC183" s="18">
        <f t="shared" si="193"/>
        <v>0</v>
      </c>
      <c r="AD183" s="32">
        <f t="shared" si="193"/>
        <v>0</v>
      </c>
      <c r="AE183" s="18">
        <f t="shared" si="194"/>
        <v>0</v>
      </c>
      <c r="AF183" s="32">
        <f t="shared" si="194"/>
        <v>0</v>
      </c>
      <c r="AG183" s="18">
        <f t="shared" si="195"/>
        <v>0</v>
      </c>
      <c r="AH183" s="32">
        <f t="shared" si="195"/>
        <v>0</v>
      </c>
      <c r="AI183" s="18">
        <f t="shared" si="196"/>
        <v>0</v>
      </c>
      <c r="AJ183" s="16">
        <f t="shared" si="196"/>
        <v>0</v>
      </c>
      <c r="AK183" s="101">
        <v>773</v>
      </c>
    </row>
    <row r="184" spans="1:37" ht="13.8" thickBot="1" x14ac:dyDescent="0.3">
      <c r="A184" s="31">
        <v>10</v>
      </c>
      <c r="B184" s="57" t="s">
        <v>63</v>
      </c>
      <c r="C184" s="18"/>
      <c r="D184" s="10">
        <f t="shared" si="180"/>
        <v>0</v>
      </c>
      <c r="E184" s="18"/>
      <c r="F184" s="10">
        <f t="shared" si="181"/>
        <v>0</v>
      </c>
      <c r="G184" s="18"/>
      <c r="H184" s="10">
        <f t="shared" si="182"/>
        <v>0</v>
      </c>
      <c r="I184" s="18"/>
      <c r="J184" s="10">
        <f t="shared" si="183"/>
        <v>0</v>
      </c>
      <c r="K184" s="15"/>
      <c r="L184" s="10">
        <f t="shared" si="184"/>
        <v>0</v>
      </c>
      <c r="M184" s="15"/>
      <c r="N184" s="10">
        <f t="shared" si="185"/>
        <v>0</v>
      </c>
      <c r="O184" s="18"/>
      <c r="P184" s="10">
        <f t="shared" si="186"/>
        <v>0</v>
      </c>
      <c r="Q184" s="15"/>
      <c r="R184" s="10">
        <f t="shared" si="187"/>
        <v>0</v>
      </c>
      <c r="S184" s="15"/>
      <c r="T184" s="10">
        <f t="shared" si="188"/>
        <v>0</v>
      </c>
      <c r="U184" s="18"/>
      <c r="V184" s="10">
        <f t="shared" si="189"/>
        <v>0</v>
      </c>
      <c r="W184" s="15"/>
      <c r="X184" s="10">
        <f t="shared" si="190"/>
        <v>0</v>
      </c>
      <c r="Y184" s="15"/>
      <c r="Z184" s="10">
        <f t="shared" si="191"/>
        <v>0</v>
      </c>
      <c r="AA184" s="33">
        <f t="shared" ref="AA184:AA190" si="197">C184+E184+G184+I184+K184+M184+O184+Q184+S184+U184+W184+Y184</f>
        <v>0</v>
      </c>
      <c r="AB184" s="17">
        <f t="shared" si="192"/>
        <v>0</v>
      </c>
      <c r="AC184" s="18">
        <f t="shared" si="193"/>
        <v>0</v>
      </c>
      <c r="AD184" s="32">
        <f t="shared" si="193"/>
        <v>0</v>
      </c>
      <c r="AE184" s="18">
        <f t="shared" si="194"/>
        <v>0</v>
      </c>
      <c r="AF184" s="32">
        <f t="shared" si="194"/>
        <v>0</v>
      </c>
      <c r="AG184" s="18">
        <f t="shared" si="195"/>
        <v>0</v>
      </c>
      <c r="AH184" s="32">
        <f t="shared" si="195"/>
        <v>0</v>
      </c>
      <c r="AI184" s="18">
        <f t="shared" si="196"/>
        <v>0</v>
      </c>
      <c r="AJ184" s="16">
        <f t="shared" si="196"/>
        <v>0</v>
      </c>
      <c r="AK184" s="101">
        <v>773</v>
      </c>
    </row>
    <row r="185" spans="1:37" ht="13.8" thickBot="1" x14ac:dyDescent="0.3">
      <c r="A185" s="31">
        <v>11</v>
      </c>
      <c r="B185" s="57" t="s">
        <v>51</v>
      </c>
      <c r="C185" s="18"/>
      <c r="D185" s="10">
        <f t="shared" si="180"/>
        <v>0</v>
      </c>
      <c r="E185" s="18"/>
      <c r="F185" s="10">
        <f t="shared" si="181"/>
        <v>0</v>
      </c>
      <c r="G185" s="18"/>
      <c r="H185" s="10">
        <f t="shared" si="182"/>
        <v>0</v>
      </c>
      <c r="I185" s="18"/>
      <c r="J185" s="10">
        <f t="shared" si="183"/>
        <v>0</v>
      </c>
      <c r="K185" s="15"/>
      <c r="L185" s="10">
        <f t="shared" si="184"/>
        <v>0</v>
      </c>
      <c r="M185" s="15"/>
      <c r="N185" s="10">
        <f t="shared" si="185"/>
        <v>0</v>
      </c>
      <c r="O185" s="18"/>
      <c r="P185" s="10">
        <f t="shared" si="186"/>
        <v>0</v>
      </c>
      <c r="Q185" s="15"/>
      <c r="R185" s="10">
        <f t="shared" si="187"/>
        <v>0</v>
      </c>
      <c r="S185" s="15"/>
      <c r="T185" s="10">
        <f t="shared" si="188"/>
        <v>0</v>
      </c>
      <c r="U185" s="18"/>
      <c r="V185" s="10">
        <f t="shared" si="189"/>
        <v>0</v>
      </c>
      <c r="W185" s="15"/>
      <c r="X185" s="10">
        <f t="shared" si="190"/>
        <v>0</v>
      </c>
      <c r="Y185" s="15"/>
      <c r="Z185" s="10">
        <f t="shared" si="191"/>
        <v>0</v>
      </c>
      <c r="AA185" s="33">
        <f t="shared" si="197"/>
        <v>0</v>
      </c>
      <c r="AB185" s="17">
        <f t="shared" si="192"/>
        <v>0</v>
      </c>
      <c r="AC185" s="18">
        <f t="shared" si="193"/>
        <v>0</v>
      </c>
      <c r="AD185" s="32">
        <f t="shared" si="193"/>
        <v>0</v>
      </c>
      <c r="AE185" s="18">
        <f t="shared" si="194"/>
        <v>0</v>
      </c>
      <c r="AF185" s="32">
        <f t="shared" si="194"/>
        <v>0</v>
      </c>
      <c r="AG185" s="18">
        <f t="shared" si="195"/>
        <v>0</v>
      </c>
      <c r="AH185" s="32">
        <f t="shared" si="195"/>
        <v>0</v>
      </c>
      <c r="AI185" s="18">
        <f t="shared" si="196"/>
        <v>0</v>
      </c>
      <c r="AJ185" s="16">
        <f t="shared" si="196"/>
        <v>0</v>
      </c>
      <c r="AK185" s="101">
        <v>773</v>
      </c>
    </row>
    <row r="186" spans="1:37" ht="13.8" thickBot="1" x14ac:dyDescent="0.3">
      <c r="A186" s="31">
        <v>12</v>
      </c>
      <c r="B186" s="57" t="s">
        <v>52</v>
      </c>
      <c r="C186" s="18"/>
      <c r="D186" s="10">
        <f t="shared" si="180"/>
        <v>0</v>
      </c>
      <c r="E186" s="18"/>
      <c r="F186" s="10">
        <f t="shared" si="181"/>
        <v>0</v>
      </c>
      <c r="G186" s="18"/>
      <c r="H186" s="10">
        <f t="shared" si="182"/>
        <v>0</v>
      </c>
      <c r="I186" s="18"/>
      <c r="J186" s="10">
        <f t="shared" si="183"/>
        <v>0</v>
      </c>
      <c r="K186" s="15"/>
      <c r="L186" s="10">
        <f t="shared" si="184"/>
        <v>0</v>
      </c>
      <c r="M186" s="15"/>
      <c r="N186" s="10">
        <f t="shared" si="185"/>
        <v>0</v>
      </c>
      <c r="O186" s="18"/>
      <c r="P186" s="10">
        <f t="shared" si="186"/>
        <v>0</v>
      </c>
      <c r="Q186" s="15"/>
      <c r="R186" s="10">
        <f t="shared" si="187"/>
        <v>0</v>
      </c>
      <c r="S186" s="15"/>
      <c r="T186" s="10">
        <f t="shared" si="188"/>
        <v>0</v>
      </c>
      <c r="U186" s="18"/>
      <c r="V186" s="10">
        <f t="shared" si="189"/>
        <v>0</v>
      </c>
      <c r="W186" s="15"/>
      <c r="X186" s="10">
        <f t="shared" si="190"/>
        <v>0</v>
      </c>
      <c r="Y186" s="15"/>
      <c r="Z186" s="10">
        <f t="shared" si="191"/>
        <v>0</v>
      </c>
      <c r="AA186" s="33">
        <f t="shared" si="197"/>
        <v>0</v>
      </c>
      <c r="AB186" s="17">
        <f t="shared" si="192"/>
        <v>0</v>
      </c>
      <c r="AC186" s="18">
        <f t="shared" si="193"/>
        <v>0</v>
      </c>
      <c r="AD186" s="32">
        <f t="shared" si="193"/>
        <v>0</v>
      </c>
      <c r="AE186" s="18">
        <f t="shared" si="194"/>
        <v>0</v>
      </c>
      <c r="AF186" s="32">
        <f t="shared" si="194"/>
        <v>0</v>
      </c>
      <c r="AG186" s="18">
        <f t="shared" si="195"/>
        <v>0</v>
      </c>
      <c r="AH186" s="32">
        <f t="shared" si="195"/>
        <v>0</v>
      </c>
      <c r="AI186" s="18">
        <f t="shared" si="196"/>
        <v>0</v>
      </c>
      <c r="AJ186" s="16">
        <f t="shared" si="196"/>
        <v>0</v>
      </c>
      <c r="AK186" s="101">
        <v>773</v>
      </c>
    </row>
    <row r="187" spans="1:37" ht="13.8" thickBot="1" x14ac:dyDescent="0.3">
      <c r="A187" s="31">
        <v>13</v>
      </c>
      <c r="B187" s="57" t="s">
        <v>27</v>
      </c>
      <c r="C187" s="18"/>
      <c r="D187" s="10">
        <f t="shared" si="180"/>
        <v>0</v>
      </c>
      <c r="E187" s="18"/>
      <c r="F187" s="10">
        <f t="shared" si="181"/>
        <v>0</v>
      </c>
      <c r="G187" s="18"/>
      <c r="H187" s="10">
        <f t="shared" si="182"/>
        <v>0</v>
      </c>
      <c r="I187" s="18"/>
      <c r="J187" s="10">
        <f t="shared" si="183"/>
        <v>0</v>
      </c>
      <c r="K187" s="15"/>
      <c r="L187" s="10">
        <f t="shared" si="184"/>
        <v>0</v>
      </c>
      <c r="M187" s="15"/>
      <c r="N187" s="10">
        <f t="shared" si="185"/>
        <v>0</v>
      </c>
      <c r="O187" s="18"/>
      <c r="P187" s="10">
        <f t="shared" si="186"/>
        <v>0</v>
      </c>
      <c r="Q187" s="15"/>
      <c r="R187" s="10">
        <f t="shared" si="187"/>
        <v>0</v>
      </c>
      <c r="S187" s="15"/>
      <c r="T187" s="10">
        <f t="shared" si="188"/>
        <v>0</v>
      </c>
      <c r="U187" s="18"/>
      <c r="V187" s="10">
        <f t="shared" si="189"/>
        <v>0</v>
      </c>
      <c r="W187" s="15"/>
      <c r="X187" s="10">
        <f t="shared" si="190"/>
        <v>0</v>
      </c>
      <c r="Y187" s="15"/>
      <c r="Z187" s="10">
        <f t="shared" si="191"/>
        <v>0</v>
      </c>
      <c r="AA187" s="33">
        <f t="shared" si="197"/>
        <v>0</v>
      </c>
      <c r="AB187" s="17">
        <f t="shared" si="192"/>
        <v>0</v>
      </c>
      <c r="AC187" s="18">
        <f t="shared" si="193"/>
        <v>0</v>
      </c>
      <c r="AD187" s="32">
        <f t="shared" si="193"/>
        <v>0</v>
      </c>
      <c r="AE187" s="18">
        <f t="shared" si="194"/>
        <v>0</v>
      </c>
      <c r="AF187" s="32">
        <f t="shared" si="194"/>
        <v>0</v>
      </c>
      <c r="AG187" s="18">
        <f t="shared" si="195"/>
        <v>0</v>
      </c>
      <c r="AH187" s="32">
        <f t="shared" si="195"/>
        <v>0</v>
      </c>
      <c r="AI187" s="18">
        <f t="shared" si="196"/>
        <v>0</v>
      </c>
      <c r="AJ187" s="16">
        <f t="shared" si="196"/>
        <v>0</v>
      </c>
      <c r="AK187" s="101">
        <v>773</v>
      </c>
    </row>
    <row r="188" spans="1:37" ht="13.8" thickBot="1" x14ac:dyDescent="0.3">
      <c r="A188" s="34">
        <v>14</v>
      </c>
      <c r="B188" s="59" t="s">
        <v>38</v>
      </c>
      <c r="C188" s="39"/>
      <c r="D188" s="10">
        <f t="shared" si="180"/>
        <v>0</v>
      </c>
      <c r="E188" s="39"/>
      <c r="F188" s="10">
        <f t="shared" si="181"/>
        <v>0</v>
      </c>
      <c r="G188" s="39"/>
      <c r="H188" s="10">
        <f t="shared" si="182"/>
        <v>0</v>
      </c>
      <c r="I188" s="39"/>
      <c r="J188" s="10">
        <f t="shared" si="183"/>
        <v>0</v>
      </c>
      <c r="K188" s="20"/>
      <c r="L188" s="10">
        <f t="shared" si="184"/>
        <v>0</v>
      </c>
      <c r="M188" s="20"/>
      <c r="N188" s="10">
        <f t="shared" si="185"/>
        <v>0</v>
      </c>
      <c r="O188" s="39">
        <v>1</v>
      </c>
      <c r="P188" s="10">
        <f t="shared" si="186"/>
        <v>773</v>
      </c>
      <c r="Q188" s="20"/>
      <c r="R188" s="10">
        <f t="shared" si="187"/>
        <v>0</v>
      </c>
      <c r="S188" s="20"/>
      <c r="T188" s="10">
        <f t="shared" si="188"/>
        <v>0</v>
      </c>
      <c r="U188" s="39"/>
      <c r="V188" s="10">
        <f t="shared" si="189"/>
        <v>0</v>
      </c>
      <c r="W188" s="20"/>
      <c r="X188" s="10">
        <f t="shared" si="190"/>
        <v>0</v>
      </c>
      <c r="Y188" s="20"/>
      <c r="Z188" s="10">
        <f t="shared" si="191"/>
        <v>0</v>
      </c>
      <c r="AA188" s="33">
        <f t="shared" si="197"/>
        <v>1</v>
      </c>
      <c r="AB188" s="17">
        <f t="shared" si="192"/>
        <v>773</v>
      </c>
      <c r="AC188" s="18">
        <f t="shared" si="193"/>
        <v>0</v>
      </c>
      <c r="AD188" s="32">
        <f t="shared" si="193"/>
        <v>0</v>
      </c>
      <c r="AE188" s="18">
        <f t="shared" si="194"/>
        <v>0</v>
      </c>
      <c r="AF188" s="32">
        <f t="shared" si="194"/>
        <v>0</v>
      </c>
      <c r="AG188" s="18">
        <f t="shared" si="195"/>
        <v>1</v>
      </c>
      <c r="AH188" s="32">
        <f t="shared" si="195"/>
        <v>773</v>
      </c>
      <c r="AI188" s="18">
        <f t="shared" si="196"/>
        <v>0</v>
      </c>
      <c r="AJ188" s="16">
        <f t="shared" si="196"/>
        <v>0</v>
      </c>
      <c r="AK188" s="101">
        <v>773</v>
      </c>
    </row>
    <row r="189" spans="1:37" ht="13.8" thickBot="1" x14ac:dyDescent="0.3">
      <c r="A189" s="34">
        <v>15</v>
      </c>
      <c r="B189" s="131" t="s">
        <v>53</v>
      </c>
      <c r="C189" s="39"/>
      <c r="D189" s="10">
        <f t="shared" si="180"/>
        <v>0</v>
      </c>
      <c r="E189" s="39"/>
      <c r="F189" s="10">
        <f t="shared" si="181"/>
        <v>0</v>
      </c>
      <c r="G189" s="39"/>
      <c r="H189" s="10">
        <f t="shared" si="182"/>
        <v>0</v>
      </c>
      <c r="I189" s="39"/>
      <c r="J189" s="10">
        <f t="shared" si="183"/>
        <v>0</v>
      </c>
      <c r="K189" s="20"/>
      <c r="L189" s="10">
        <f t="shared" si="184"/>
        <v>0</v>
      </c>
      <c r="M189" s="20"/>
      <c r="N189" s="10">
        <f t="shared" si="185"/>
        <v>0</v>
      </c>
      <c r="O189" s="39"/>
      <c r="P189" s="10">
        <f t="shared" si="186"/>
        <v>0</v>
      </c>
      <c r="Q189" s="20"/>
      <c r="R189" s="10">
        <f t="shared" si="187"/>
        <v>0</v>
      </c>
      <c r="S189" s="20"/>
      <c r="T189" s="10">
        <f t="shared" si="188"/>
        <v>0</v>
      </c>
      <c r="U189" s="39"/>
      <c r="V189" s="10">
        <f t="shared" si="189"/>
        <v>0</v>
      </c>
      <c r="W189" s="20"/>
      <c r="X189" s="10">
        <f t="shared" si="190"/>
        <v>0</v>
      </c>
      <c r="Y189" s="20"/>
      <c r="Z189" s="10">
        <f t="shared" si="191"/>
        <v>0</v>
      </c>
      <c r="AA189" s="33">
        <f t="shared" si="197"/>
        <v>0</v>
      </c>
      <c r="AB189" s="17">
        <f t="shared" si="192"/>
        <v>0</v>
      </c>
      <c r="AC189" s="18">
        <f t="shared" si="193"/>
        <v>0</v>
      </c>
      <c r="AD189" s="32">
        <f t="shared" si="193"/>
        <v>0</v>
      </c>
      <c r="AE189" s="18">
        <f t="shared" si="194"/>
        <v>0</v>
      </c>
      <c r="AF189" s="32">
        <f t="shared" si="194"/>
        <v>0</v>
      </c>
      <c r="AG189" s="18">
        <f t="shared" si="195"/>
        <v>0</v>
      </c>
      <c r="AH189" s="32">
        <f t="shared" si="195"/>
        <v>0</v>
      </c>
      <c r="AI189" s="18">
        <f t="shared" si="196"/>
        <v>0</v>
      </c>
      <c r="AJ189" s="16">
        <f t="shared" si="196"/>
        <v>0</v>
      </c>
      <c r="AK189" s="101">
        <v>773</v>
      </c>
    </row>
    <row r="190" spans="1:37" ht="13.8" thickBot="1" x14ac:dyDescent="0.3">
      <c r="A190" s="46">
        <v>16</v>
      </c>
      <c r="B190" s="58" t="s">
        <v>54</v>
      </c>
      <c r="C190" s="22"/>
      <c r="D190" s="10">
        <f t="shared" si="180"/>
        <v>0</v>
      </c>
      <c r="E190" s="22"/>
      <c r="F190" s="10">
        <f t="shared" si="181"/>
        <v>0</v>
      </c>
      <c r="G190" s="22"/>
      <c r="H190" s="10">
        <f t="shared" si="182"/>
        <v>0</v>
      </c>
      <c r="I190" s="22"/>
      <c r="J190" s="10">
        <f t="shared" si="183"/>
        <v>0</v>
      </c>
      <c r="K190" s="35"/>
      <c r="L190" s="10">
        <f t="shared" si="184"/>
        <v>0</v>
      </c>
      <c r="M190" s="35"/>
      <c r="N190" s="10">
        <f t="shared" si="185"/>
        <v>0</v>
      </c>
      <c r="O190" s="22"/>
      <c r="P190" s="10">
        <f t="shared" si="186"/>
        <v>0</v>
      </c>
      <c r="Q190" s="35"/>
      <c r="R190" s="10">
        <f t="shared" si="187"/>
        <v>0</v>
      </c>
      <c r="S190" s="35"/>
      <c r="T190" s="10">
        <f t="shared" si="188"/>
        <v>0</v>
      </c>
      <c r="U190" s="22"/>
      <c r="V190" s="10">
        <f t="shared" si="189"/>
        <v>0</v>
      </c>
      <c r="W190" s="35"/>
      <c r="X190" s="10">
        <f t="shared" si="190"/>
        <v>0</v>
      </c>
      <c r="Y190" s="35"/>
      <c r="Z190" s="10">
        <f t="shared" si="191"/>
        <v>0</v>
      </c>
      <c r="AA190" s="43">
        <f t="shared" si="197"/>
        <v>0</v>
      </c>
      <c r="AB190" s="21">
        <f t="shared" si="192"/>
        <v>0</v>
      </c>
      <c r="AC190" s="39">
        <f t="shared" si="193"/>
        <v>0</v>
      </c>
      <c r="AD190" s="28">
        <f t="shared" si="193"/>
        <v>0</v>
      </c>
      <c r="AE190" s="39">
        <f t="shared" si="194"/>
        <v>0</v>
      </c>
      <c r="AF190" s="28">
        <f t="shared" si="194"/>
        <v>0</v>
      </c>
      <c r="AG190" s="39">
        <f t="shared" si="195"/>
        <v>0</v>
      </c>
      <c r="AH190" s="28">
        <f t="shared" si="195"/>
        <v>0</v>
      </c>
      <c r="AI190" s="39">
        <f t="shared" si="196"/>
        <v>0</v>
      </c>
      <c r="AJ190" s="40">
        <f t="shared" si="196"/>
        <v>0</v>
      </c>
      <c r="AK190" s="101">
        <v>773</v>
      </c>
    </row>
    <row r="191" spans="1:37" ht="13.8" thickBot="1" x14ac:dyDescent="0.3">
      <c r="A191" s="471"/>
      <c r="B191" s="472"/>
      <c r="C191" s="38">
        <f t="shared" ref="C191:AA191" si="198">SUM(C175:C190)</f>
        <v>1</v>
      </c>
      <c r="D191" s="24">
        <f t="shared" si="198"/>
        <v>773</v>
      </c>
      <c r="E191" s="38">
        <f t="shared" si="198"/>
        <v>0</v>
      </c>
      <c r="F191" s="24">
        <f t="shared" si="198"/>
        <v>0</v>
      </c>
      <c r="G191" s="38">
        <f t="shared" si="198"/>
        <v>0</v>
      </c>
      <c r="H191" s="26">
        <f t="shared" si="198"/>
        <v>0</v>
      </c>
      <c r="I191" s="38">
        <f t="shared" si="198"/>
        <v>0</v>
      </c>
      <c r="J191" s="24">
        <f t="shared" si="198"/>
        <v>0</v>
      </c>
      <c r="K191" s="38">
        <f t="shared" si="198"/>
        <v>0</v>
      </c>
      <c r="L191" s="24">
        <f t="shared" si="198"/>
        <v>0</v>
      </c>
      <c r="M191" s="38">
        <f t="shared" si="198"/>
        <v>0</v>
      </c>
      <c r="N191" s="24">
        <f t="shared" si="198"/>
        <v>0</v>
      </c>
      <c r="O191" s="38">
        <f t="shared" si="198"/>
        <v>1</v>
      </c>
      <c r="P191" s="24">
        <f t="shared" si="198"/>
        <v>773</v>
      </c>
      <c r="Q191" s="38">
        <f t="shared" si="198"/>
        <v>0</v>
      </c>
      <c r="R191" s="24">
        <f t="shared" si="198"/>
        <v>0</v>
      </c>
      <c r="S191" s="38">
        <f t="shared" si="198"/>
        <v>0</v>
      </c>
      <c r="T191" s="24">
        <f t="shared" si="198"/>
        <v>0</v>
      </c>
      <c r="U191" s="38">
        <f t="shared" si="198"/>
        <v>0</v>
      </c>
      <c r="V191" s="24">
        <f t="shared" si="198"/>
        <v>0</v>
      </c>
      <c r="W191" s="38">
        <f t="shared" si="198"/>
        <v>0</v>
      </c>
      <c r="X191" s="24">
        <f t="shared" si="198"/>
        <v>0</v>
      </c>
      <c r="Y191" s="38">
        <f t="shared" si="198"/>
        <v>0</v>
      </c>
      <c r="Z191" s="24">
        <f t="shared" si="198"/>
        <v>0</v>
      </c>
      <c r="AA191" s="38">
        <f t="shared" si="198"/>
        <v>2</v>
      </c>
      <c r="AB191" s="63">
        <f t="shared" ref="AB191:AI191" si="199">SUM(AB175:AB190)</f>
        <v>1546</v>
      </c>
      <c r="AC191" s="38">
        <f>SUM(AC175:AC190)</f>
        <v>1</v>
      </c>
      <c r="AD191" s="62">
        <f t="shared" si="199"/>
        <v>773</v>
      </c>
      <c r="AE191" s="38">
        <f t="shared" si="199"/>
        <v>0</v>
      </c>
      <c r="AF191" s="62">
        <f t="shared" si="199"/>
        <v>0</v>
      </c>
      <c r="AG191" s="38">
        <f t="shared" si="199"/>
        <v>1</v>
      </c>
      <c r="AH191" s="62">
        <f t="shared" si="199"/>
        <v>773</v>
      </c>
      <c r="AI191" s="38">
        <f t="shared" si="199"/>
        <v>0</v>
      </c>
      <c r="AJ191" s="63">
        <f>SUM(AJ175:AJ190)</f>
        <v>0</v>
      </c>
      <c r="AK191" s="101"/>
    </row>
    <row r="192" spans="1:37" ht="16.2" thickBot="1" x14ac:dyDescent="0.35">
      <c r="A192" s="476" t="s">
        <v>6</v>
      </c>
      <c r="B192" s="476"/>
      <c r="C192" s="476"/>
      <c r="D192" s="476"/>
      <c r="E192" s="476"/>
      <c r="F192" s="476"/>
      <c r="G192" s="476"/>
      <c r="H192" s="476"/>
      <c r="I192" s="476"/>
      <c r="J192" s="476"/>
      <c r="K192" s="476"/>
      <c r="L192" s="476"/>
      <c r="M192" s="476"/>
      <c r="N192" s="476"/>
      <c r="O192" s="476"/>
      <c r="P192" s="476"/>
      <c r="Q192" s="476"/>
      <c r="R192" s="476"/>
      <c r="S192" s="476"/>
      <c r="T192" s="476"/>
      <c r="U192" s="476"/>
      <c r="V192" s="476"/>
      <c r="W192" s="476"/>
      <c r="X192" s="476"/>
      <c r="Y192" s="476"/>
      <c r="Z192" s="476"/>
      <c r="AA192" s="476"/>
      <c r="AB192" s="476"/>
      <c r="AC192" s="476"/>
      <c r="AD192" s="476"/>
      <c r="AE192" s="476"/>
      <c r="AF192" s="476"/>
      <c r="AG192" s="476"/>
      <c r="AH192" s="476"/>
      <c r="AI192" s="476"/>
      <c r="AJ192" s="476"/>
      <c r="AK192" s="101"/>
    </row>
    <row r="193" spans="1:37" x14ac:dyDescent="0.25">
      <c r="A193" s="4" t="s">
        <v>25</v>
      </c>
      <c r="B193" s="463" t="s">
        <v>18</v>
      </c>
      <c r="C193" s="452" t="s">
        <v>8</v>
      </c>
      <c r="D193" s="456"/>
      <c r="E193" s="455" t="s">
        <v>9</v>
      </c>
      <c r="F193" s="456"/>
      <c r="G193" s="474" t="s">
        <v>10</v>
      </c>
      <c r="H193" s="475"/>
      <c r="I193" s="455" t="s">
        <v>0</v>
      </c>
      <c r="J193" s="456"/>
      <c r="K193" s="455" t="s">
        <v>3</v>
      </c>
      <c r="L193" s="456"/>
      <c r="M193" s="455" t="s">
        <v>4</v>
      </c>
      <c r="N193" s="456"/>
      <c r="O193" s="454" t="s">
        <v>11</v>
      </c>
      <c r="P193" s="454"/>
      <c r="Q193" s="454" t="s">
        <v>12</v>
      </c>
      <c r="R193" s="454"/>
      <c r="S193" s="454" t="s">
        <v>13</v>
      </c>
      <c r="T193" s="454"/>
      <c r="U193" s="454" t="s">
        <v>14</v>
      </c>
      <c r="V193" s="454"/>
      <c r="W193" s="454" t="s">
        <v>15</v>
      </c>
      <c r="X193" s="454"/>
      <c r="Y193" s="454" t="s">
        <v>16</v>
      </c>
      <c r="Z193" s="455"/>
      <c r="AA193" s="469" t="s">
        <v>5</v>
      </c>
      <c r="AB193" s="470"/>
      <c r="AC193" s="452" t="s">
        <v>28</v>
      </c>
      <c r="AD193" s="453"/>
      <c r="AE193" s="452" t="s">
        <v>29</v>
      </c>
      <c r="AF193" s="453"/>
      <c r="AG193" s="452" t="s">
        <v>30</v>
      </c>
      <c r="AH193" s="453"/>
      <c r="AI193" s="452" t="s">
        <v>31</v>
      </c>
      <c r="AJ193" s="453"/>
      <c r="AK193" s="101"/>
    </row>
    <row r="194" spans="1:37" ht="13.8" thickBot="1" x14ac:dyDescent="0.3">
      <c r="A194" s="47" t="s">
        <v>26</v>
      </c>
      <c r="B194" s="473"/>
      <c r="C194" s="44" t="s">
        <v>1</v>
      </c>
      <c r="D194" s="19" t="s">
        <v>2</v>
      </c>
      <c r="E194" s="27" t="s">
        <v>1</v>
      </c>
      <c r="F194" s="19" t="s">
        <v>2</v>
      </c>
      <c r="G194" s="27" t="s">
        <v>1</v>
      </c>
      <c r="H194" s="27" t="s">
        <v>2</v>
      </c>
      <c r="I194" s="19" t="s">
        <v>1</v>
      </c>
      <c r="J194" s="19" t="s">
        <v>2</v>
      </c>
      <c r="K194" s="19" t="s">
        <v>1</v>
      </c>
      <c r="L194" s="19" t="s">
        <v>2</v>
      </c>
      <c r="M194" s="19" t="s">
        <v>1</v>
      </c>
      <c r="N194" s="19" t="s">
        <v>2</v>
      </c>
      <c r="O194" s="19" t="s">
        <v>1</v>
      </c>
      <c r="P194" s="19" t="s">
        <v>2</v>
      </c>
      <c r="Q194" s="19" t="s">
        <v>1</v>
      </c>
      <c r="R194" s="19" t="s">
        <v>2</v>
      </c>
      <c r="S194" s="19" t="s">
        <v>1</v>
      </c>
      <c r="T194" s="19" t="s">
        <v>2</v>
      </c>
      <c r="U194" s="19" t="s">
        <v>1</v>
      </c>
      <c r="V194" s="19" t="s">
        <v>2</v>
      </c>
      <c r="W194" s="19" t="s">
        <v>1</v>
      </c>
      <c r="X194" s="19" t="s">
        <v>2</v>
      </c>
      <c r="Y194" s="19" t="s">
        <v>1</v>
      </c>
      <c r="Z194" s="28" t="s">
        <v>2</v>
      </c>
      <c r="AA194" s="29" t="s">
        <v>1</v>
      </c>
      <c r="AB194" s="21" t="s">
        <v>2</v>
      </c>
      <c r="AC194" s="60" t="s">
        <v>1</v>
      </c>
      <c r="AD194" s="40" t="s">
        <v>2</v>
      </c>
      <c r="AE194" s="60" t="s">
        <v>1</v>
      </c>
      <c r="AF194" s="40" t="s">
        <v>2</v>
      </c>
      <c r="AG194" s="60" t="s">
        <v>1</v>
      </c>
      <c r="AH194" s="40" t="s">
        <v>2</v>
      </c>
      <c r="AI194" s="60" t="s">
        <v>1</v>
      </c>
      <c r="AJ194" s="40" t="s">
        <v>2</v>
      </c>
      <c r="AK194" s="101"/>
    </row>
    <row r="195" spans="1:37" ht="13.8" thickBot="1" x14ac:dyDescent="0.3">
      <c r="A195" s="41">
        <v>1</v>
      </c>
      <c r="B195" s="55" t="s">
        <v>21</v>
      </c>
      <c r="C195" s="13"/>
      <c r="D195" s="10">
        <f t="shared" ref="D195:D206" si="200">AK195*C195</f>
        <v>0</v>
      </c>
      <c r="E195" s="11"/>
      <c r="F195" s="10">
        <f t="shared" ref="F195:F206" si="201">AK195*E195</f>
        <v>0</v>
      </c>
      <c r="G195" s="11"/>
      <c r="H195" s="10">
        <f t="shared" ref="H195:H206" si="202">AK195*G195</f>
        <v>0</v>
      </c>
      <c r="I195" s="13"/>
      <c r="J195" s="10">
        <f t="shared" ref="J195:J206" si="203">AK195*I195</f>
        <v>0</v>
      </c>
      <c r="K195" s="11"/>
      <c r="L195" s="10">
        <f t="shared" ref="L195:L206" si="204">AK195*K195</f>
        <v>0</v>
      </c>
      <c r="M195" s="11"/>
      <c r="N195" s="10">
        <f t="shared" ref="N195:N206" si="205">AK195*M195</f>
        <v>0</v>
      </c>
      <c r="O195" s="13"/>
      <c r="P195" s="10">
        <f t="shared" ref="P195:P206" si="206">AK195*O195</f>
        <v>0</v>
      </c>
      <c r="Q195" s="11"/>
      <c r="R195" s="10">
        <f t="shared" ref="R195:R206" si="207">AK195*Q195</f>
        <v>0</v>
      </c>
      <c r="S195" s="11"/>
      <c r="T195" s="10">
        <f t="shared" ref="T195:T206" si="208">AK195*S195</f>
        <v>0</v>
      </c>
      <c r="U195" s="13"/>
      <c r="V195" s="10">
        <f t="shared" ref="V195:V206" si="209">AK195*U195</f>
        <v>0</v>
      </c>
      <c r="W195" s="11"/>
      <c r="X195" s="10">
        <f t="shared" ref="X195:X206" si="210">AK195*W195</f>
        <v>0</v>
      </c>
      <c r="Y195" s="11"/>
      <c r="Z195" s="10">
        <f t="shared" ref="Z195:Z206" si="211">AK195*Y195</f>
        <v>0</v>
      </c>
      <c r="AA195" s="30">
        <f t="shared" ref="AA195:AB206" si="212">C195+E195+G195+I195+K195+M195+O195+Q195+S195+U195+W195+Y195</f>
        <v>0</v>
      </c>
      <c r="AB195" s="12">
        <f t="shared" si="212"/>
        <v>0</v>
      </c>
      <c r="AC195" s="18">
        <f t="shared" ref="AC195:AD206" si="213">C195+E195+G195</f>
        <v>0</v>
      </c>
      <c r="AD195" s="32">
        <f t="shared" si="213"/>
        <v>0</v>
      </c>
      <c r="AE195" s="18">
        <f t="shared" ref="AE195:AF206" si="214">I195+K195+M195</f>
        <v>0</v>
      </c>
      <c r="AF195" s="32">
        <f t="shared" si="214"/>
        <v>0</v>
      </c>
      <c r="AG195" s="18">
        <f t="shared" ref="AG195:AH206" si="215">O195+Q195+S195</f>
        <v>0</v>
      </c>
      <c r="AH195" s="32">
        <f t="shared" si="215"/>
        <v>0</v>
      </c>
      <c r="AI195" s="18">
        <f t="shared" ref="AI195:AJ206" si="216">U195+W195+Y195</f>
        <v>0</v>
      </c>
      <c r="AJ195" s="16">
        <f t="shared" si="216"/>
        <v>0</v>
      </c>
      <c r="AK195" s="101">
        <v>773</v>
      </c>
    </row>
    <row r="196" spans="1:37" ht="13.8" thickBot="1" x14ac:dyDescent="0.3">
      <c r="A196" s="14">
        <v>2</v>
      </c>
      <c r="B196" s="51" t="s">
        <v>22</v>
      </c>
      <c r="C196" s="18">
        <v>1</v>
      </c>
      <c r="D196" s="10">
        <f t="shared" si="200"/>
        <v>773</v>
      </c>
      <c r="E196" s="15"/>
      <c r="F196" s="10">
        <f t="shared" si="201"/>
        <v>0</v>
      </c>
      <c r="G196" s="15"/>
      <c r="H196" s="10">
        <f t="shared" si="202"/>
        <v>0</v>
      </c>
      <c r="I196" s="18"/>
      <c r="J196" s="10">
        <f t="shared" si="203"/>
        <v>0</v>
      </c>
      <c r="K196" s="15"/>
      <c r="L196" s="10">
        <f t="shared" si="204"/>
        <v>0</v>
      </c>
      <c r="M196" s="15"/>
      <c r="N196" s="10">
        <f t="shared" si="205"/>
        <v>0</v>
      </c>
      <c r="O196" s="18"/>
      <c r="P196" s="10">
        <f t="shared" si="206"/>
        <v>0</v>
      </c>
      <c r="Q196" s="15"/>
      <c r="R196" s="10">
        <f t="shared" si="207"/>
        <v>0</v>
      </c>
      <c r="S196" s="15"/>
      <c r="T196" s="10">
        <f t="shared" si="208"/>
        <v>0</v>
      </c>
      <c r="U196" s="18"/>
      <c r="V196" s="10">
        <f t="shared" si="209"/>
        <v>0</v>
      </c>
      <c r="W196" s="15"/>
      <c r="X196" s="10">
        <f t="shared" si="210"/>
        <v>0</v>
      </c>
      <c r="Y196" s="15"/>
      <c r="Z196" s="10">
        <f t="shared" si="211"/>
        <v>0</v>
      </c>
      <c r="AA196" s="33">
        <f t="shared" si="212"/>
        <v>1</v>
      </c>
      <c r="AB196" s="17">
        <f t="shared" si="212"/>
        <v>773</v>
      </c>
      <c r="AC196" s="18">
        <f t="shared" si="213"/>
        <v>1</v>
      </c>
      <c r="AD196" s="32">
        <f t="shared" si="213"/>
        <v>773</v>
      </c>
      <c r="AE196" s="18">
        <f t="shared" si="214"/>
        <v>0</v>
      </c>
      <c r="AF196" s="32">
        <f t="shared" si="214"/>
        <v>0</v>
      </c>
      <c r="AG196" s="18">
        <f t="shared" si="215"/>
        <v>0</v>
      </c>
      <c r="AH196" s="32">
        <f t="shared" si="215"/>
        <v>0</v>
      </c>
      <c r="AI196" s="18">
        <f t="shared" si="216"/>
        <v>0</v>
      </c>
      <c r="AJ196" s="16">
        <f t="shared" si="216"/>
        <v>0</v>
      </c>
      <c r="AK196" s="101">
        <v>773</v>
      </c>
    </row>
    <row r="197" spans="1:37" ht="13.8" thickBot="1" x14ac:dyDescent="0.3">
      <c r="A197" s="14">
        <v>3</v>
      </c>
      <c r="B197" s="51" t="s">
        <v>32</v>
      </c>
      <c r="C197" s="18"/>
      <c r="D197" s="10">
        <f t="shared" si="200"/>
        <v>0</v>
      </c>
      <c r="E197" s="15"/>
      <c r="F197" s="10">
        <f t="shared" si="201"/>
        <v>0</v>
      </c>
      <c r="G197" s="15"/>
      <c r="H197" s="10">
        <f t="shared" si="202"/>
        <v>0</v>
      </c>
      <c r="I197" s="18"/>
      <c r="J197" s="10">
        <f t="shared" si="203"/>
        <v>0</v>
      </c>
      <c r="K197" s="15"/>
      <c r="L197" s="10">
        <f t="shared" si="204"/>
        <v>0</v>
      </c>
      <c r="M197" s="15"/>
      <c r="N197" s="10">
        <f t="shared" si="205"/>
        <v>0</v>
      </c>
      <c r="O197" s="18"/>
      <c r="P197" s="10">
        <f t="shared" si="206"/>
        <v>0</v>
      </c>
      <c r="Q197" s="15"/>
      <c r="R197" s="10">
        <f t="shared" si="207"/>
        <v>0</v>
      </c>
      <c r="S197" s="15"/>
      <c r="T197" s="10">
        <f t="shared" si="208"/>
        <v>0</v>
      </c>
      <c r="U197" s="18"/>
      <c r="V197" s="10">
        <f t="shared" si="209"/>
        <v>0</v>
      </c>
      <c r="W197" s="15"/>
      <c r="X197" s="10">
        <f t="shared" si="210"/>
        <v>0</v>
      </c>
      <c r="Y197" s="15"/>
      <c r="Z197" s="10">
        <f t="shared" si="211"/>
        <v>0</v>
      </c>
      <c r="AA197" s="33">
        <f t="shared" si="212"/>
        <v>0</v>
      </c>
      <c r="AB197" s="17">
        <f t="shared" si="212"/>
        <v>0</v>
      </c>
      <c r="AC197" s="18">
        <f t="shared" si="213"/>
        <v>0</v>
      </c>
      <c r="AD197" s="32">
        <f t="shared" si="213"/>
        <v>0</v>
      </c>
      <c r="AE197" s="18">
        <f t="shared" si="214"/>
        <v>0</v>
      </c>
      <c r="AF197" s="32">
        <f t="shared" si="214"/>
        <v>0</v>
      </c>
      <c r="AG197" s="18">
        <f t="shared" si="215"/>
        <v>0</v>
      </c>
      <c r="AH197" s="32">
        <f t="shared" si="215"/>
        <v>0</v>
      </c>
      <c r="AI197" s="18">
        <f t="shared" si="216"/>
        <v>0</v>
      </c>
      <c r="AJ197" s="16">
        <f t="shared" si="216"/>
        <v>0</v>
      </c>
      <c r="AK197" s="101">
        <v>773</v>
      </c>
    </row>
    <row r="198" spans="1:37" ht="13.8" thickBot="1" x14ac:dyDescent="0.3">
      <c r="A198" s="14">
        <v>4</v>
      </c>
      <c r="B198" s="132" t="s">
        <v>40</v>
      </c>
      <c r="C198" s="18"/>
      <c r="D198" s="10">
        <f t="shared" si="200"/>
        <v>0</v>
      </c>
      <c r="E198" s="15"/>
      <c r="F198" s="10">
        <f t="shared" si="201"/>
        <v>0</v>
      </c>
      <c r="G198" s="15"/>
      <c r="H198" s="10">
        <f t="shared" si="202"/>
        <v>0</v>
      </c>
      <c r="I198" s="18"/>
      <c r="J198" s="10">
        <f t="shared" si="203"/>
        <v>0</v>
      </c>
      <c r="K198" s="15"/>
      <c r="L198" s="10">
        <f t="shared" si="204"/>
        <v>0</v>
      </c>
      <c r="M198" s="15"/>
      <c r="N198" s="10">
        <f t="shared" si="205"/>
        <v>0</v>
      </c>
      <c r="O198" s="18"/>
      <c r="P198" s="10">
        <f t="shared" si="206"/>
        <v>0</v>
      </c>
      <c r="Q198" s="15"/>
      <c r="R198" s="10">
        <f t="shared" si="207"/>
        <v>0</v>
      </c>
      <c r="S198" s="15"/>
      <c r="T198" s="10">
        <f t="shared" si="208"/>
        <v>0</v>
      </c>
      <c r="U198" s="18"/>
      <c r="V198" s="10">
        <f t="shared" si="209"/>
        <v>0</v>
      </c>
      <c r="W198" s="15"/>
      <c r="X198" s="10">
        <f t="shared" si="210"/>
        <v>0</v>
      </c>
      <c r="Y198" s="15"/>
      <c r="Z198" s="10">
        <f t="shared" si="211"/>
        <v>0</v>
      </c>
      <c r="AA198" s="33">
        <f t="shared" si="212"/>
        <v>0</v>
      </c>
      <c r="AB198" s="17">
        <f t="shared" si="212"/>
        <v>0</v>
      </c>
      <c r="AC198" s="18">
        <f t="shared" si="213"/>
        <v>0</v>
      </c>
      <c r="AD198" s="32">
        <f t="shared" si="213"/>
        <v>0</v>
      </c>
      <c r="AE198" s="18">
        <f t="shared" si="214"/>
        <v>0</v>
      </c>
      <c r="AF198" s="32">
        <f t="shared" si="214"/>
        <v>0</v>
      </c>
      <c r="AG198" s="18">
        <f t="shared" si="215"/>
        <v>0</v>
      </c>
      <c r="AH198" s="32">
        <f t="shared" si="215"/>
        <v>0</v>
      </c>
      <c r="AI198" s="18">
        <f t="shared" si="216"/>
        <v>0</v>
      </c>
      <c r="AJ198" s="16">
        <f t="shared" si="216"/>
        <v>0</v>
      </c>
      <c r="AK198" s="101">
        <v>773</v>
      </c>
    </row>
    <row r="199" spans="1:37" ht="13.8" thickBot="1" x14ac:dyDescent="0.3">
      <c r="A199" s="14">
        <v>5</v>
      </c>
      <c r="B199" s="51" t="s">
        <v>57</v>
      </c>
      <c r="C199" s="18"/>
      <c r="D199" s="10">
        <f t="shared" si="200"/>
        <v>0</v>
      </c>
      <c r="E199" s="15"/>
      <c r="F199" s="10">
        <f t="shared" si="201"/>
        <v>0</v>
      </c>
      <c r="G199" s="15"/>
      <c r="H199" s="10">
        <f t="shared" si="202"/>
        <v>0</v>
      </c>
      <c r="I199" s="18"/>
      <c r="J199" s="10">
        <f t="shared" si="203"/>
        <v>0</v>
      </c>
      <c r="K199" s="15"/>
      <c r="L199" s="10">
        <f t="shared" si="204"/>
        <v>0</v>
      </c>
      <c r="M199" s="15"/>
      <c r="N199" s="10">
        <f t="shared" si="205"/>
        <v>0</v>
      </c>
      <c r="O199" s="18"/>
      <c r="P199" s="10">
        <f t="shared" si="206"/>
        <v>0</v>
      </c>
      <c r="Q199" s="15"/>
      <c r="R199" s="10">
        <f t="shared" si="207"/>
        <v>0</v>
      </c>
      <c r="S199" s="15"/>
      <c r="T199" s="10">
        <f t="shared" si="208"/>
        <v>0</v>
      </c>
      <c r="U199" s="18"/>
      <c r="V199" s="10">
        <f t="shared" si="209"/>
        <v>0</v>
      </c>
      <c r="W199" s="15"/>
      <c r="X199" s="10">
        <f t="shared" si="210"/>
        <v>0</v>
      </c>
      <c r="Y199" s="15"/>
      <c r="Z199" s="10">
        <f t="shared" si="211"/>
        <v>0</v>
      </c>
      <c r="AA199" s="33">
        <f t="shared" si="212"/>
        <v>0</v>
      </c>
      <c r="AB199" s="17">
        <f t="shared" si="212"/>
        <v>0</v>
      </c>
      <c r="AC199" s="18">
        <f t="shared" si="213"/>
        <v>0</v>
      </c>
      <c r="AD199" s="32">
        <f t="shared" si="213"/>
        <v>0</v>
      </c>
      <c r="AE199" s="18">
        <f t="shared" si="214"/>
        <v>0</v>
      </c>
      <c r="AF199" s="32">
        <f t="shared" si="214"/>
        <v>0</v>
      </c>
      <c r="AG199" s="18">
        <f t="shared" si="215"/>
        <v>0</v>
      </c>
      <c r="AH199" s="32">
        <f t="shared" si="215"/>
        <v>0</v>
      </c>
      <c r="AI199" s="18">
        <f t="shared" si="216"/>
        <v>0</v>
      </c>
      <c r="AJ199" s="16">
        <f t="shared" si="216"/>
        <v>0</v>
      </c>
      <c r="AK199" s="101">
        <v>773</v>
      </c>
    </row>
    <row r="200" spans="1:37" ht="13.8" thickBot="1" x14ac:dyDescent="0.3">
      <c r="A200" s="14">
        <v>6</v>
      </c>
      <c r="B200" s="51" t="s">
        <v>24</v>
      </c>
      <c r="C200" s="18"/>
      <c r="D200" s="10">
        <f t="shared" si="200"/>
        <v>0</v>
      </c>
      <c r="E200" s="15"/>
      <c r="F200" s="10">
        <f t="shared" si="201"/>
        <v>0</v>
      </c>
      <c r="G200" s="15"/>
      <c r="H200" s="10">
        <f t="shared" si="202"/>
        <v>0</v>
      </c>
      <c r="I200" s="18"/>
      <c r="J200" s="10">
        <f t="shared" si="203"/>
        <v>0</v>
      </c>
      <c r="K200" s="15"/>
      <c r="L200" s="10">
        <f t="shared" si="204"/>
        <v>0</v>
      </c>
      <c r="M200" s="15"/>
      <c r="N200" s="10">
        <f t="shared" si="205"/>
        <v>0</v>
      </c>
      <c r="O200" s="18"/>
      <c r="P200" s="10">
        <f t="shared" si="206"/>
        <v>0</v>
      </c>
      <c r="Q200" s="15"/>
      <c r="R200" s="10">
        <f t="shared" si="207"/>
        <v>0</v>
      </c>
      <c r="S200" s="15"/>
      <c r="T200" s="10">
        <f t="shared" si="208"/>
        <v>0</v>
      </c>
      <c r="U200" s="18"/>
      <c r="V200" s="10">
        <f t="shared" si="209"/>
        <v>0</v>
      </c>
      <c r="W200" s="15"/>
      <c r="X200" s="10">
        <f t="shared" si="210"/>
        <v>0</v>
      </c>
      <c r="Y200" s="15"/>
      <c r="Z200" s="10">
        <f t="shared" si="211"/>
        <v>0</v>
      </c>
      <c r="AA200" s="33">
        <f t="shared" si="212"/>
        <v>0</v>
      </c>
      <c r="AB200" s="17">
        <f t="shared" si="212"/>
        <v>0</v>
      </c>
      <c r="AC200" s="18">
        <f t="shared" si="213"/>
        <v>0</v>
      </c>
      <c r="AD200" s="32">
        <f t="shared" si="213"/>
        <v>0</v>
      </c>
      <c r="AE200" s="18">
        <f t="shared" si="214"/>
        <v>0</v>
      </c>
      <c r="AF200" s="32">
        <f t="shared" si="214"/>
        <v>0</v>
      </c>
      <c r="AG200" s="18">
        <f t="shared" si="215"/>
        <v>0</v>
      </c>
      <c r="AH200" s="32">
        <f t="shared" si="215"/>
        <v>0</v>
      </c>
      <c r="AI200" s="18">
        <f t="shared" si="216"/>
        <v>0</v>
      </c>
      <c r="AJ200" s="16">
        <f t="shared" si="216"/>
        <v>0</v>
      </c>
      <c r="AK200" s="101">
        <v>773</v>
      </c>
    </row>
    <row r="201" spans="1:37" ht="13.8" thickBot="1" x14ac:dyDescent="0.3">
      <c r="A201" s="14">
        <v>7</v>
      </c>
      <c r="B201" s="51" t="s">
        <v>58</v>
      </c>
      <c r="C201" s="18"/>
      <c r="D201" s="10">
        <f t="shared" si="200"/>
        <v>0</v>
      </c>
      <c r="E201" s="15"/>
      <c r="F201" s="10">
        <f t="shared" si="201"/>
        <v>0</v>
      </c>
      <c r="G201" s="15"/>
      <c r="H201" s="10">
        <f t="shared" si="202"/>
        <v>0</v>
      </c>
      <c r="I201" s="18"/>
      <c r="J201" s="10">
        <f t="shared" si="203"/>
        <v>0</v>
      </c>
      <c r="K201" s="15"/>
      <c r="L201" s="10">
        <f t="shared" si="204"/>
        <v>0</v>
      </c>
      <c r="M201" s="15"/>
      <c r="N201" s="10">
        <f t="shared" si="205"/>
        <v>0</v>
      </c>
      <c r="O201" s="18"/>
      <c r="P201" s="10">
        <f t="shared" si="206"/>
        <v>0</v>
      </c>
      <c r="Q201" s="15"/>
      <c r="R201" s="10">
        <f t="shared" si="207"/>
        <v>0</v>
      </c>
      <c r="S201" s="15"/>
      <c r="T201" s="10">
        <f t="shared" si="208"/>
        <v>0</v>
      </c>
      <c r="U201" s="18"/>
      <c r="V201" s="10">
        <f t="shared" si="209"/>
        <v>0</v>
      </c>
      <c r="W201" s="15"/>
      <c r="X201" s="10">
        <f t="shared" si="210"/>
        <v>0</v>
      </c>
      <c r="Y201" s="15"/>
      <c r="Z201" s="10">
        <f t="shared" si="211"/>
        <v>0</v>
      </c>
      <c r="AA201" s="33">
        <f t="shared" si="212"/>
        <v>0</v>
      </c>
      <c r="AB201" s="17">
        <f t="shared" si="212"/>
        <v>0</v>
      </c>
      <c r="AC201" s="18">
        <f t="shared" si="213"/>
        <v>0</v>
      </c>
      <c r="AD201" s="32">
        <f t="shared" si="213"/>
        <v>0</v>
      </c>
      <c r="AE201" s="18">
        <f t="shared" si="214"/>
        <v>0</v>
      </c>
      <c r="AF201" s="32">
        <f t="shared" si="214"/>
        <v>0</v>
      </c>
      <c r="AG201" s="18">
        <f t="shared" si="215"/>
        <v>0</v>
      </c>
      <c r="AH201" s="32">
        <f t="shared" si="215"/>
        <v>0</v>
      </c>
      <c r="AI201" s="18">
        <f t="shared" si="216"/>
        <v>0</v>
      </c>
      <c r="AJ201" s="16">
        <f t="shared" si="216"/>
        <v>0</v>
      </c>
      <c r="AK201" s="101">
        <v>773</v>
      </c>
    </row>
    <row r="202" spans="1:37" ht="13.8" thickBot="1" x14ac:dyDescent="0.3">
      <c r="A202" s="14">
        <v>8</v>
      </c>
      <c r="B202" s="51" t="s">
        <v>59</v>
      </c>
      <c r="C202" s="18"/>
      <c r="D202" s="10">
        <f t="shared" si="200"/>
        <v>0</v>
      </c>
      <c r="E202" s="15"/>
      <c r="F202" s="10">
        <f t="shared" si="201"/>
        <v>0</v>
      </c>
      <c r="G202" s="15"/>
      <c r="H202" s="10">
        <f t="shared" si="202"/>
        <v>0</v>
      </c>
      <c r="I202" s="18"/>
      <c r="J202" s="10">
        <f t="shared" si="203"/>
        <v>0</v>
      </c>
      <c r="K202" s="15"/>
      <c r="L202" s="10">
        <f t="shared" si="204"/>
        <v>0</v>
      </c>
      <c r="M202" s="15"/>
      <c r="N202" s="10">
        <f t="shared" si="205"/>
        <v>0</v>
      </c>
      <c r="O202" s="18"/>
      <c r="P202" s="10">
        <f t="shared" si="206"/>
        <v>0</v>
      </c>
      <c r="Q202" s="15"/>
      <c r="R202" s="10">
        <f t="shared" si="207"/>
        <v>0</v>
      </c>
      <c r="S202" s="15"/>
      <c r="T202" s="10">
        <f t="shared" si="208"/>
        <v>0</v>
      </c>
      <c r="U202" s="18"/>
      <c r="V202" s="10">
        <f t="shared" si="209"/>
        <v>0</v>
      </c>
      <c r="W202" s="15"/>
      <c r="X202" s="10">
        <f t="shared" si="210"/>
        <v>0</v>
      </c>
      <c r="Y202" s="15"/>
      <c r="Z202" s="10">
        <f t="shared" si="211"/>
        <v>0</v>
      </c>
      <c r="AA202" s="33">
        <f t="shared" si="212"/>
        <v>0</v>
      </c>
      <c r="AB202" s="17">
        <f t="shared" si="212"/>
        <v>0</v>
      </c>
      <c r="AC202" s="18">
        <f t="shared" si="213"/>
        <v>0</v>
      </c>
      <c r="AD202" s="32">
        <f t="shared" si="213"/>
        <v>0</v>
      </c>
      <c r="AE202" s="18">
        <f t="shared" si="214"/>
        <v>0</v>
      </c>
      <c r="AF202" s="32">
        <f t="shared" si="214"/>
        <v>0</v>
      </c>
      <c r="AG202" s="18">
        <f t="shared" si="215"/>
        <v>0</v>
      </c>
      <c r="AH202" s="32">
        <f t="shared" si="215"/>
        <v>0</v>
      </c>
      <c r="AI202" s="18">
        <f t="shared" si="216"/>
        <v>0</v>
      </c>
      <c r="AJ202" s="16">
        <f t="shared" si="216"/>
        <v>0</v>
      </c>
      <c r="AK202" s="101">
        <v>773</v>
      </c>
    </row>
    <row r="203" spans="1:37" ht="13.8" thickBot="1" x14ac:dyDescent="0.3">
      <c r="A203" s="14">
        <v>9</v>
      </c>
      <c r="B203" s="51" t="s">
        <v>60</v>
      </c>
      <c r="C203" s="18"/>
      <c r="D203" s="10">
        <f t="shared" si="200"/>
        <v>0</v>
      </c>
      <c r="E203" s="15"/>
      <c r="F203" s="10">
        <f t="shared" si="201"/>
        <v>0</v>
      </c>
      <c r="G203" s="15"/>
      <c r="H203" s="10">
        <f t="shared" si="202"/>
        <v>0</v>
      </c>
      <c r="I203" s="18"/>
      <c r="J203" s="10">
        <f t="shared" si="203"/>
        <v>0</v>
      </c>
      <c r="K203" s="15"/>
      <c r="L203" s="10">
        <f t="shared" si="204"/>
        <v>0</v>
      </c>
      <c r="M203" s="15"/>
      <c r="N203" s="10">
        <f t="shared" si="205"/>
        <v>0</v>
      </c>
      <c r="O203" s="18"/>
      <c r="P203" s="10">
        <f t="shared" si="206"/>
        <v>0</v>
      </c>
      <c r="Q203" s="15"/>
      <c r="R203" s="10">
        <f t="shared" si="207"/>
        <v>0</v>
      </c>
      <c r="S203" s="15"/>
      <c r="T203" s="10">
        <f t="shared" si="208"/>
        <v>0</v>
      </c>
      <c r="U203" s="18"/>
      <c r="V203" s="10">
        <f t="shared" si="209"/>
        <v>0</v>
      </c>
      <c r="W203" s="15"/>
      <c r="X203" s="10">
        <f t="shared" si="210"/>
        <v>0</v>
      </c>
      <c r="Y203" s="15"/>
      <c r="Z203" s="10">
        <f t="shared" si="211"/>
        <v>0</v>
      </c>
      <c r="AA203" s="33">
        <f t="shared" si="212"/>
        <v>0</v>
      </c>
      <c r="AB203" s="17">
        <f t="shared" si="212"/>
        <v>0</v>
      </c>
      <c r="AC203" s="18">
        <f t="shared" si="213"/>
        <v>0</v>
      </c>
      <c r="AD203" s="32">
        <f t="shared" si="213"/>
        <v>0</v>
      </c>
      <c r="AE203" s="18">
        <f t="shared" si="214"/>
        <v>0</v>
      </c>
      <c r="AF203" s="32">
        <f t="shared" si="214"/>
        <v>0</v>
      </c>
      <c r="AG203" s="18">
        <f t="shared" si="215"/>
        <v>0</v>
      </c>
      <c r="AH203" s="32">
        <f t="shared" si="215"/>
        <v>0</v>
      </c>
      <c r="AI203" s="18">
        <f t="shared" si="216"/>
        <v>0</v>
      </c>
      <c r="AJ203" s="16">
        <f t="shared" si="216"/>
        <v>0</v>
      </c>
      <c r="AK203" s="101">
        <v>773</v>
      </c>
    </row>
    <row r="204" spans="1:37" ht="13.8" thickBot="1" x14ac:dyDescent="0.3">
      <c r="A204" s="14">
        <v>10</v>
      </c>
      <c r="B204" s="51" t="s">
        <v>23</v>
      </c>
      <c r="C204" s="18"/>
      <c r="D204" s="10">
        <f t="shared" si="200"/>
        <v>0</v>
      </c>
      <c r="E204" s="15"/>
      <c r="F204" s="10">
        <f t="shared" si="201"/>
        <v>0</v>
      </c>
      <c r="G204" s="15"/>
      <c r="H204" s="10">
        <f t="shared" si="202"/>
        <v>0</v>
      </c>
      <c r="I204" s="18"/>
      <c r="J204" s="10">
        <f t="shared" si="203"/>
        <v>0</v>
      </c>
      <c r="K204" s="15"/>
      <c r="L204" s="10">
        <f t="shared" si="204"/>
        <v>0</v>
      </c>
      <c r="M204" s="15"/>
      <c r="N204" s="10">
        <f t="shared" si="205"/>
        <v>0</v>
      </c>
      <c r="O204" s="18"/>
      <c r="P204" s="10">
        <f t="shared" si="206"/>
        <v>0</v>
      </c>
      <c r="Q204" s="15"/>
      <c r="R204" s="10">
        <f t="shared" si="207"/>
        <v>0</v>
      </c>
      <c r="S204" s="15"/>
      <c r="T204" s="10">
        <f t="shared" si="208"/>
        <v>0</v>
      </c>
      <c r="U204" s="18"/>
      <c r="V204" s="10">
        <f t="shared" si="209"/>
        <v>0</v>
      </c>
      <c r="W204" s="15"/>
      <c r="X204" s="10">
        <f t="shared" si="210"/>
        <v>0</v>
      </c>
      <c r="Y204" s="15"/>
      <c r="Z204" s="10">
        <f t="shared" si="211"/>
        <v>0</v>
      </c>
      <c r="AA204" s="33">
        <f t="shared" si="212"/>
        <v>0</v>
      </c>
      <c r="AB204" s="17">
        <f t="shared" si="212"/>
        <v>0</v>
      </c>
      <c r="AC204" s="18">
        <f t="shared" si="213"/>
        <v>0</v>
      </c>
      <c r="AD204" s="32">
        <f t="shared" si="213"/>
        <v>0</v>
      </c>
      <c r="AE204" s="18">
        <f t="shared" si="214"/>
        <v>0</v>
      </c>
      <c r="AF204" s="32">
        <f t="shared" si="214"/>
        <v>0</v>
      </c>
      <c r="AG204" s="18">
        <f t="shared" si="215"/>
        <v>0</v>
      </c>
      <c r="AH204" s="32">
        <f t="shared" si="215"/>
        <v>0</v>
      </c>
      <c r="AI204" s="18">
        <f t="shared" si="216"/>
        <v>0</v>
      </c>
      <c r="AJ204" s="16">
        <f t="shared" si="216"/>
        <v>0</v>
      </c>
      <c r="AK204" s="101">
        <v>773</v>
      </c>
    </row>
    <row r="205" spans="1:37" ht="13.8" thickBot="1" x14ac:dyDescent="0.3">
      <c r="A205" s="14">
        <v>11</v>
      </c>
      <c r="B205" s="51" t="s">
        <v>61</v>
      </c>
      <c r="C205" s="18"/>
      <c r="D205" s="10">
        <f t="shared" si="200"/>
        <v>0</v>
      </c>
      <c r="E205" s="15"/>
      <c r="F205" s="10">
        <f t="shared" si="201"/>
        <v>0</v>
      </c>
      <c r="G205" s="15"/>
      <c r="H205" s="10">
        <f t="shared" si="202"/>
        <v>0</v>
      </c>
      <c r="I205" s="18"/>
      <c r="J205" s="10">
        <f t="shared" si="203"/>
        <v>0</v>
      </c>
      <c r="K205" s="15"/>
      <c r="L205" s="10">
        <f t="shared" si="204"/>
        <v>0</v>
      </c>
      <c r="M205" s="15"/>
      <c r="N205" s="10">
        <f t="shared" si="205"/>
        <v>0</v>
      </c>
      <c r="O205" s="18"/>
      <c r="P205" s="10">
        <f t="shared" si="206"/>
        <v>0</v>
      </c>
      <c r="Q205" s="15"/>
      <c r="R205" s="10">
        <f t="shared" si="207"/>
        <v>0</v>
      </c>
      <c r="S205" s="15"/>
      <c r="T205" s="10">
        <f t="shared" si="208"/>
        <v>0</v>
      </c>
      <c r="U205" s="18"/>
      <c r="V205" s="10">
        <f t="shared" si="209"/>
        <v>0</v>
      </c>
      <c r="W205" s="15"/>
      <c r="X205" s="10">
        <f t="shared" si="210"/>
        <v>0</v>
      </c>
      <c r="Y205" s="15"/>
      <c r="Z205" s="10">
        <f t="shared" si="211"/>
        <v>0</v>
      </c>
      <c r="AA205" s="33">
        <f t="shared" si="212"/>
        <v>0</v>
      </c>
      <c r="AB205" s="17">
        <f t="shared" si="212"/>
        <v>0</v>
      </c>
      <c r="AC205" s="18">
        <f t="shared" si="213"/>
        <v>0</v>
      </c>
      <c r="AD205" s="32">
        <f t="shared" si="213"/>
        <v>0</v>
      </c>
      <c r="AE205" s="18">
        <f t="shared" si="214"/>
        <v>0</v>
      </c>
      <c r="AF205" s="32">
        <f t="shared" si="214"/>
        <v>0</v>
      </c>
      <c r="AG205" s="18">
        <f t="shared" si="215"/>
        <v>0</v>
      </c>
      <c r="AH205" s="32">
        <f t="shared" si="215"/>
        <v>0</v>
      </c>
      <c r="AI205" s="18">
        <f t="shared" si="216"/>
        <v>0</v>
      </c>
      <c r="AJ205" s="16">
        <f t="shared" si="216"/>
        <v>0</v>
      </c>
      <c r="AK205" s="101">
        <v>773</v>
      </c>
    </row>
    <row r="206" spans="1:37" ht="13.8" thickBot="1" x14ac:dyDescent="0.3">
      <c r="A206" s="42">
        <v>12</v>
      </c>
      <c r="B206" s="52" t="s">
        <v>62</v>
      </c>
      <c r="C206" s="39"/>
      <c r="D206" s="139">
        <f t="shared" si="200"/>
        <v>0</v>
      </c>
      <c r="E206" s="20"/>
      <c r="F206" s="139">
        <f t="shared" si="201"/>
        <v>0</v>
      </c>
      <c r="G206" s="20"/>
      <c r="H206" s="139">
        <f t="shared" si="202"/>
        <v>0</v>
      </c>
      <c r="I206" s="39"/>
      <c r="J206" s="139">
        <f t="shared" si="203"/>
        <v>0</v>
      </c>
      <c r="K206" s="20"/>
      <c r="L206" s="139">
        <f t="shared" si="204"/>
        <v>0</v>
      </c>
      <c r="M206" s="20"/>
      <c r="N206" s="139">
        <f t="shared" si="205"/>
        <v>0</v>
      </c>
      <c r="O206" s="39"/>
      <c r="P206" s="139">
        <f t="shared" si="206"/>
        <v>0</v>
      </c>
      <c r="Q206" s="20"/>
      <c r="R206" s="139">
        <f t="shared" si="207"/>
        <v>0</v>
      </c>
      <c r="S206" s="20"/>
      <c r="T206" s="139">
        <f t="shared" si="208"/>
        <v>0</v>
      </c>
      <c r="U206" s="39"/>
      <c r="V206" s="139">
        <f t="shared" si="209"/>
        <v>0</v>
      </c>
      <c r="W206" s="20"/>
      <c r="X206" s="139">
        <f t="shared" si="210"/>
        <v>0</v>
      </c>
      <c r="Y206" s="20"/>
      <c r="Z206" s="139">
        <f t="shared" si="211"/>
        <v>0</v>
      </c>
      <c r="AA206" s="43">
        <f t="shared" si="212"/>
        <v>0</v>
      </c>
      <c r="AB206" s="21">
        <f t="shared" si="212"/>
        <v>0</v>
      </c>
      <c r="AC206" s="39">
        <f t="shared" si="213"/>
        <v>0</v>
      </c>
      <c r="AD206" s="28">
        <f t="shared" si="213"/>
        <v>0</v>
      </c>
      <c r="AE206" s="39">
        <f t="shared" si="214"/>
        <v>0</v>
      </c>
      <c r="AF206" s="28">
        <f t="shared" si="214"/>
        <v>0</v>
      </c>
      <c r="AG206" s="39">
        <f t="shared" si="215"/>
        <v>0</v>
      </c>
      <c r="AH206" s="28">
        <f t="shared" si="215"/>
        <v>0</v>
      </c>
      <c r="AI206" s="39">
        <f t="shared" si="216"/>
        <v>0</v>
      </c>
      <c r="AJ206" s="40">
        <f t="shared" si="216"/>
        <v>0</v>
      </c>
      <c r="AK206" s="101">
        <v>773</v>
      </c>
    </row>
    <row r="207" spans="1:37" ht="13.8" thickBot="1" x14ac:dyDescent="0.3">
      <c r="A207" s="471" t="s">
        <v>17</v>
      </c>
      <c r="B207" s="472"/>
      <c r="C207" s="38">
        <f t="shared" ref="C207:Z207" si="217">SUM(C195:C206)</f>
        <v>1</v>
      </c>
      <c r="D207" s="26">
        <f t="shared" si="217"/>
        <v>773</v>
      </c>
      <c r="E207" s="38">
        <f t="shared" si="217"/>
        <v>0</v>
      </c>
      <c r="F207" s="26">
        <f t="shared" si="217"/>
        <v>0</v>
      </c>
      <c r="G207" s="38">
        <f t="shared" si="217"/>
        <v>0</v>
      </c>
      <c r="H207" s="26">
        <f t="shared" si="217"/>
        <v>0</v>
      </c>
      <c r="I207" s="38">
        <f t="shared" si="217"/>
        <v>0</v>
      </c>
      <c r="J207" s="26">
        <f t="shared" si="217"/>
        <v>0</v>
      </c>
      <c r="K207" s="38">
        <f t="shared" si="217"/>
        <v>0</v>
      </c>
      <c r="L207" s="26">
        <f t="shared" si="217"/>
        <v>0</v>
      </c>
      <c r="M207" s="38">
        <f t="shared" si="217"/>
        <v>0</v>
      </c>
      <c r="N207" s="26">
        <f t="shared" si="217"/>
        <v>0</v>
      </c>
      <c r="O207" s="38">
        <f t="shared" si="217"/>
        <v>0</v>
      </c>
      <c r="P207" s="26">
        <f t="shared" si="217"/>
        <v>0</v>
      </c>
      <c r="Q207" s="38">
        <f t="shared" si="217"/>
        <v>0</v>
      </c>
      <c r="R207" s="26">
        <f t="shared" si="217"/>
        <v>0</v>
      </c>
      <c r="S207" s="38">
        <f t="shared" si="217"/>
        <v>0</v>
      </c>
      <c r="T207" s="26">
        <f t="shared" si="217"/>
        <v>0</v>
      </c>
      <c r="U207" s="38">
        <f t="shared" si="217"/>
        <v>0</v>
      </c>
      <c r="V207" s="26">
        <f t="shared" si="217"/>
        <v>0</v>
      </c>
      <c r="W207" s="38">
        <f t="shared" si="217"/>
        <v>0</v>
      </c>
      <c r="X207" s="26">
        <f t="shared" si="217"/>
        <v>0</v>
      </c>
      <c r="Y207" s="38">
        <f t="shared" si="217"/>
        <v>0</v>
      </c>
      <c r="Z207" s="26">
        <f t="shared" si="217"/>
        <v>0</v>
      </c>
      <c r="AA207" s="38">
        <f>SUM(AA195:AA206)</f>
        <v>1</v>
      </c>
      <c r="AB207" s="84">
        <f t="shared" ref="AB207:AG207" si="218">SUM(AB195:AB206)</f>
        <v>773</v>
      </c>
      <c r="AC207" s="38">
        <f t="shared" si="218"/>
        <v>1</v>
      </c>
      <c r="AD207" s="38">
        <f t="shared" si="218"/>
        <v>773</v>
      </c>
      <c r="AE207" s="38">
        <f t="shared" si="218"/>
        <v>0</v>
      </c>
      <c r="AF207" s="38">
        <f t="shared" si="218"/>
        <v>0</v>
      </c>
      <c r="AG207" s="38">
        <f t="shared" si="218"/>
        <v>0</v>
      </c>
      <c r="AH207" s="38">
        <f>SUM(AH195:AH206)</f>
        <v>0</v>
      </c>
      <c r="AI207" s="38">
        <f>SUM(AI195:AI206)</f>
        <v>0</v>
      </c>
      <c r="AJ207" s="38">
        <f>SUM(AJ195:AJ206)</f>
        <v>0</v>
      </c>
      <c r="AK207" s="101"/>
    </row>
    <row r="208" spans="1:37" ht="18.600000000000001" thickBot="1" x14ac:dyDescent="0.4"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2"/>
      <c r="AD208" s="2"/>
      <c r="AE208" s="2"/>
      <c r="AF208" s="2"/>
      <c r="AG208" s="2"/>
      <c r="AH208" s="2"/>
      <c r="AI208" s="2"/>
      <c r="AJ208" s="2"/>
      <c r="AK208" s="101"/>
    </row>
    <row r="209" spans="1:39" ht="13.8" thickBot="1" x14ac:dyDescent="0.3">
      <c r="A209" s="457" t="s">
        <v>5</v>
      </c>
      <c r="B209" s="458"/>
      <c r="C209" s="23">
        <f t="shared" ref="C209:AE209" si="219">C191+C207</f>
        <v>2</v>
      </c>
      <c r="D209" s="24">
        <f t="shared" si="219"/>
        <v>1546</v>
      </c>
      <c r="E209" s="25">
        <f t="shared" si="219"/>
        <v>0</v>
      </c>
      <c r="F209" s="24">
        <f t="shared" si="219"/>
        <v>0</v>
      </c>
      <c r="G209" s="25">
        <f t="shared" si="219"/>
        <v>0</v>
      </c>
      <c r="H209" s="24">
        <f t="shared" si="219"/>
        <v>0</v>
      </c>
      <c r="I209" s="25">
        <f t="shared" si="219"/>
        <v>0</v>
      </c>
      <c r="J209" s="24">
        <f t="shared" si="219"/>
        <v>0</v>
      </c>
      <c r="K209" s="25">
        <f t="shared" si="219"/>
        <v>0</v>
      </c>
      <c r="L209" s="24">
        <f t="shared" si="219"/>
        <v>0</v>
      </c>
      <c r="M209" s="25">
        <f t="shared" si="219"/>
        <v>0</v>
      </c>
      <c r="N209" s="24">
        <f t="shared" si="219"/>
        <v>0</v>
      </c>
      <c r="O209" s="25">
        <f t="shared" si="219"/>
        <v>1</v>
      </c>
      <c r="P209" s="24">
        <f t="shared" si="219"/>
        <v>773</v>
      </c>
      <c r="Q209" s="25">
        <f t="shared" si="219"/>
        <v>0</v>
      </c>
      <c r="R209" s="24">
        <f t="shared" si="219"/>
        <v>0</v>
      </c>
      <c r="S209" s="25">
        <f t="shared" si="219"/>
        <v>0</v>
      </c>
      <c r="T209" s="24">
        <f t="shared" si="219"/>
        <v>0</v>
      </c>
      <c r="U209" s="25">
        <f t="shared" si="219"/>
        <v>0</v>
      </c>
      <c r="V209" s="24">
        <f t="shared" si="219"/>
        <v>0</v>
      </c>
      <c r="W209" s="25">
        <f t="shared" si="219"/>
        <v>0</v>
      </c>
      <c r="X209" s="24">
        <f t="shared" si="219"/>
        <v>0</v>
      </c>
      <c r="Y209" s="25">
        <f t="shared" si="219"/>
        <v>0</v>
      </c>
      <c r="Z209" s="37">
        <f t="shared" si="219"/>
        <v>0</v>
      </c>
      <c r="AA209" s="38">
        <f t="shared" si="219"/>
        <v>3</v>
      </c>
      <c r="AB209" s="26">
        <f t="shared" si="219"/>
        <v>2319</v>
      </c>
      <c r="AC209" s="38">
        <f t="shared" si="219"/>
        <v>2</v>
      </c>
      <c r="AD209" s="37">
        <f t="shared" si="219"/>
        <v>1546</v>
      </c>
      <c r="AE209" s="38">
        <f t="shared" si="219"/>
        <v>0</v>
      </c>
      <c r="AF209" s="26">
        <f>AF207+AF191</f>
        <v>0</v>
      </c>
      <c r="AG209" s="23">
        <f>AG207+AG191</f>
        <v>1</v>
      </c>
      <c r="AH209" s="37">
        <f>AH191+AH207</f>
        <v>773</v>
      </c>
      <c r="AI209" s="38">
        <f>AI191+AI207</f>
        <v>0</v>
      </c>
      <c r="AJ209" s="26">
        <f>AJ191+AJ207</f>
        <v>0</v>
      </c>
      <c r="AK209" s="101"/>
    </row>
    <row r="210" spans="1:39" x14ac:dyDescent="0.25">
      <c r="AK210" s="101"/>
    </row>
    <row r="211" spans="1:39" ht="16.2" thickBot="1" x14ac:dyDescent="0.35">
      <c r="A211" s="480" t="s">
        <v>77</v>
      </c>
      <c r="B211" s="480"/>
      <c r="C211" s="480"/>
      <c r="D211" s="480"/>
      <c r="E211" s="480"/>
      <c r="F211" s="480"/>
      <c r="G211" s="480"/>
      <c r="H211" s="480"/>
      <c r="I211" s="480"/>
      <c r="J211" s="480"/>
      <c r="K211" s="480"/>
      <c r="L211" s="480"/>
      <c r="M211" s="480"/>
      <c r="N211" s="480"/>
      <c r="O211" s="480"/>
      <c r="P211" s="480"/>
      <c r="Q211" s="480"/>
      <c r="R211" s="480"/>
      <c r="S211" s="480"/>
      <c r="T211" s="480"/>
      <c r="U211" s="480"/>
      <c r="V211" s="480"/>
      <c r="W211" s="480"/>
      <c r="X211" s="480"/>
      <c r="Y211" s="480"/>
      <c r="Z211" s="480"/>
      <c r="AA211" s="480"/>
      <c r="AB211" s="480"/>
      <c r="AC211" s="480"/>
      <c r="AD211" s="480"/>
      <c r="AE211" s="480"/>
      <c r="AF211" s="480"/>
      <c r="AG211" s="480"/>
      <c r="AH211" s="480"/>
      <c r="AI211" s="480"/>
      <c r="AJ211" s="480"/>
      <c r="AK211" s="101"/>
    </row>
    <row r="212" spans="1:39" ht="16.2" thickBot="1" x14ac:dyDescent="0.35">
      <c r="A212" s="479" t="s">
        <v>7</v>
      </c>
      <c r="B212" s="479"/>
      <c r="C212" s="479"/>
      <c r="D212" s="479"/>
      <c r="E212" s="479"/>
      <c r="F212" s="479"/>
      <c r="G212" s="479"/>
      <c r="H212" s="479"/>
      <c r="I212" s="479"/>
      <c r="J212" s="479"/>
      <c r="K212" s="479"/>
      <c r="L212" s="479"/>
      <c r="M212" s="479"/>
      <c r="N212" s="479"/>
      <c r="O212" s="479"/>
      <c r="P212" s="479"/>
      <c r="Q212" s="479"/>
      <c r="R212" s="479"/>
      <c r="S212" s="479"/>
      <c r="T212" s="479"/>
      <c r="U212" s="479"/>
      <c r="V212" s="479"/>
      <c r="W212" s="479"/>
      <c r="X212" s="479"/>
      <c r="Y212" s="479"/>
      <c r="Z212" s="479"/>
      <c r="AA212" s="479"/>
      <c r="AB212" s="479"/>
      <c r="AC212" s="479"/>
      <c r="AD212" s="479"/>
      <c r="AE212" s="479"/>
      <c r="AF212" s="479"/>
      <c r="AG212" s="479"/>
      <c r="AH212" s="479"/>
      <c r="AI212" s="479"/>
      <c r="AJ212" s="479"/>
      <c r="AK212" s="101"/>
    </row>
    <row r="213" spans="1:39" x14ac:dyDescent="0.25">
      <c r="A213" s="4" t="s">
        <v>25</v>
      </c>
      <c r="B213" s="463" t="s">
        <v>18</v>
      </c>
      <c r="C213" s="452" t="s">
        <v>8</v>
      </c>
      <c r="D213" s="456"/>
      <c r="E213" s="455" t="s">
        <v>9</v>
      </c>
      <c r="F213" s="456"/>
      <c r="G213" s="455" t="s">
        <v>10</v>
      </c>
      <c r="H213" s="456"/>
      <c r="I213" s="455" t="s">
        <v>0</v>
      </c>
      <c r="J213" s="456"/>
      <c r="K213" s="455" t="s">
        <v>3</v>
      </c>
      <c r="L213" s="456"/>
      <c r="M213" s="455" t="s">
        <v>4</v>
      </c>
      <c r="N213" s="456"/>
      <c r="O213" s="455" t="s">
        <v>11</v>
      </c>
      <c r="P213" s="456"/>
      <c r="Q213" s="455" t="s">
        <v>12</v>
      </c>
      <c r="R213" s="456"/>
      <c r="S213" s="455" t="s">
        <v>13</v>
      </c>
      <c r="T213" s="456"/>
      <c r="U213" s="455" t="s">
        <v>14</v>
      </c>
      <c r="V213" s="456"/>
      <c r="W213" s="455" t="s">
        <v>15</v>
      </c>
      <c r="X213" s="456"/>
      <c r="Y213" s="455" t="s">
        <v>16</v>
      </c>
      <c r="Z213" s="453"/>
      <c r="AA213" s="477" t="s">
        <v>5</v>
      </c>
      <c r="AB213" s="478"/>
      <c r="AC213" s="452" t="s">
        <v>28</v>
      </c>
      <c r="AD213" s="453"/>
      <c r="AE213" s="452" t="s">
        <v>29</v>
      </c>
      <c r="AF213" s="453"/>
      <c r="AG213" s="452" t="s">
        <v>30</v>
      </c>
      <c r="AH213" s="453"/>
      <c r="AI213" s="452" t="s">
        <v>31</v>
      </c>
      <c r="AJ213" s="453"/>
      <c r="AK213" s="101"/>
    </row>
    <row r="214" spans="1:39" ht="13.8" thickBot="1" x14ac:dyDescent="0.3">
      <c r="A214" s="47" t="s">
        <v>26</v>
      </c>
      <c r="B214" s="473"/>
      <c r="C214" s="9" t="s">
        <v>1</v>
      </c>
      <c r="D214" s="5" t="s">
        <v>2</v>
      </c>
      <c r="E214" s="5" t="s">
        <v>1</v>
      </c>
      <c r="F214" s="5" t="s">
        <v>2</v>
      </c>
      <c r="G214" s="5" t="s">
        <v>1</v>
      </c>
      <c r="H214" s="5" t="s">
        <v>2</v>
      </c>
      <c r="I214" s="5" t="s">
        <v>1</v>
      </c>
      <c r="J214" s="5" t="s">
        <v>2</v>
      </c>
      <c r="K214" s="5" t="s">
        <v>1</v>
      </c>
      <c r="L214" s="5" t="s">
        <v>2</v>
      </c>
      <c r="M214" s="5" t="s">
        <v>1</v>
      </c>
      <c r="N214" s="5" t="s">
        <v>2</v>
      </c>
      <c r="O214" s="5" t="s">
        <v>1</v>
      </c>
      <c r="P214" s="5" t="s">
        <v>2</v>
      </c>
      <c r="Q214" s="5" t="s">
        <v>1</v>
      </c>
      <c r="R214" s="5" t="s">
        <v>2</v>
      </c>
      <c r="S214" s="5" t="s">
        <v>1</v>
      </c>
      <c r="T214" s="5" t="s">
        <v>2</v>
      </c>
      <c r="U214" s="5" t="s">
        <v>1</v>
      </c>
      <c r="V214" s="5" t="s">
        <v>2</v>
      </c>
      <c r="W214" s="5" t="s">
        <v>1</v>
      </c>
      <c r="X214" s="5" t="s">
        <v>2</v>
      </c>
      <c r="Y214" s="5" t="s">
        <v>1</v>
      </c>
      <c r="Z214" s="6" t="s">
        <v>2</v>
      </c>
      <c r="AA214" s="127" t="s">
        <v>1</v>
      </c>
      <c r="AB214" s="8" t="s">
        <v>2</v>
      </c>
      <c r="AC214" s="9" t="s">
        <v>1</v>
      </c>
      <c r="AD214" s="6" t="s">
        <v>2</v>
      </c>
      <c r="AE214" s="9" t="s">
        <v>1</v>
      </c>
      <c r="AF214" s="6" t="s">
        <v>2</v>
      </c>
      <c r="AG214" s="9" t="s">
        <v>1</v>
      </c>
      <c r="AH214" s="6" t="s">
        <v>2</v>
      </c>
      <c r="AI214" s="9" t="s">
        <v>1</v>
      </c>
      <c r="AJ214" s="6" t="s">
        <v>2</v>
      </c>
      <c r="AK214" s="101"/>
    </row>
    <row r="215" spans="1:39" ht="13.8" thickBot="1" x14ac:dyDescent="0.3">
      <c r="A215" s="45">
        <v>1</v>
      </c>
      <c r="B215" s="56" t="s">
        <v>19</v>
      </c>
      <c r="C215" s="13"/>
      <c r="D215" s="10">
        <f t="shared" ref="D215:D230" si="220">AK215*C215</f>
        <v>0</v>
      </c>
      <c r="E215" s="13"/>
      <c r="F215" s="10">
        <f t="shared" ref="F215:F230" si="221">AK215*E215</f>
        <v>0</v>
      </c>
      <c r="G215" s="13"/>
      <c r="H215" s="10">
        <f t="shared" ref="H215:H230" si="222">AK215*G215</f>
        <v>0</v>
      </c>
      <c r="I215" s="13"/>
      <c r="J215" s="10">
        <f t="shared" ref="J215:J230" si="223">AK215*I215</f>
        <v>0</v>
      </c>
      <c r="K215" s="11"/>
      <c r="L215" s="10">
        <f t="shared" ref="L215:L230" si="224">AK215*K215</f>
        <v>0</v>
      </c>
      <c r="M215" s="11"/>
      <c r="N215" s="10">
        <f t="shared" ref="N215:N230" si="225">AK215*M215</f>
        <v>0</v>
      </c>
      <c r="O215" s="13"/>
      <c r="P215" s="10">
        <f t="shared" ref="P215:P230" si="226">AK215*O215</f>
        <v>0</v>
      </c>
      <c r="Q215" s="11"/>
      <c r="R215" s="10">
        <f t="shared" ref="R215:R230" si="227">AK215*Q215</f>
        <v>0</v>
      </c>
      <c r="S215" s="11"/>
      <c r="T215" s="10">
        <f t="shared" ref="T215:T230" si="228">AK215*S215</f>
        <v>0</v>
      </c>
      <c r="U215" s="13"/>
      <c r="V215" s="10">
        <f t="shared" ref="V215:V230" si="229">AK215*U215</f>
        <v>0</v>
      </c>
      <c r="W215" s="11"/>
      <c r="X215" s="10">
        <f t="shared" ref="X215:X230" si="230">AK215*W215</f>
        <v>0</v>
      </c>
      <c r="Y215" s="11"/>
      <c r="Z215" s="10">
        <f t="shared" ref="Z215:Z230" si="231">AK215*Y215</f>
        <v>0</v>
      </c>
      <c r="AA215" s="30">
        <f>C215+E215+G215+I215+K215+M215+O215+Q215+S215+U215+W215+Y215</f>
        <v>0</v>
      </c>
      <c r="AB215" s="12">
        <f t="shared" ref="AA215:AB230" si="232">D215+F215+H215+J215+L215+N215+P215+R215+T215+V215+X215+Z215</f>
        <v>0</v>
      </c>
      <c r="AC215" s="18">
        <f t="shared" ref="AC215:AD230" si="233">C215+E215+G215</f>
        <v>0</v>
      </c>
      <c r="AD215" s="16">
        <f t="shared" si="233"/>
        <v>0</v>
      </c>
      <c r="AE215" s="18">
        <f t="shared" ref="AE215:AF230" si="234">I215+K215+M215</f>
        <v>0</v>
      </c>
      <c r="AF215" s="16">
        <f t="shared" si="234"/>
        <v>0</v>
      </c>
      <c r="AG215" s="18">
        <f t="shared" ref="AG215:AH230" si="235">O215+Q215+S215</f>
        <v>0</v>
      </c>
      <c r="AH215" s="16">
        <f t="shared" si="235"/>
        <v>0</v>
      </c>
      <c r="AI215" s="18">
        <f t="shared" ref="AI215:AJ230" si="236">U215+W215+Y215</f>
        <v>0</v>
      </c>
      <c r="AJ215" s="16">
        <f t="shared" si="236"/>
        <v>0</v>
      </c>
      <c r="AK215" s="101">
        <v>730</v>
      </c>
      <c r="AL215" s="3">
        <v>595</v>
      </c>
      <c r="AM215" s="3">
        <v>721</v>
      </c>
    </row>
    <row r="216" spans="1:39" ht="13.8" thickBot="1" x14ac:dyDescent="0.3">
      <c r="A216" s="31">
        <v>2</v>
      </c>
      <c r="B216" s="57" t="s">
        <v>20</v>
      </c>
      <c r="C216" s="18"/>
      <c r="D216" s="10">
        <f t="shared" si="220"/>
        <v>0</v>
      </c>
      <c r="E216" s="18"/>
      <c r="F216" s="10">
        <f t="shared" si="221"/>
        <v>0</v>
      </c>
      <c r="G216" s="18"/>
      <c r="H216" s="10">
        <f t="shared" si="222"/>
        <v>0</v>
      </c>
      <c r="I216" s="18"/>
      <c r="J216" s="10">
        <f t="shared" si="223"/>
        <v>0</v>
      </c>
      <c r="K216" s="15"/>
      <c r="L216" s="10">
        <f t="shared" si="224"/>
        <v>0</v>
      </c>
      <c r="M216" s="15"/>
      <c r="N216" s="10">
        <f t="shared" si="225"/>
        <v>0</v>
      </c>
      <c r="O216" s="18"/>
      <c r="P216" s="10">
        <f t="shared" si="226"/>
        <v>0</v>
      </c>
      <c r="Q216" s="15"/>
      <c r="R216" s="10">
        <f t="shared" si="227"/>
        <v>0</v>
      </c>
      <c r="S216" s="95"/>
      <c r="T216" s="10">
        <f t="shared" si="228"/>
        <v>0</v>
      </c>
      <c r="U216" s="18"/>
      <c r="V216" s="10">
        <f t="shared" si="229"/>
        <v>0</v>
      </c>
      <c r="W216" s="15"/>
      <c r="X216" s="10">
        <f t="shared" si="230"/>
        <v>0</v>
      </c>
      <c r="Y216" s="15"/>
      <c r="Z216" s="10">
        <f t="shared" si="231"/>
        <v>0</v>
      </c>
      <c r="AA216" s="33">
        <f t="shared" si="232"/>
        <v>0</v>
      </c>
      <c r="AB216" s="17">
        <f>D216+F216+H216+J216+L216+N216+P216+R216+T216+V216+X216+Z216</f>
        <v>0</v>
      </c>
      <c r="AC216" s="18">
        <f t="shared" si="233"/>
        <v>0</v>
      </c>
      <c r="AD216" s="16">
        <f t="shared" si="233"/>
        <v>0</v>
      </c>
      <c r="AE216" s="18">
        <f t="shared" si="234"/>
        <v>0</v>
      </c>
      <c r="AF216" s="16">
        <f t="shared" si="234"/>
        <v>0</v>
      </c>
      <c r="AG216" s="18">
        <f t="shared" si="235"/>
        <v>0</v>
      </c>
      <c r="AH216" s="16">
        <f t="shared" si="235"/>
        <v>0</v>
      </c>
      <c r="AI216" s="18">
        <f t="shared" si="236"/>
        <v>0</v>
      </c>
      <c r="AJ216" s="16">
        <f t="shared" si="236"/>
        <v>0</v>
      </c>
      <c r="AK216" s="101">
        <v>730</v>
      </c>
    </row>
    <row r="217" spans="1:39" ht="13.8" thickBot="1" x14ac:dyDescent="0.3">
      <c r="A217" s="31">
        <v>3</v>
      </c>
      <c r="B217" s="57" t="s">
        <v>56</v>
      </c>
      <c r="C217" s="18"/>
      <c r="D217" s="10">
        <f t="shared" si="220"/>
        <v>0</v>
      </c>
      <c r="E217" s="18"/>
      <c r="F217" s="10">
        <f t="shared" si="221"/>
        <v>0</v>
      </c>
      <c r="G217" s="18"/>
      <c r="H217" s="10">
        <f t="shared" si="222"/>
        <v>0</v>
      </c>
      <c r="I217" s="18"/>
      <c r="J217" s="10">
        <f t="shared" si="223"/>
        <v>0</v>
      </c>
      <c r="K217" s="15"/>
      <c r="L217" s="10">
        <f t="shared" si="224"/>
        <v>0</v>
      </c>
      <c r="M217" s="15"/>
      <c r="N217" s="10">
        <f t="shared" si="225"/>
        <v>0</v>
      </c>
      <c r="O217" s="18"/>
      <c r="P217" s="10">
        <f t="shared" si="226"/>
        <v>0</v>
      </c>
      <c r="Q217" s="15"/>
      <c r="R217" s="10">
        <f t="shared" si="227"/>
        <v>0</v>
      </c>
      <c r="S217" s="15"/>
      <c r="T217" s="10">
        <f t="shared" si="228"/>
        <v>0</v>
      </c>
      <c r="U217" s="18"/>
      <c r="V217" s="10">
        <f t="shared" si="229"/>
        <v>0</v>
      </c>
      <c r="W217" s="15"/>
      <c r="X217" s="10">
        <f t="shared" si="230"/>
        <v>0</v>
      </c>
      <c r="Y217" s="15"/>
      <c r="Z217" s="10">
        <f t="shared" si="231"/>
        <v>0</v>
      </c>
      <c r="AA217" s="33">
        <f t="shared" si="232"/>
        <v>0</v>
      </c>
      <c r="AB217" s="17">
        <f t="shared" si="232"/>
        <v>0</v>
      </c>
      <c r="AC217" s="18">
        <f t="shared" si="233"/>
        <v>0</v>
      </c>
      <c r="AD217" s="16">
        <f t="shared" si="233"/>
        <v>0</v>
      </c>
      <c r="AE217" s="18">
        <f t="shared" si="234"/>
        <v>0</v>
      </c>
      <c r="AF217" s="16">
        <f t="shared" si="234"/>
        <v>0</v>
      </c>
      <c r="AG217" s="18">
        <f t="shared" si="235"/>
        <v>0</v>
      </c>
      <c r="AH217" s="16">
        <f t="shared" si="235"/>
        <v>0</v>
      </c>
      <c r="AI217" s="18">
        <f t="shared" si="236"/>
        <v>0</v>
      </c>
      <c r="AJ217" s="16">
        <f t="shared" si="236"/>
        <v>0</v>
      </c>
      <c r="AK217" s="101">
        <v>730</v>
      </c>
    </row>
    <row r="218" spans="1:39" ht="13.8" thickBot="1" x14ac:dyDescent="0.3">
      <c r="A218" s="31">
        <v>4</v>
      </c>
      <c r="B218" s="57" t="s">
        <v>55</v>
      </c>
      <c r="C218" s="18"/>
      <c r="D218" s="10">
        <f t="shared" si="220"/>
        <v>0</v>
      </c>
      <c r="E218" s="18"/>
      <c r="F218" s="10">
        <f t="shared" si="221"/>
        <v>0</v>
      </c>
      <c r="G218" s="18"/>
      <c r="H218" s="10">
        <f t="shared" si="222"/>
        <v>0</v>
      </c>
      <c r="I218" s="18"/>
      <c r="J218" s="10">
        <f t="shared" si="223"/>
        <v>0</v>
      </c>
      <c r="K218" s="15">
        <v>1</v>
      </c>
      <c r="L218" s="10">
        <f t="shared" si="224"/>
        <v>730</v>
      </c>
      <c r="M218" s="15"/>
      <c r="N218" s="10">
        <f t="shared" si="225"/>
        <v>0</v>
      </c>
      <c r="O218" s="18"/>
      <c r="P218" s="10">
        <f t="shared" si="226"/>
        <v>0</v>
      </c>
      <c r="Q218" s="15"/>
      <c r="R218" s="10">
        <f t="shared" si="227"/>
        <v>0</v>
      </c>
      <c r="S218" s="15"/>
      <c r="T218" s="10">
        <f t="shared" si="228"/>
        <v>0</v>
      </c>
      <c r="U218" s="18">
        <v>1</v>
      </c>
      <c r="V218" s="10">
        <f t="shared" si="229"/>
        <v>730</v>
      </c>
      <c r="W218" s="15"/>
      <c r="X218" s="10">
        <f t="shared" si="230"/>
        <v>0</v>
      </c>
      <c r="Y218" s="15"/>
      <c r="Z218" s="10">
        <f t="shared" si="231"/>
        <v>0</v>
      </c>
      <c r="AA218" s="33">
        <f t="shared" si="232"/>
        <v>2</v>
      </c>
      <c r="AB218" s="17">
        <f t="shared" si="232"/>
        <v>1460</v>
      </c>
      <c r="AC218" s="18">
        <f t="shared" si="233"/>
        <v>0</v>
      </c>
      <c r="AD218" s="16">
        <f t="shared" si="233"/>
        <v>0</v>
      </c>
      <c r="AE218" s="18">
        <f t="shared" si="234"/>
        <v>1</v>
      </c>
      <c r="AF218" s="16">
        <f t="shared" si="234"/>
        <v>730</v>
      </c>
      <c r="AG218" s="18">
        <f t="shared" si="235"/>
        <v>0</v>
      </c>
      <c r="AH218" s="16">
        <f t="shared" si="235"/>
        <v>0</v>
      </c>
      <c r="AI218" s="18">
        <f t="shared" si="236"/>
        <v>1</v>
      </c>
      <c r="AJ218" s="16">
        <f t="shared" si="236"/>
        <v>730</v>
      </c>
      <c r="AK218" s="101">
        <v>730</v>
      </c>
    </row>
    <row r="219" spans="1:39" ht="13.8" thickBot="1" x14ac:dyDescent="0.3">
      <c r="A219" s="31">
        <v>5</v>
      </c>
      <c r="B219" s="57" t="s">
        <v>47</v>
      </c>
      <c r="C219" s="18"/>
      <c r="D219" s="10">
        <f t="shared" si="220"/>
        <v>0</v>
      </c>
      <c r="E219" s="18"/>
      <c r="F219" s="10">
        <f t="shared" si="221"/>
        <v>0</v>
      </c>
      <c r="G219" s="18"/>
      <c r="H219" s="10">
        <f t="shared" si="222"/>
        <v>0</v>
      </c>
      <c r="I219" s="18"/>
      <c r="J219" s="10">
        <f t="shared" si="223"/>
        <v>0</v>
      </c>
      <c r="K219" s="15"/>
      <c r="L219" s="10">
        <f t="shared" si="224"/>
        <v>0</v>
      </c>
      <c r="M219" s="15"/>
      <c r="N219" s="10">
        <f t="shared" si="225"/>
        <v>0</v>
      </c>
      <c r="O219" s="18">
        <v>1</v>
      </c>
      <c r="P219" s="10">
        <f t="shared" si="226"/>
        <v>730</v>
      </c>
      <c r="Q219" s="15"/>
      <c r="R219" s="10">
        <f t="shared" si="227"/>
        <v>0</v>
      </c>
      <c r="S219" s="15"/>
      <c r="T219" s="10">
        <f t="shared" si="228"/>
        <v>0</v>
      </c>
      <c r="U219" s="18"/>
      <c r="V219" s="10">
        <f t="shared" si="229"/>
        <v>0</v>
      </c>
      <c r="W219" s="15"/>
      <c r="X219" s="10">
        <f t="shared" si="230"/>
        <v>0</v>
      </c>
      <c r="Y219" s="15"/>
      <c r="Z219" s="10">
        <f t="shared" si="231"/>
        <v>0</v>
      </c>
      <c r="AA219" s="33">
        <f t="shared" si="232"/>
        <v>1</v>
      </c>
      <c r="AB219" s="17">
        <f t="shared" si="232"/>
        <v>730</v>
      </c>
      <c r="AC219" s="18">
        <f t="shared" si="233"/>
        <v>0</v>
      </c>
      <c r="AD219" s="16">
        <f t="shared" si="233"/>
        <v>0</v>
      </c>
      <c r="AE219" s="18">
        <f t="shared" si="234"/>
        <v>0</v>
      </c>
      <c r="AF219" s="16">
        <f t="shared" si="234"/>
        <v>0</v>
      </c>
      <c r="AG219" s="18">
        <f t="shared" si="235"/>
        <v>1</v>
      </c>
      <c r="AH219" s="16">
        <f t="shared" si="235"/>
        <v>730</v>
      </c>
      <c r="AI219" s="18">
        <f t="shared" si="236"/>
        <v>0</v>
      </c>
      <c r="AJ219" s="16">
        <f t="shared" si="236"/>
        <v>0</v>
      </c>
      <c r="AK219" s="101">
        <v>730</v>
      </c>
    </row>
    <row r="220" spans="1:39" ht="13.8" thickBot="1" x14ac:dyDescent="0.3">
      <c r="A220" s="31">
        <v>6</v>
      </c>
      <c r="B220" s="57" t="s">
        <v>41</v>
      </c>
      <c r="C220" s="18"/>
      <c r="D220" s="10">
        <f t="shared" si="220"/>
        <v>0</v>
      </c>
      <c r="E220" s="18"/>
      <c r="F220" s="10">
        <f t="shared" si="221"/>
        <v>0</v>
      </c>
      <c r="G220" s="18"/>
      <c r="H220" s="10">
        <f t="shared" si="222"/>
        <v>0</v>
      </c>
      <c r="I220" s="18"/>
      <c r="J220" s="10">
        <f t="shared" si="223"/>
        <v>0</v>
      </c>
      <c r="K220" s="15">
        <v>1</v>
      </c>
      <c r="L220" s="10">
        <f t="shared" si="224"/>
        <v>730</v>
      </c>
      <c r="M220" s="15"/>
      <c r="N220" s="10">
        <f t="shared" si="225"/>
        <v>0</v>
      </c>
      <c r="O220" s="18"/>
      <c r="P220" s="10">
        <f t="shared" si="226"/>
        <v>0</v>
      </c>
      <c r="Q220" s="15"/>
      <c r="R220" s="10">
        <f t="shared" si="227"/>
        <v>0</v>
      </c>
      <c r="S220" s="95"/>
      <c r="T220" s="10">
        <f t="shared" si="228"/>
        <v>0</v>
      </c>
      <c r="U220" s="18"/>
      <c r="V220" s="10">
        <f t="shared" si="229"/>
        <v>0</v>
      </c>
      <c r="W220" s="15"/>
      <c r="X220" s="10">
        <f t="shared" si="230"/>
        <v>0</v>
      </c>
      <c r="Y220" s="15"/>
      <c r="Z220" s="10">
        <f t="shared" si="231"/>
        <v>0</v>
      </c>
      <c r="AA220" s="33">
        <f t="shared" si="232"/>
        <v>1</v>
      </c>
      <c r="AB220" s="17">
        <f t="shared" si="232"/>
        <v>730</v>
      </c>
      <c r="AC220" s="18">
        <f t="shared" si="233"/>
        <v>0</v>
      </c>
      <c r="AD220" s="16">
        <f t="shared" si="233"/>
        <v>0</v>
      </c>
      <c r="AE220" s="18">
        <f t="shared" si="234"/>
        <v>1</v>
      </c>
      <c r="AF220" s="16">
        <f t="shared" si="234"/>
        <v>730</v>
      </c>
      <c r="AG220" s="18">
        <f t="shared" si="235"/>
        <v>0</v>
      </c>
      <c r="AH220" s="16">
        <f t="shared" si="235"/>
        <v>0</v>
      </c>
      <c r="AI220" s="18">
        <f t="shared" si="236"/>
        <v>0</v>
      </c>
      <c r="AJ220" s="16">
        <f t="shared" si="236"/>
        <v>0</v>
      </c>
      <c r="AK220" s="101">
        <v>730</v>
      </c>
    </row>
    <row r="221" spans="1:39" ht="13.8" thickBot="1" x14ac:dyDescent="0.3">
      <c r="A221" s="31">
        <v>7</v>
      </c>
      <c r="B221" s="57" t="s">
        <v>48</v>
      </c>
      <c r="C221" s="39"/>
      <c r="D221" s="10">
        <f t="shared" si="220"/>
        <v>0</v>
      </c>
      <c r="E221" s="39"/>
      <c r="F221" s="10">
        <f t="shared" si="221"/>
        <v>0</v>
      </c>
      <c r="G221" s="39"/>
      <c r="H221" s="10">
        <f t="shared" si="222"/>
        <v>0</v>
      </c>
      <c r="I221" s="39"/>
      <c r="J221" s="10">
        <f t="shared" si="223"/>
        <v>0</v>
      </c>
      <c r="K221" s="20"/>
      <c r="L221" s="10">
        <f t="shared" si="224"/>
        <v>0</v>
      </c>
      <c r="M221" s="20"/>
      <c r="N221" s="10">
        <f t="shared" si="225"/>
        <v>0</v>
      </c>
      <c r="O221" s="39"/>
      <c r="P221" s="10">
        <f t="shared" si="226"/>
        <v>0</v>
      </c>
      <c r="Q221" s="20"/>
      <c r="R221" s="10">
        <f t="shared" si="227"/>
        <v>0</v>
      </c>
      <c r="S221" s="20"/>
      <c r="T221" s="10">
        <f t="shared" si="228"/>
        <v>0</v>
      </c>
      <c r="U221" s="39"/>
      <c r="V221" s="10">
        <f t="shared" si="229"/>
        <v>0</v>
      </c>
      <c r="W221" s="20"/>
      <c r="X221" s="10">
        <f t="shared" si="230"/>
        <v>0</v>
      </c>
      <c r="Y221" s="20"/>
      <c r="Z221" s="10">
        <f t="shared" si="231"/>
        <v>0</v>
      </c>
      <c r="AA221" s="33">
        <f>C221+E221+G221+I221+K221+M221+O221+Q221+S221+U221+W221+Y221</f>
        <v>0</v>
      </c>
      <c r="AB221" s="17">
        <f t="shared" si="232"/>
        <v>0</v>
      </c>
      <c r="AC221" s="18">
        <f t="shared" si="233"/>
        <v>0</v>
      </c>
      <c r="AD221" s="32">
        <f t="shared" si="233"/>
        <v>0</v>
      </c>
      <c r="AE221" s="18">
        <f t="shared" si="234"/>
        <v>0</v>
      </c>
      <c r="AF221" s="32">
        <f t="shared" si="234"/>
        <v>0</v>
      </c>
      <c r="AG221" s="18">
        <f t="shared" si="235"/>
        <v>0</v>
      </c>
      <c r="AH221" s="32">
        <f t="shared" si="235"/>
        <v>0</v>
      </c>
      <c r="AI221" s="18">
        <f t="shared" si="236"/>
        <v>0</v>
      </c>
      <c r="AJ221" s="16">
        <f t="shared" si="236"/>
        <v>0</v>
      </c>
      <c r="AK221" s="101">
        <v>730</v>
      </c>
    </row>
    <row r="222" spans="1:39" ht="13.8" thickBot="1" x14ac:dyDescent="0.3">
      <c r="A222" s="31">
        <v>8</v>
      </c>
      <c r="B222" s="57" t="s">
        <v>49</v>
      </c>
      <c r="C222" s="18"/>
      <c r="D222" s="10">
        <f t="shared" si="220"/>
        <v>0</v>
      </c>
      <c r="E222" s="18"/>
      <c r="F222" s="10">
        <f t="shared" si="221"/>
        <v>0</v>
      </c>
      <c r="G222" s="18"/>
      <c r="H222" s="10">
        <f t="shared" si="222"/>
        <v>0</v>
      </c>
      <c r="I222" s="18"/>
      <c r="J222" s="10">
        <f t="shared" si="223"/>
        <v>0</v>
      </c>
      <c r="K222" s="15"/>
      <c r="L222" s="10">
        <f t="shared" si="224"/>
        <v>0</v>
      </c>
      <c r="M222" s="15"/>
      <c r="N222" s="10">
        <f t="shared" si="225"/>
        <v>0</v>
      </c>
      <c r="O222" s="18"/>
      <c r="P222" s="10">
        <f t="shared" si="226"/>
        <v>0</v>
      </c>
      <c r="Q222" s="15"/>
      <c r="R222" s="10">
        <f t="shared" si="227"/>
        <v>0</v>
      </c>
      <c r="S222" s="15"/>
      <c r="T222" s="10">
        <f t="shared" si="228"/>
        <v>0</v>
      </c>
      <c r="U222" s="18"/>
      <c r="V222" s="10">
        <f t="shared" si="229"/>
        <v>0</v>
      </c>
      <c r="W222" s="15"/>
      <c r="X222" s="10">
        <f t="shared" si="230"/>
        <v>0</v>
      </c>
      <c r="Y222" s="15"/>
      <c r="Z222" s="10">
        <f t="shared" si="231"/>
        <v>0</v>
      </c>
      <c r="AA222" s="33">
        <f t="shared" si="232"/>
        <v>0</v>
      </c>
      <c r="AB222" s="17">
        <f t="shared" si="232"/>
        <v>0</v>
      </c>
      <c r="AC222" s="18">
        <f t="shared" si="233"/>
        <v>0</v>
      </c>
      <c r="AD222" s="16">
        <f t="shared" si="233"/>
        <v>0</v>
      </c>
      <c r="AE222" s="18">
        <f t="shared" si="234"/>
        <v>0</v>
      </c>
      <c r="AF222" s="16">
        <f t="shared" si="234"/>
        <v>0</v>
      </c>
      <c r="AG222" s="18">
        <f t="shared" si="235"/>
        <v>0</v>
      </c>
      <c r="AH222" s="16">
        <f t="shared" si="235"/>
        <v>0</v>
      </c>
      <c r="AI222" s="18">
        <f t="shared" si="236"/>
        <v>0</v>
      </c>
      <c r="AJ222" s="16">
        <f t="shared" si="236"/>
        <v>0</v>
      </c>
      <c r="AK222" s="101">
        <v>730</v>
      </c>
    </row>
    <row r="223" spans="1:39" ht="13.8" thickBot="1" x14ac:dyDescent="0.3">
      <c r="A223" s="31">
        <v>9</v>
      </c>
      <c r="B223" s="57" t="s">
        <v>50</v>
      </c>
      <c r="C223" s="18"/>
      <c r="D223" s="10">
        <f t="shared" si="220"/>
        <v>0</v>
      </c>
      <c r="E223" s="18"/>
      <c r="F223" s="10">
        <f t="shared" si="221"/>
        <v>0</v>
      </c>
      <c r="G223" s="18"/>
      <c r="H223" s="10">
        <f t="shared" si="222"/>
        <v>0</v>
      </c>
      <c r="I223" s="18"/>
      <c r="J223" s="10">
        <f t="shared" si="223"/>
        <v>0</v>
      </c>
      <c r="K223" s="15"/>
      <c r="L223" s="10">
        <f t="shared" si="224"/>
        <v>0</v>
      </c>
      <c r="M223" s="15"/>
      <c r="N223" s="10">
        <f t="shared" si="225"/>
        <v>0</v>
      </c>
      <c r="O223" s="18"/>
      <c r="P223" s="10">
        <f t="shared" si="226"/>
        <v>0</v>
      </c>
      <c r="Q223" s="15"/>
      <c r="R223" s="10">
        <f t="shared" si="227"/>
        <v>0</v>
      </c>
      <c r="S223" s="15"/>
      <c r="T223" s="10">
        <f t="shared" si="228"/>
        <v>0</v>
      </c>
      <c r="U223" s="18"/>
      <c r="V223" s="10">
        <f t="shared" si="229"/>
        <v>0</v>
      </c>
      <c r="W223" s="15"/>
      <c r="X223" s="10">
        <f t="shared" si="230"/>
        <v>0</v>
      </c>
      <c r="Y223" s="15"/>
      <c r="Z223" s="10">
        <f t="shared" si="231"/>
        <v>0</v>
      </c>
      <c r="AA223" s="33">
        <f>C223+E223+G223+I223+K223+M223+O223+Q223+S223+U223+W223+Y223</f>
        <v>0</v>
      </c>
      <c r="AB223" s="17">
        <f t="shared" si="232"/>
        <v>0</v>
      </c>
      <c r="AC223" s="18">
        <f t="shared" si="233"/>
        <v>0</v>
      </c>
      <c r="AD223" s="32">
        <f t="shared" si="233"/>
        <v>0</v>
      </c>
      <c r="AE223" s="18">
        <f t="shared" si="234"/>
        <v>0</v>
      </c>
      <c r="AF223" s="32">
        <f t="shared" si="234"/>
        <v>0</v>
      </c>
      <c r="AG223" s="18">
        <f t="shared" si="235"/>
        <v>0</v>
      </c>
      <c r="AH223" s="32">
        <f t="shared" si="235"/>
        <v>0</v>
      </c>
      <c r="AI223" s="18">
        <f t="shared" si="236"/>
        <v>0</v>
      </c>
      <c r="AJ223" s="16">
        <f t="shared" si="236"/>
        <v>0</v>
      </c>
      <c r="AK223" s="101">
        <v>730</v>
      </c>
    </row>
    <row r="224" spans="1:39" ht="13.8" thickBot="1" x14ac:dyDescent="0.3">
      <c r="A224" s="31">
        <v>10</v>
      </c>
      <c r="B224" s="57" t="s">
        <v>63</v>
      </c>
      <c r="C224" s="18"/>
      <c r="D224" s="10">
        <f t="shared" si="220"/>
        <v>0</v>
      </c>
      <c r="E224" s="18"/>
      <c r="F224" s="10">
        <f t="shared" si="221"/>
        <v>0</v>
      </c>
      <c r="G224" s="18"/>
      <c r="H224" s="10">
        <f t="shared" si="222"/>
        <v>0</v>
      </c>
      <c r="I224" s="18"/>
      <c r="J224" s="10">
        <f t="shared" si="223"/>
        <v>0</v>
      </c>
      <c r="K224" s="15"/>
      <c r="L224" s="10">
        <f t="shared" si="224"/>
        <v>0</v>
      </c>
      <c r="M224" s="15"/>
      <c r="N224" s="10">
        <f t="shared" si="225"/>
        <v>0</v>
      </c>
      <c r="O224" s="18"/>
      <c r="P224" s="10">
        <f t="shared" si="226"/>
        <v>0</v>
      </c>
      <c r="Q224" s="15"/>
      <c r="R224" s="10">
        <f t="shared" si="227"/>
        <v>0</v>
      </c>
      <c r="S224" s="15"/>
      <c r="T224" s="10">
        <f t="shared" si="228"/>
        <v>0</v>
      </c>
      <c r="U224" s="18"/>
      <c r="V224" s="10">
        <f t="shared" si="229"/>
        <v>0</v>
      </c>
      <c r="W224" s="15"/>
      <c r="X224" s="10">
        <f t="shared" si="230"/>
        <v>0</v>
      </c>
      <c r="Y224" s="15"/>
      <c r="Z224" s="10">
        <f t="shared" si="231"/>
        <v>0</v>
      </c>
      <c r="AA224" s="33">
        <f t="shared" ref="AA224:AA230" si="237">C224+E224+G224+I224+K224+M224+O224+Q224+S224+U224+W224+Y224</f>
        <v>0</v>
      </c>
      <c r="AB224" s="17">
        <f t="shared" si="232"/>
        <v>0</v>
      </c>
      <c r="AC224" s="18">
        <f t="shared" si="233"/>
        <v>0</v>
      </c>
      <c r="AD224" s="32">
        <f t="shared" si="233"/>
        <v>0</v>
      </c>
      <c r="AE224" s="18">
        <f t="shared" si="234"/>
        <v>0</v>
      </c>
      <c r="AF224" s="32">
        <f t="shared" si="234"/>
        <v>0</v>
      </c>
      <c r="AG224" s="18">
        <f t="shared" si="235"/>
        <v>0</v>
      </c>
      <c r="AH224" s="32">
        <f t="shared" si="235"/>
        <v>0</v>
      </c>
      <c r="AI224" s="18">
        <f t="shared" si="236"/>
        <v>0</v>
      </c>
      <c r="AJ224" s="16">
        <f t="shared" si="236"/>
        <v>0</v>
      </c>
      <c r="AK224" s="101">
        <v>730</v>
      </c>
    </row>
    <row r="225" spans="1:37" ht="13.8" thickBot="1" x14ac:dyDescent="0.3">
      <c r="A225" s="31">
        <v>11</v>
      </c>
      <c r="B225" s="57" t="s">
        <v>51</v>
      </c>
      <c r="C225" s="18"/>
      <c r="D225" s="10">
        <f t="shared" si="220"/>
        <v>0</v>
      </c>
      <c r="E225" s="18"/>
      <c r="F225" s="10">
        <f t="shared" si="221"/>
        <v>0</v>
      </c>
      <c r="G225" s="18"/>
      <c r="H225" s="10">
        <f t="shared" si="222"/>
        <v>0</v>
      </c>
      <c r="I225" s="18"/>
      <c r="J225" s="10">
        <f t="shared" si="223"/>
        <v>0</v>
      </c>
      <c r="K225" s="15"/>
      <c r="L225" s="10">
        <f t="shared" si="224"/>
        <v>0</v>
      </c>
      <c r="M225" s="15"/>
      <c r="N225" s="10">
        <f t="shared" si="225"/>
        <v>0</v>
      </c>
      <c r="O225" s="18"/>
      <c r="P225" s="10">
        <f t="shared" si="226"/>
        <v>0</v>
      </c>
      <c r="Q225" s="15"/>
      <c r="R225" s="10">
        <f t="shared" si="227"/>
        <v>0</v>
      </c>
      <c r="S225" s="15"/>
      <c r="T225" s="10">
        <f t="shared" si="228"/>
        <v>0</v>
      </c>
      <c r="U225" s="18"/>
      <c r="V225" s="10">
        <f t="shared" si="229"/>
        <v>0</v>
      </c>
      <c r="W225" s="15"/>
      <c r="X225" s="10">
        <f t="shared" si="230"/>
        <v>0</v>
      </c>
      <c r="Y225" s="15"/>
      <c r="Z225" s="10">
        <f t="shared" si="231"/>
        <v>0</v>
      </c>
      <c r="AA225" s="33">
        <f t="shared" si="237"/>
        <v>0</v>
      </c>
      <c r="AB225" s="17">
        <f t="shared" si="232"/>
        <v>0</v>
      </c>
      <c r="AC225" s="18">
        <f t="shared" si="233"/>
        <v>0</v>
      </c>
      <c r="AD225" s="32">
        <f t="shared" si="233"/>
        <v>0</v>
      </c>
      <c r="AE225" s="18">
        <f t="shared" si="234"/>
        <v>0</v>
      </c>
      <c r="AF225" s="32">
        <f t="shared" si="234"/>
        <v>0</v>
      </c>
      <c r="AG225" s="18">
        <f t="shared" si="235"/>
        <v>0</v>
      </c>
      <c r="AH225" s="32">
        <f t="shared" si="235"/>
        <v>0</v>
      </c>
      <c r="AI225" s="18">
        <f t="shared" si="236"/>
        <v>0</v>
      </c>
      <c r="AJ225" s="16">
        <f t="shared" si="236"/>
        <v>0</v>
      </c>
      <c r="AK225" s="101">
        <v>730</v>
      </c>
    </row>
    <row r="226" spans="1:37" ht="13.8" thickBot="1" x14ac:dyDescent="0.3">
      <c r="A226" s="31">
        <v>12</v>
      </c>
      <c r="B226" s="57" t="s">
        <v>52</v>
      </c>
      <c r="C226" s="18"/>
      <c r="D226" s="10">
        <f t="shared" si="220"/>
        <v>0</v>
      </c>
      <c r="E226" s="18"/>
      <c r="F226" s="10">
        <f t="shared" si="221"/>
        <v>0</v>
      </c>
      <c r="G226" s="18"/>
      <c r="H226" s="10">
        <f t="shared" si="222"/>
        <v>0</v>
      </c>
      <c r="I226" s="18"/>
      <c r="J226" s="10">
        <f t="shared" si="223"/>
        <v>0</v>
      </c>
      <c r="K226" s="15"/>
      <c r="L226" s="10">
        <f t="shared" si="224"/>
        <v>0</v>
      </c>
      <c r="M226" s="15"/>
      <c r="N226" s="10">
        <f t="shared" si="225"/>
        <v>0</v>
      </c>
      <c r="O226" s="18"/>
      <c r="P226" s="10">
        <f t="shared" si="226"/>
        <v>0</v>
      </c>
      <c r="Q226" s="15"/>
      <c r="R226" s="10">
        <f t="shared" si="227"/>
        <v>0</v>
      </c>
      <c r="S226" s="15"/>
      <c r="T226" s="10">
        <f t="shared" si="228"/>
        <v>0</v>
      </c>
      <c r="U226" s="18"/>
      <c r="V226" s="10">
        <f t="shared" si="229"/>
        <v>0</v>
      </c>
      <c r="W226" s="15"/>
      <c r="X226" s="10">
        <f t="shared" si="230"/>
        <v>0</v>
      </c>
      <c r="Y226" s="15"/>
      <c r="Z226" s="10">
        <f t="shared" si="231"/>
        <v>0</v>
      </c>
      <c r="AA226" s="33">
        <f t="shared" si="237"/>
        <v>0</v>
      </c>
      <c r="AB226" s="17">
        <f t="shared" si="232"/>
        <v>0</v>
      </c>
      <c r="AC226" s="18">
        <f t="shared" si="233"/>
        <v>0</v>
      </c>
      <c r="AD226" s="32">
        <f t="shared" si="233"/>
        <v>0</v>
      </c>
      <c r="AE226" s="18">
        <f t="shared" si="234"/>
        <v>0</v>
      </c>
      <c r="AF226" s="32">
        <f t="shared" si="234"/>
        <v>0</v>
      </c>
      <c r="AG226" s="18">
        <f t="shared" si="235"/>
        <v>0</v>
      </c>
      <c r="AH226" s="32">
        <f t="shared" si="235"/>
        <v>0</v>
      </c>
      <c r="AI226" s="18">
        <f t="shared" si="236"/>
        <v>0</v>
      </c>
      <c r="AJ226" s="16">
        <f t="shared" si="236"/>
        <v>0</v>
      </c>
      <c r="AK226" s="101">
        <v>730</v>
      </c>
    </row>
    <row r="227" spans="1:37" ht="13.8" thickBot="1" x14ac:dyDescent="0.3">
      <c r="A227" s="31">
        <v>13</v>
      </c>
      <c r="B227" s="130" t="s">
        <v>27</v>
      </c>
      <c r="C227" s="18">
        <v>1</v>
      </c>
      <c r="D227" s="10">
        <f t="shared" si="220"/>
        <v>730</v>
      </c>
      <c r="E227" s="18"/>
      <c r="F227" s="10">
        <f t="shared" si="221"/>
        <v>0</v>
      </c>
      <c r="G227" s="18"/>
      <c r="H227" s="10">
        <f t="shared" si="222"/>
        <v>0</v>
      </c>
      <c r="I227" s="18"/>
      <c r="J227" s="10">
        <f t="shared" si="223"/>
        <v>0</v>
      </c>
      <c r="K227" s="15"/>
      <c r="L227" s="10">
        <f t="shared" si="224"/>
        <v>0</v>
      </c>
      <c r="M227" s="15"/>
      <c r="N227" s="10">
        <f t="shared" si="225"/>
        <v>0</v>
      </c>
      <c r="O227" s="18"/>
      <c r="P227" s="10">
        <f t="shared" si="226"/>
        <v>0</v>
      </c>
      <c r="Q227" s="15"/>
      <c r="R227" s="10">
        <f t="shared" si="227"/>
        <v>0</v>
      </c>
      <c r="S227" s="15"/>
      <c r="T227" s="10">
        <f t="shared" si="228"/>
        <v>0</v>
      </c>
      <c r="U227" s="18"/>
      <c r="V227" s="10">
        <f t="shared" si="229"/>
        <v>0</v>
      </c>
      <c r="W227" s="15"/>
      <c r="X227" s="10">
        <f t="shared" si="230"/>
        <v>0</v>
      </c>
      <c r="Y227" s="15"/>
      <c r="Z227" s="10">
        <f t="shared" si="231"/>
        <v>0</v>
      </c>
      <c r="AA227" s="33">
        <f t="shared" si="237"/>
        <v>1</v>
      </c>
      <c r="AB227" s="17">
        <f t="shared" si="232"/>
        <v>730</v>
      </c>
      <c r="AC227" s="18">
        <f t="shared" si="233"/>
        <v>1</v>
      </c>
      <c r="AD227" s="32">
        <f t="shared" si="233"/>
        <v>730</v>
      </c>
      <c r="AE227" s="18">
        <f t="shared" si="234"/>
        <v>0</v>
      </c>
      <c r="AF227" s="32">
        <f t="shared" si="234"/>
        <v>0</v>
      </c>
      <c r="AG227" s="18">
        <f t="shared" si="235"/>
        <v>0</v>
      </c>
      <c r="AH227" s="32">
        <f t="shared" si="235"/>
        <v>0</v>
      </c>
      <c r="AI227" s="18">
        <f t="shared" si="236"/>
        <v>0</v>
      </c>
      <c r="AJ227" s="16">
        <f t="shared" si="236"/>
        <v>0</v>
      </c>
      <c r="AK227" s="101">
        <v>730</v>
      </c>
    </row>
    <row r="228" spans="1:37" ht="13.8" thickBot="1" x14ac:dyDescent="0.3">
      <c r="A228" s="34">
        <v>14</v>
      </c>
      <c r="B228" s="131" t="s">
        <v>38</v>
      </c>
      <c r="C228" s="39"/>
      <c r="D228" s="10">
        <f t="shared" si="220"/>
        <v>0</v>
      </c>
      <c r="E228" s="39">
        <v>1</v>
      </c>
      <c r="F228" s="10">
        <f t="shared" si="221"/>
        <v>730</v>
      </c>
      <c r="G228" s="39"/>
      <c r="H228" s="10">
        <f t="shared" si="222"/>
        <v>0</v>
      </c>
      <c r="I228" s="39"/>
      <c r="J228" s="10">
        <f t="shared" si="223"/>
        <v>0</v>
      </c>
      <c r="K228" s="20">
        <v>1</v>
      </c>
      <c r="L228" s="10">
        <f t="shared" si="224"/>
        <v>730</v>
      </c>
      <c r="M228" s="20"/>
      <c r="N228" s="10">
        <f t="shared" si="225"/>
        <v>0</v>
      </c>
      <c r="O228" s="39"/>
      <c r="P228" s="10">
        <f t="shared" si="226"/>
        <v>0</v>
      </c>
      <c r="Q228" s="20"/>
      <c r="R228" s="10">
        <f t="shared" si="227"/>
        <v>0</v>
      </c>
      <c r="S228" s="20"/>
      <c r="T228" s="10">
        <f t="shared" si="228"/>
        <v>0</v>
      </c>
      <c r="U228" s="39"/>
      <c r="V228" s="10">
        <f t="shared" si="229"/>
        <v>0</v>
      </c>
      <c r="W228" s="20">
        <v>1</v>
      </c>
      <c r="X228" s="10">
        <f t="shared" si="230"/>
        <v>730</v>
      </c>
      <c r="Y228" s="20"/>
      <c r="Z228" s="10">
        <f t="shared" si="231"/>
        <v>0</v>
      </c>
      <c r="AA228" s="33">
        <f t="shared" si="237"/>
        <v>3</v>
      </c>
      <c r="AB228" s="17">
        <f t="shared" si="232"/>
        <v>2190</v>
      </c>
      <c r="AC228" s="18">
        <f t="shared" si="233"/>
        <v>1</v>
      </c>
      <c r="AD228" s="32">
        <f t="shared" si="233"/>
        <v>730</v>
      </c>
      <c r="AE228" s="18">
        <f t="shared" si="234"/>
        <v>1</v>
      </c>
      <c r="AF228" s="32">
        <f t="shared" si="234"/>
        <v>730</v>
      </c>
      <c r="AG228" s="18">
        <f t="shared" si="235"/>
        <v>0</v>
      </c>
      <c r="AH228" s="32">
        <f t="shared" si="235"/>
        <v>0</v>
      </c>
      <c r="AI228" s="18">
        <f t="shared" si="236"/>
        <v>1</v>
      </c>
      <c r="AJ228" s="16">
        <f t="shared" si="236"/>
        <v>730</v>
      </c>
      <c r="AK228" s="101">
        <v>730</v>
      </c>
    </row>
    <row r="229" spans="1:37" ht="13.8" thickBot="1" x14ac:dyDescent="0.3">
      <c r="A229" s="34">
        <v>15</v>
      </c>
      <c r="B229" s="59" t="s">
        <v>53</v>
      </c>
      <c r="C229" s="39"/>
      <c r="D229" s="10">
        <f t="shared" si="220"/>
        <v>0</v>
      </c>
      <c r="E229" s="39"/>
      <c r="F229" s="10">
        <f t="shared" si="221"/>
        <v>0</v>
      </c>
      <c r="G229" s="39">
        <v>1</v>
      </c>
      <c r="H229" s="10">
        <f t="shared" si="222"/>
        <v>730</v>
      </c>
      <c r="I229" s="39"/>
      <c r="J229" s="10">
        <f t="shared" si="223"/>
        <v>0</v>
      </c>
      <c r="K229" s="20"/>
      <c r="L229" s="10">
        <f t="shared" si="224"/>
        <v>0</v>
      </c>
      <c r="M229" s="20"/>
      <c r="N229" s="10">
        <f t="shared" si="225"/>
        <v>0</v>
      </c>
      <c r="O229" s="39"/>
      <c r="P229" s="10">
        <f t="shared" si="226"/>
        <v>0</v>
      </c>
      <c r="Q229" s="20">
        <v>1</v>
      </c>
      <c r="R229" s="10">
        <f t="shared" si="227"/>
        <v>730</v>
      </c>
      <c r="S229" s="20"/>
      <c r="T229" s="10">
        <f t="shared" si="228"/>
        <v>0</v>
      </c>
      <c r="U229" s="39"/>
      <c r="V229" s="10">
        <f t="shared" si="229"/>
        <v>0</v>
      </c>
      <c r="W229" s="20"/>
      <c r="X229" s="10">
        <f t="shared" si="230"/>
        <v>0</v>
      </c>
      <c r="Y229" s="20"/>
      <c r="Z229" s="10">
        <f t="shared" si="231"/>
        <v>0</v>
      </c>
      <c r="AA229" s="33">
        <f t="shared" si="237"/>
        <v>2</v>
      </c>
      <c r="AB229" s="17">
        <f t="shared" si="232"/>
        <v>1460</v>
      </c>
      <c r="AC229" s="18">
        <f t="shared" si="233"/>
        <v>1</v>
      </c>
      <c r="AD229" s="32">
        <f t="shared" si="233"/>
        <v>730</v>
      </c>
      <c r="AE229" s="18">
        <f t="shared" si="234"/>
        <v>0</v>
      </c>
      <c r="AF229" s="32">
        <f t="shared" si="234"/>
        <v>0</v>
      </c>
      <c r="AG229" s="18">
        <f t="shared" si="235"/>
        <v>1</v>
      </c>
      <c r="AH229" s="32">
        <f t="shared" si="235"/>
        <v>730</v>
      </c>
      <c r="AI229" s="18">
        <f t="shared" si="236"/>
        <v>0</v>
      </c>
      <c r="AJ229" s="16">
        <f t="shared" si="236"/>
        <v>0</v>
      </c>
      <c r="AK229" s="101">
        <v>730</v>
      </c>
    </row>
    <row r="230" spans="1:37" ht="13.8" thickBot="1" x14ac:dyDescent="0.3">
      <c r="A230" s="46">
        <v>16</v>
      </c>
      <c r="B230" s="58" t="s">
        <v>54</v>
      </c>
      <c r="C230" s="22"/>
      <c r="D230" s="10">
        <f t="shared" si="220"/>
        <v>0</v>
      </c>
      <c r="E230" s="22"/>
      <c r="F230" s="10">
        <f t="shared" si="221"/>
        <v>0</v>
      </c>
      <c r="G230" s="22"/>
      <c r="H230" s="10">
        <f t="shared" si="222"/>
        <v>0</v>
      </c>
      <c r="I230" s="22"/>
      <c r="J230" s="10">
        <f t="shared" si="223"/>
        <v>0</v>
      </c>
      <c r="K230" s="35"/>
      <c r="L230" s="10">
        <f t="shared" si="224"/>
        <v>0</v>
      </c>
      <c r="M230" s="35"/>
      <c r="N230" s="10">
        <f t="shared" si="225"/>
        <v>0</v>
      </c>
      <c r="O230" s="22"/>
      <c r="P230" s="10">
        <f t="shared" si="226"/>
        <v>0</v>
      </c>
      <c r="Q230" s="35"/>
      <c r="R230" s="10">
        <f t="shared" si="227"/>
        <v>0</v>
      </c>
      <c r="S230" s="35"/>
      <c r="T230" s="10">
        <f t="shared" si="228"/>
        <v>0</v>
      </c>
      <c r="U230" s="22"/>
      <c r="V230" s="10">
        <f t="shared" si="229"/>
        <v>0</v>
      </c>
      <c r="W230" s="35"/>
      <c r="X230" s="10">
        <f t="shared" si="230"/>
        <v>0</v>
      </c>
      <c r="Y230" s="35"/>
      <c r="Z230" s="10">
        <f t="shared" si="231"/>
        <v>0</v>
      </c>
      <c r="AA230" s="43">
        <f t="shared" si="237"/>
        <v>0</v>
      </c>
      <c r="AB230" s="21">
        <f t="shared" si="232"/>
        <v>0</v>
      </c>
      <c r="AC230" s="39">
        <f t="shared" si="233"/>
        <v>0</v>
      </c>
      <c r="AD230" s="28">
        <f t="shared" si="233"/>
        <v>0</v>
      </c>
      <c r="AE230" s="39">
        <f t="shared" si="234"/>
        <v>0</v>
      </c>
      <c r="AF230" s="28">
        <f t="shared" si="234"/>
        <v>0</v>
      </c>
      <c r="AG230" s="39">
        <f t="shared" si="235"/>
        <v>0</v>
      </c>
      <c r="AH230" s="28">
        <f t="shared" si="235"/>
        <v>0</v>
      </c>
      <c r="AI230" s="39">
        <f t="shared" si="236"/>
        <v>0</v>
      </c>
      <c r="AJ230" s="40">
        <f t="shared" si="236"/>
        <v>0</v>
      </c>
      <c r="AK230" s="101">
        <v>730</v>
      </c>
    </row>
    <row r="231" spans="1:37" ht="13.8" thickBot="1" x14ac:dyDescent="0.3">
      <c r="A231" s="471"/>
      <c r="B231" s="472"/>
      <c r="C231" s="38">
        <f t="shared" ref="C231:Z231" si="238">SUM(C215:C230)</f>
        <v>1</v>
      </c>
      <c r="D231" s="24">
        <f t="shared" si="238"/>
        <v>730</v>
      </c>
      <c r="E231" s="38">
        <f t="shared" si="238"/>
        <v>1</v>
      </c>
      <c r="F231" s="24">
        <f t="shared" si="238"/>
        <v>730</v>
      </c>
      <c r="G231" s="38">
        <f t="shared" si="238"/>
        <v>1</v>
      </c>
      <c r="H231" s="26">
        <f t="shared" si="238"/>
        <v>730</v>
      </c>
      <c r="I231" s="38">
        <f t="shared" si="238"/>
        <v>0</v>
      </c>
      <c r="J231" s="24">
        <f t="shared" si="238"/>
        <v>0</v>
      </c>
      <c r="K231" s="38">
        <f t="shared" si="238"/>
        <v>3</v>
      </c>
      <c r="L231" s="24">
        <f t="shared" si="238"/>
        <v>2190</v>
      </c>
      <c r="M231" s="38">
        <f t="shared" si="238"/>
        <v>0</v>
      </c>
      <c r="N231" s="24">
        <f t="shared" si="238"/>
        <v>0</v>
      </c>
      <c r="O231" s="38">
        <f t="shared" si="238"/>
        <v>1</v>
      </c>
      <c r="P231" s="24">
        <f t="shared" si="238"/>
        <v>730</v>
      </c>
      <c r="Q231" s="38">
        <f t="shared" si="238"/>
        <v>1</v>
      </c>
      <c r="R231" s="24">
        <f t="shared" si="238"/>
        <v>730</v>
      </c>
      <c r="S231" s="38">
        <f t="shared" si="238"/>
        <v>0</v>
      </c>
      <c r="T231" s="24">
        <f t="shared" si="238"/>
        <v>0</v>
      </c>
      <c r="U231" s="38">
        <f t="shared" si="238"/>
        <v>1</v>
      </c>
      <c r="V231" s="24">
        <f t="shared" si="238"/>
        <v>730</v>
      </c>
      <c r="W231" s="38">
        <f t="shared" si="238"/>
        <v>1</v>
      </c>
      <c r="X231" s="24">
        <f t="shared" si="238"/>
        <v>730</v>
      </c>
      <c r="Y231" s="38">
        <f t="shared" si="238"/>
        <v>0</v>
      </c>
      <c r="Z231" s="24">
        <f t="shared" si="238"/>
        <v>0</v>
      </c>
      <c r="AA231" s="38">
        <f t="shared" ref="AA231:AJ231" si="239">SUM(AA215:AA230)</f>
        <v>10</v>
      </c>
      <c r="AB231" s="63">
        <f t="shared" si="239"/>
        <v>7300</v>
      </c>
      <c r="AC231" s="38">
        <f t="shared" si="239"/>
        <v>3</v>
      </c>
      <c r="AD231" s="62">
        <f t="shared" si="239"/>
        <v>2190</v>
      </c>
      <c r="AE231" s="38">
        <f t="shared" si="239"/>
        <v>3</v>
      </c>
      <c r="AF231" s="62">
        <f t="shared" si="239"/>
        <v>2190</v>
      </c>
      <c r="AG231" s="38">
        <f t="shared" si="239"/>
        <v>2</v>
      </c>
      <c r="AH231" s="62">
        <f t="shared" si="239"/>
        <v>1460</v>
      </c>
      <c r="AI231" s="38">
        <f t="shared" si="239"/>
        <v>2</v>
      </c>
      <c r="AJ231" s="63">
        <f t="shared" si="239"/>
        <v>1460</v>
      </c>
      <c r="AK231" s="101"/>
    </row>
    <row r="232" spans="1:37" ht="16.2" thickBot="1" x14ac:dyDescent="0.35">
      <c r="A232" s="476" t="s">
        <v>6</v>
      </c>
      <c r="B232" s="476"/>
      <c r="C232" s="476"/>
      <c r="D232" s="476"/>
      <c r="E232" s="476"/>
      <c r="F232" s="476"/>
      <c r="G232" s="476"/>
      <c r="H232" s="476"/>
      <c r="I232" s="476"/>
      <c r="J232" s="476"/>
      <c r="K232" s="476"/>
      <c r="L232" s="476"/>
      <c r="M232" s="476"/>
      <c r="N232" s="476"/>
      <c r="O232" s="476"/>
      <c r="P232" s="476"/>
      <c r="Q232" s="476"/>
      <c r="R232" s="476"/>
      <c r="S232" s="476"/>
      <c r="T232" s="476"/>
      <c r="U232" s="476"/>
      <c r="V232" s="476"/>
      <c r="W232" s="476"/>
      <c r="X232" s="476"/>
      <c r="Y232" s="476"/>
      <c r="Z232" s="476"/>
      <c r="AA232" s="476"/>
      <c r="AB232" s="476"/>
      <c r="AC232" s="476"/>
      <c r="AD232" s="476"/>
      <c r="AE232" s="476"/>
      <c r="AF232" s="476"/>
      <c r="AG232" s="476"/>
      <c r="AH232" s="476"/>
      <c r="AI232" s="476"/>
      <c r="AJ232" s="476"/>
      <c r="AK232" s="101"/>
    </row>
    <row r="233" spans="1:37" x14ac:dyDescent="0.25">
      <c r="A233" s="4" t="s">
        <v>25</v>
      </c>
      <c r="B233" s="463" t="s">
        <v>18</v>
      </c>
      <c r="C233" s="452" t="s">
        <v>8</v>
      </c>
      <c r="D233" s="456"/>
      <c r="E233" s="455" t="s">
        <v>9</v>
      </c>
      <c r="F233" s="456"/>
      <c r="G233" s="474" t="s">
        <v>10</v>
      </c>
      <c r="H233" s="475"/>
      <c r="I233" s="455" t="s">
        <v>0</v>
      </c>
      <c r="J233" s="456"/>
      <c r="K233" s="455" t="s">
        <v>3</v>
      </c>
      <c r="L233" s="456"/>
      <c r="M233" s="455" t="s">
        <v>4</v>
      </c>
      <c r="N233" s="456"/>
      <c r="O233" s="454" t="s">
        <v>11</v>
      </c>
      <c r="P233" s="454"/>
      <c r="Q233" s="454" t="s">
        <v>12</v>
      </c>
      <c r="R233" s="454"/>
      <c r="S233" s="454" t="s">
        <v>13</v>
      </c>
      <c r="T233" s="454"/>
      <c r="U233" s="454" t="s">
        <v>14</v>
      </c>
      <c r="V233" s="454"/>
      <c r="W233" s="454" t="s">
        <v>15</v>
      </c>
      <c r="X233" s="454"/>
      <c r="Y233" s="454" t="s">
        <v>16</v>
      </c>
      <c r="Z233" s="455"/>
      <c r="AA233" s="469" t="s">
        <v>5</v>
      </c>
      <c r="AB233" s="470"/>
      <c r="AC233" s="452" t="s">
        <v>28</v>
      </c>
      <c r="AD233" s="453"/>
      <c r="AE233" s="452" t="s">
        <v>29</v>
      </c>
      <c r="AF233" s="453"/>
      <c r="AG233" s="452" t="s">
        <v>30</v>
      </c>
      <c r="AH233" s="453"/>
      <c r="AI233" s="452" t="s">
        <v>31</v>
      </c>
      <c r="AJ233" s="453"/>
      <c r="AK233" s="101"/>
    </row>
    <row r="234" spans="1:37" ht="13.8" thickBot="1" x14ac:dyDescent="0.3">
      <c r="A234" s="47" t="s">
        <v>26</v>
      </c>
      <c r="B234" s="473"/>
      <c r="C234" s="44" t="s">
        <v>1</v>
      </c>
      <c r="D234" s="19" t="s">
        <v>2</v>
      </c>
      <c r="E234" s="27" t="s">
        <v>1</v>
      </c>
      <c r="F234" s="19" t="s">
        <v>2</v>
      </c>
      <c r="G234" s="27" t="s">
        <v>1</v>
      </c>
      <c r="H234" s="27" t="s">
        <v>2</v>
      </c>
      <c r="I234" s="19" t="s">
        <v>1</v>
      </c>
      <c r="J234" s="19" t="s">
        <v>2</v>
      </c>
      <c r="K234" s="19" t="s">
        <v>1</v>
      </c>
      <c r="L234" s="19" t="s">
        <v>2</v>
      </c>
      <c r="M234" s="19" t="s">
        <v>1</v>
      </c>
      <c r="N234" s="19" t="s">
        <v>2</v>
      </c>
      <c r="O234" s="19" t="s">
        <v>1</v>
      </c>
      <c r="P234" s="19" t="s">
        <v>2</v>
      </c>
      <c r="Q234" s="19" t="s">
        <v>1</v>
      </c>
      <c r="R234" s="19" t="s">
        <v>2</v>
      </c>
      <c r="S234" s="19" t="s">
        <v>1</v>
      </c>
      <c r="T234" s="19" t="s">
        <v>2</v>
      </c>
      <c r="U234" s="19" t="s">
        <v>1</v>
      </c>
      <c r="V234" s="19" t="s">
        <v>2</v>
      </c>
      <c r="W234" s="19" t="s">
        <v>1</v>
      </c>
      <c r="X234" s="19" t="s">
        <v>2</v>
      </c>
      <c r="Y234" s="19" t="s">
        <v>1</v>
      </c>
      <c r="Z234" s="28" t="s">
        <v>2</v>
      </c>
      <c r="AA234" s="29" t="s">
        <v>1</v>
      </c>
      <c r="AB234" s="21" t="s">
        <v>2</v>
      </c>
      <c r="AC234" s="60" t="s">
        <v>1</v>
      </c>
      <c r="AD234" s="40" t="s">
        <v>2</v>
      </c>
      <c r="AE234" s="60" t="s">
        <v>1</v>
      </c>
      <c r="AF234" s="40" t="s">
        <v>2</v>
      </c>
      <c r="AG234" s="60" t="s">
        <v>1</v>
      </c>
      <c r="AH234" s="40" t="s">
        <v>2</v>
      </c>
      <c r="AI234" s="60" t="s">
        <v>1</v>
      </c>
      <c r="AJ234" s="40" t="s">
        <v>2</v>
      </c>
      <c r="AK234" s="101"/>
    </row>
    <row r="235" spans="1:37" ht="13.8" thickBot="1" x14ac:dyDescent="0.3">
      <c r="A235" s="41">
        <v>1</v>
      </c>
      <c r="B235" s="55" t="s">
        <v>21</v>
      </c>
      <c r="C235" s="13"/>
      <c r="D235" s="10">
        <f t="shared" ref="D235:D246" si="240">AK235*C235</f>
        <v>0</v>
      </c>
      <c r="E235" s="11"/>
      <c r="F235" s="10">
        <f t="shared" ref="F235:F246" si="241">AK235*E235</f>
        <v>0</v>
      </c>
      <c r="G235" s="11"/>
      <c r="H235" s="10">
        <f t="shared" ref="H235:H246" si="242">AK235*G235</f>
        <v>0</v>
      </c>
      <c r="I235" s="13"/>
      <c r="J235" s="10">
        <f t="shared" ref="J235:J246" si="243">AK235*I235</f>
        <v>0</v>
      </c>
      <c r="K235" s="11"/>
      <c r="L235" s="10">
        <f t="shared" ref="L235:L246" si="244">AK235*K235</f>
        <v>0</v>
      </c>
      <c r="M235" s="11"/>
      <c r="N235" s="10">
        <f t="shared" ref="N235:N246" si="245">AK235*M235</f>
        <v>0</v>
      </c>
      <c r="O235" s="13"/>
      <c r="P235" s="10">
        <f t="shared" ref="P235:P246" si="246">AK235*O235</f>
        <v>0</v>
      </c>
      <c r="Q235" s="11"/>
      <c r="R235" s="10">
        <f t="shared" ref="R235:R246" si="247">AK235*Q235</f>
        <v>0</v>
      </c>
      <c r="S235" s="11"/>
      <c r="T235" s="10">
        <f t="shared" ref="T235:T246" si="248">AK235*S235</f>
        <v>0</v>
      </c>
      <c r="U235" s="13"/>
      <c r="V235" s="10">
        <f t="shared" ref="V235:V246" si="249">AK235*U235</f>
        <v>0</v>
      </c>
      <c r="W235" s="11"/>
      <c r="X235" s="10">
        <f t="shared" ref="X235:X246" si="250">AK235*W235</f>
        <v>0</v>
      </c>
      <c r="Y235" s="11"/>
      <c r="Z235" s="125">
        <f t="shared" ref="Z235:Z246" si="251">AK235*Y235</f>
        <v>0</v>
      </c>
      <c r="AA235" s="30">
        <f t="shared" ref="AA235:AB246" si="252">C235+E235+G235+I235+K235+M235+O235+Q235+S235+U235+W235+Y235</f>
        <v>0</v>
      </c>
      <c r="AB235" s="12">
        <f t="shared" si="252"/>
        <v>0</v>
      </c>
      <c r="AC235" s="65">
        <f t="shared" ref="AC235:AD246" si="253">C235+E235+G235</f>
        <v>0</v>
      </c>
      <c r="AD235" s="32">
        <f t="shared" si="253"/>
        <v>0</v>
      </c>
      <c r="AE235" s="18">
        <f t="shared" ref="AE235:AF246" si="254">I235+K235+M235</f>
        <v>0</v>
      </c>
      <c r="AF235" s="32">
        <f t="shared" si="254"/>
        <v>0</v>
      </c>
      <c r="AG235" s="18">
        <f t="shared" ref="AG235:AH246" si="255">O235+Q235+S235</f>
        <v>0</v>
      </c>
      <c r="AH235" s="32">
        <f t="shared" si="255"/>
        <v>0</v>
      </c>
      <c r="AI235" s="18">
        <f t="shared" ref="AI235:AJ246" si="256">U235+W235+Y235</f>
        <v>0</v>
      </c>
      <c r="AJ235" s="16">
        <f t="shared" si="256"/>
        <v>0</v>
      </c>
      <c r="AK235" s="101">
        <v>730</v>
      </c>
    </row>
    <row r="236" spans="1:37" ht="13.8" thickBot="1" x14ac:dyDescent="0.3">
      <c r="A236" s="14">
        <v>2</v>
      </c>
      <c r="B236" s="51" t="s">
        <v>22</v>
      </c>
      <c r="C236" s="18"/>
      <c r="D236" s="10">
        <f t="shared" si="240"/>
        <v>0</v>
      </c>
      <c r="E236" s="15"/>
      <c r="F236" s="10">
        <f t="shared" si="241"/>
        <v>0</v>
      </c>
      <c r="G236" s="15"/>
      <c r="H236" s="10">
        <f t="shared" si="242"/>
        <v>0</v>
      </c>
      <c r="I236" s="18"/>
      <c r="J236" s="10">
        <f t="shared" si="243"/>
        <v>0</v>
      </c>
      <c r="K236" s="15"/>
      <c r="L236" s="10">
        <f t="shared" si="244"/>
        <v>0</v>
      </c>
      <c r="M236" s="15"/>
      <c r="N236" s="10">
        <f t="shared" si="245"/>
        <v>0</v>
      </c>
      <c r="O236" s="18"/>
      <c r="P236" s="10">
        <f t="shared" si="246"/>
        <v>0</v>
      </c>
      <c r="Q236" s="15"/>
      <c r="R236" s="10">
        <f t="shared" si="247"/>
        <v>0</v>
      </c>
      <c r="S236" s="15"/>
      <c r="T236" s="10">
        <f t="shared" si="248"/>
        <v>0</v>
      </c>
      <c r="U236" s="18"/>
      <c r="V236" s="10">
        <f t="shared" si="249"/>
        <v>0</v>
      </c>
      <c r="W236" s="15"/>
      <c r="X236" s="10">
        <f t="shared" si="250"/>
        <v>0</v>
      </c>
      <c r="Y236" s="15"/>
      <c r="Z236" s="125">
        <f t="shared" si="251"/>
        <v>0</v>
      </c>
      <c r="AA236" s="33">
        <f t="shared" si="252"/>
        <v>0</v>
      </c>
      <c r="AB236" s="17">
        <f t="shared" si="252"/>
        <v>0</v>
      </c>
      <c r="AC236" s="65">
        <f t="shared" si="253"/>
        <v>0</v>
      </c>
      <c r="AD236" s="32">
        <f t="shared" si="253"/>
        <v>0</v>
      </c>
      <c r="AE236" s="18">
        <f t="shared" si="254"/>
        <v>0</v>
      </c>
      <c r="AF236" s="32">
        <f t="shared" si="254"/>
        <v>0</v>
      </c>
      <c r="AG236" s="18">
        <f t="shared" si="255"/>
        <v>0</v>
      </c>
      <c r="AH236" s="32">
        <f t="shared" si="255"/>
        <v>0</v>
      </c>
      <c r="AI236" s="18">
        <f t="shared" si="256"/>
        <v>0</v>
      </c>
      <c r="AJ236" s="16">
        <f t="shared" si="256"/>
        <v>0</v>
      </c>
      <c r="AK236" s="101">
        <v>730</v>
      </c>
    </row>
    <row r="237" spans="1:37" ht="13.8" thickBot="1" x14ac:dyDescent="0.3">
      <c r="A237" s="14">
        <v>3</v>
      </c>
      <c r="B237" s="51" t="s">
        <v>32</v>
      </c>
      <c r="C237" s="18"/>
      <c r="D237" s="10">
        <f t="shared" si="240"/>
        <v>0</v>
      </c>
      <c r="E237" s="15"/>
      <c r="F237" s="10">
        <f t="shared" si="241"/>
        <v>0</v>
      </c>
      <c r="G237" s="15"/>
      <c r="H237" s="10">
        <f t="shared" si="242"/>
        <v>0</v>
      </c>
      <c r="I237" s="18"/>
      <c r="J237" s="10">
        <f t="shared" si="243"/>
        <v>0</v>
      </c>
      <c r="K237" s="15"/>
      <c r="L237" s="10">
        <f t="shared" si="244"/>
        <v>0</v>
      </c>
      <c r="M237" s="15"/>
      <c r="N237" s="10">
        <f t="shared" si="245"/>
        <v>0</v>
      </c>
      <c r="O237" s="18"/>
      <c r="P237" s="10">
        <f t="shared" si="246"/>
        <v>0</v>
      </c>
      <c r="Q237" s="15"/>
      <c r="R237" s="10">
        <f t="shared" si="247"/>
        <v>0</v>
      </c>
      <c r="S237" s="95"/>
      <c r="T237" s="10">
        <f t="shared" si="248"/>
        <v>0</v>
      </c>
      <c r="U237" s="18"/>
      <c r="V237" s="10">
        <f t="shared" si="249"/>
        <v>0</v>
      </c>
      <c r="W237" s="15"/>
      <c r="X237" s="10">
        <f t="shared" si="250"/>
        <v>0</v>
      </c>
      <c r="Y237" s="15">
        <v>1</v>
      </c>
      <c r="Z237" s="125">
        <f t="shared" si="251"/>
        <v>730</v>
      </c>
      <c r="AA237" s="33">
        <f t="shared" si="252"/>
        <v>1</v>
      </c>
      <c r="AB237" s="17">
        <f t="shared" si="252"/>
        <v>730</v>
      </c>
      <c r="AC237" s="65">
        <f t="shared" si="253"/>
        <v>0</v>
      </c>
      <c r="AD237" s="32">
        <f t="shared" si="253"/>
        <v>0</v>
      </c>
      <c r="AE237" s="18">
        <f t="shared" si="254"/>
        <v>0</v>
      </c>
      <c r="AF237" s="32">
        <f t="shared" si="254"/>
        <v>0</v>
      </c>
      <c r="AG237" s="18">
        <f t="shared" si="255"/>
        <v>0</v>
      </c>
      <c r="AH237" s="32">
        <f t="shared" si="255"/>
        <v>0</v>
      </c>
      <c r="AI237" s="18">
        <f t="shared" si="256"/>
        <v>1</v>
      </c>
      <c r="AJ237" s="16">
        <f t="shared" si="256"/>
        <v>730</v>
      </c>
      <c r="AK237" s="101">
        <v>730</v>
      </c>
    </row>
    <row r="238" spans="1:37" ht="13.8" thickBot="1" x14ac:dyDescent="0.3">
      <c r="A238" s="14">
        <v>4</v>
      </c>
      <c r="B238" s="51" t="s">
        <v>40</v>
      </c>
      <c r="C238" s="18"/>
      <c r="D238" s="10">
        <f t="shared" si="240"/>
        <v>0</v>
      </c>
      <c r="E238" s="15"/>
      <c r="F238" s="10">
        <f t="shared" si="241"/>
        <v>0</v>
      </c>
      <c r="G238" s="15"/>
      <c r="H238" s="10">
        <f t="shared" si="242"/>
        <v>0</v>
      </c>
      <c r="I238" s="18"/>
      <c r="J238" s="10">
        <f t="shared" si="243"/>
        <v>0</v>
      </c>
      <c r="K238" s="15"/>
      <c r="L238" s="10">
        <f t="shared" si="244"/>
        <v>0</v>
      </c>
      <c r="M238" s="15"/>
      <c r="N238" s="10">
        <f t="shared" si="245"/>
        <v>0</v>
      </c>
      <c r="O238" s="18"/>
      <c r="P238" s="10">
        <f t="shared" si="246"/>
        <v>0</v>
      </c>
      <c r="Q238" s="15"/>
      <c r="R238" s="10">
        <f t="shared" si="247"/>
        <v>0</v>
      </c>
      <c r="S238" s="15"/>
      <c r="T238" s="10">
        <f t="shared" si="248"/>
        <v>0</v>
      </c>
      <c r="U238" s="94"/>
      <c r="V238" s="10">
        <f t="shared" si="249"/>
        <v>0</v>
      </c>
      <c r="W238" s="15"/>
      <c r="X238" s="10">
        <f t="shared" si="250"/>
        <v>0</v>
      </c>
      <c r="Y238" s="15"/>
      <c r="Z238" s="125">
        <f t="shared" si="251"/>
        <v>0</v>
      </c>
      <c r="AA238" s="33">
        <f t="shared" si="252"/>
        <v>0</v>
      </c>
      <c r="AB238" s="17">
        <f t="shared" si="252"/>
        <v>0</v>
      </c>
      <c r="AC238" s="65">
        <f t="shared" si="253"/>
        <v>0</v>
      </c>
      <c r="AD238" s="32">
        <f t="shared" si="253"/>
        <v>0</v>
      </c>
      <c r="AE238" s="18">
        <f t="shared" si="254"/>
        <v>0</v>
      </c>
      <c r="AF238" s="32">
        <f t="shared" si="254"/>
        <v>0</v>
      </c>
      <c r="AG238" s="18">
        <f t="shared" si="255"/>
        <v>0</v>
      </c>
      <c r="AH238" s="32">
        <f t="shared" si="255"/>
        <v>0</v>
      </c>
      <c r="AI238" s="18">
        <f t="shared" si="256"/>
        <v>0</v>
      </c>
      <c r="AJ238" s="16">
        <f t="shared" si="256"/>
        <v>0</v>
      </c>
      <c r="AK238" s="101">
        <v>730</v>
      </c>
    </row>
    <row r="239" spans="1:37" ht="13.8" thickBot="1" x14ac:dyDescent="0.3">
      <c r="A239" s="14">
        <v>5</v>
      </c>
      <c r="B239" s="51" t="s">
        <v>57</v>
      </c>
      <c r="C239" s="18"/>
      <c r="D239" s="10">
        <f t="shared" si="240"/>
        <v>0</v>
      </c>
      <c r="E239" s="15"/>
      <c r="F239" s="10">
        <f t="shared" si="241"/>
        <v>0</v>
      </c>
      <c r="G239" s="15"/>
      <c r="H239" s="10">
        <f t="shared" si="242"/>
        <v>0</v>
      </c>
      <c r="I239" s="18"/>
      <c r="J239" s="10">
        <f t="shared" si="243"/>
        <v>0</v>
      </c>
      <c r="K239" s="15"/>
      <c r="L239" s="10">
        <f t="shared" si="244"/>
        <v>0</v>
      </c>
      <c r="M239" s="15"/>
      <c r="N239" s="10">
        <f t="shared" si="245"/>
        <v>0</v>
      </c>
      <c r="O239" s="18"/>
      <c r="P239" s="10">
        <f t="shared" si="246"/>
        <v>0</v>
      </c>
      <c r="Q239" s="15"/>
      <c r="R239" s="10">
        <f t="shared" si="247"/>
        <v>0</v>
      </c>
      <c r="S239" s="15"/>
      <c r="T239" s="10">
        <f t="shared" si="248"/>
        <v>0</v>
      </c>
      <c r="U239" s="18"/>
      <c r="V239" s="10">
        <f t="shared" si="249"/>
        <v>0</v>
      </c>
      <c r="W239" s="15"/>
      <c r="X239" s="10">
        <f t="shared" si="250"/>
        <v>0</v>
      </c>
      <c r="Y239" s="15"/>
      <c r="Z239" s="125">
        <f t="shared" si="251"/>
        <v>0</v>
      </c>
      <c r="AA239" s="33">
        <f t="shared" si="252"/>
        <v>0</v>
      </c>
      <c r="AB239" s="17">
        <f t="shared" si="252"/>
        <v>0</v>
      </c>
      <c r="AC239" s="65">
        <f t="shared" si="253"/>
        <v>0</v>
      </c>
      <c r="AD239" s="32">
        <f t="shared" si="253"/>
        <v>0</v>
      </c>
      <c r="AE239" s="18">
        <f t="shared" si="254"/>
        <v>0</v>
      </c>
      <c r="AF239" s="32">
        <f t="shared" si="254"/>
        <v>0</v>
      </c>
      <c r="AG239" s="18">
        <f t="shared" si="255"/>
        <v>0</v>
      </c>
      <c r="AH239" s="32">
        <f t="shared" si="255"/>
        <v>0</v>
      </c>
      <c r="AI239" s="18">
        <f t="shared" si="256"/>
        <v>0</v>
      </c>
      <c r="AJ239" s="16">
        <f t="shared" si="256"/>
        <v>0</v>
      </c>
      <c r="AK239" s="101">
        <v>730</v>
      </c>
    </row>
    <row r="240" spans="1:37" ht="13.8" thickBot="1" x14ac:dyDescent="0.3">
      <c r="A240" s="14">
        <v>6</v>
      </c>
      <c r="B240" s="132" t="s">
        <v>24</v>
      </c>
      <c r="C240" s="18"/>
      <c r="D240" s="10">
        <f t="shared" si="240"/>
        <v>0</v>
      </c>
      <c r="E240" s="15">
        <v>1</v>
      </c>
      <c r="F240" s="10">
        <f t="shared" si="241"/>
        <v>730</v>
      </c>
      <c r="G240" s="15"/>
      <c r="H240" s="10">
        <f t="shared" si="242"/>
        <v>0</v>
      </c>
      <c r="I240" s="18"/>
      <c r="J240" s="10">
        <f t="shared" si="243"/>
        <v>0</v>
      </c>
      <c r="K240" s="15"/>
      <c r="L240" s="10">
        <f t="shared" si="244"/>
        <v>0</v>
      </c>
      <c r="M240" s="15">
        <v>1</v>
      </c>
      <c r="N240" s="10">
        <f t="shared" si="245"/>
        <v>730</v>
      </c>
      <c r="O240" s="18"/>
      <c r="P240" s="10">
        <f t="shared" si="246"/>
        <v>0</v>
      </c>
      <c r="Q240" s="15"/>
      <c r="R240" s="10">
        <f t="shared" si="247"/>
        <v>0</v>
      </c>
      <c r="S240" s="15">
        <v>1</v>
      </c>
      <c r="T240" s="10">
        <f t="shared" si="248"/>
        <v>730</v>
      </c>
      <c r="U240" s="18">
        <v>1</v>
      </c>
      <c r="V240" s="10">
        <f t="shared" si="249"/>
        <v>730</v>
      </c>
      <c r="W240" s="15">
        <v>1</v>
      </c>
      <c r="X240" s="10">
        <f t="shared" si="250"/>
        <v>730</v>
      </c>
      <c r="Y240" s="15"/>
      <c r="Z240" s="125">
        <f t="shared" si="251"/>
        <v>0</v>
      </c>
      <c r="AA240" s="33">
        <f t="shared" si="252"/>
        <v>5</v>
      </c>
      <c r="AB240" s="17">
        <f t="shared" si="252"/>
        <v>3650</v>
      </c>
      <c r="AC240" s="65">
        <f t="shared" si="253"/>
        <v>1</v>
      </c>
      <c r="AD240" s="32">
        <f t="shared" si="253"/>
        <v>730</v>
      </c>
      <c r="AE240" s="18">
        <f t="shared" si="254"/>
        <v>1</v>
      </c>
      <c r="AF240" s="32">
        <f t="shared" si="254"/>
        <v>730</v>
      </c>
      <c r="AG240" s="18">
        <f t="shared" si="255"/>
        <v>1</v>
      </c>
      <c r="AH240" s="32">
        <f t="shared" si="255"/>
        <v>730</v>
      </c>
      <c r="AI240" s="18">
        <f t="shared" si="256"/>
        <v>2</v>
      </c>
      <c r="AJ240" s="16">
        <f t="shared" si="256"/>
        <v>1460</v>
      </c>
      <c r="AK240" s="101">
        <v>730</v>
      </c>
    </row>
    <row r="241" spans="1:37" ht="13.8" thickBot="1" x14ac:dyDescent="0.3">
      <c r="A241" s="14">
        <v>7</v>
      </c>
      <c r="B241" s="51" t="s">
        <v>58</v>
      </c>
      <c r="C241" s="18"/>
      <c r="D241" s="10">
        <f t="shared" si="240"/>
        <v>0</v>
      </c>
      <c r="E241" s="15"/>
      <c r="F241" s="10">
        <f t="shared" si="241"/>
        <v>0</v>
      </c>
      <c r="G241" s="15"/>
      <c r="H241" s="10">
        <f t="shared" si="242"/>
        <v>0</v>
      </c>
      <c r="I241" s="18"/>
      <c r="J241" s="10">
        <f t="shared" si="243"/>
        <v>0</v>
      </c>
      <c r="K241" s="15"/>
      <c r="L241" s="10">
        <f t="shared" si="244"/>
        <v>0</v>
      </c>
      <c r="M241" s="15"/>
      <c r="N241" s="10">
        <f t="shared" si="245"/>
        <v>0</v>
      </c>
      <c r="O241" s="18"/>
      <c r="P241" s="10">
        <f t="shared" si="246"/>
        <v>0</v>
      </c>
      <c r="Q241" s="15"/>
      <c r="R241" s="10">
        <f t="shared" si="247"/>
        <v>0</v>
      </c>
      <c r="S241" s="15"/>
      <c r="T241" s="10">
        <f t="shared" si="248"/>
        <v>0</v>
      </c>
      <c r="U241" s="18"/>
      <c r="V241" s="10">
        <f t="shared" si="249"/>
        <v>0</v>
      </c>
      <c r="W241" s="15"/>
      <c r="X241" s="10">
        <f t="shared" si="250"/>
        <v>0</v>
      </c>
      <c r="Y241" s="15"/>
      <c r="Z241" s="125">
        <f t="shared" si="251"/>
        <v>0</v>
      </c>
      <c r="AA241" s="33">
        <f t="shared" si="252"/>
        <v>0</v>
      </c>
      <c r="AB241" s="17">
        <f t="shared" si="252"/>
        <v>0</v>
      </c>
      <c r="AC241" s="65">
        <f t="shared" si="253"/>
        <v>0</v>
      </c>
      <c r="AD241" s="32">
        <f t="shared" si="253"/>
        <v>0</v>
      </c>
      <c r="AE241" s="18">
        <f t="shared" si="254"/>
        <v>0</v>
      </c>
      <c r="AF241" s="32">
        <f t="shared" si="254"/>
        <v>0</v>
      </c>
      <c r="AG241" s="18">
        <f t="shared" si="255"/>
        <v>0</v>
      </c>
      <c r="AH241" s="32">
        <f t="shared" si="255"/>
        <v>0</v>
      </c>
      <c r="AI241" s="18">
        <f t="shared" si="256"/>
        <v>0</v>
      </c>
      <c r="AJ241" s="16">
        <f t="shared" si="256"/>
        <v>0</v>
      </c>
      <c r="AK241" s="101">
        <v>730</v>
      </c>
    </row>
    <row r="242" spans="1:37" ht="13.8" thickBot="1" x14ac:dyDescent="0.3">
      <c r="A242" s="14">
        <v>8</v>
      </c>
      <c r="B242" s="51" t="s">
        <v>59</v>
      </c>
      <c r="C242" s="18"/>
      <c r="D242" s="10">
        <f t="shared" si="240"/>
        <v>0</v>
      </c>
      <c r="E242" s="15"/>
      <c r="F242" s="10">
        <f t="shared" si="241"/>
        <v>0</v>
      </c>
      <c r="G242" s="15"/>
      <c r="H242" s="10">
        <f t="shared" si="242"/>
        <v>0</v>
      </c>
      <c r="I242" s="18"/>
      <c r="J242" s="10">
        <f t="shared" si="243"/>
        <v>0</v>
      </c>
      <c r="K242" s="15"/>
      <c r="L242" s="10">
        <f t="shared" si="244"/>
        <v>0</v>
      </c>
      <c r="M242" s="15"/>
      <c r="N242" s="10">
        <f t="shared" si="245"/>
        <v>0</v>
      </c>
      <c r="O242" s="18"/>
      <c r="P242" s="10">
        <f t="shared" si="246"/>
        <v>0</v>
      </c>
      <c r="Q242" s="15"/>
      <c r="R242" s="10">
        <f t="shared" si="247"/>
        <v>0</v>
      </c>
      <c r="S242" s="15"/>
      <c r="T242" s="10">
        <f t="shared" si="248"/>
        <v>0</v>
      </c>
      <c r="U242" s="18"/>
      <c r="V242" s="10">
        <f t="shared" si="249"/>
        <v>0</v>
      </c>
      <c r="W242" s="15"/>
      <c r="X242" s="10">
        <f t="shared" si="250"/>
        <v>0</v>
      </c>
      <c r="Y242" s="15"/>
      <c r="Z242" s="125">
        <f t="shared" si="251"/>
        <v>0</v>
      </c>
      <c r="AA242" s="33">
        <f t="shared" si="252"/>
        <v>0</v>
      </c>
      <c r="AB242" s="17">
        <f t="shared" si="252"/>
        <v>0</v>
      </c>
      <c r="AC242" s="65">
        <f t="shared" si="253"/>
        <v>0</v>
      </c>
      <c r="AD242" s="32">
        <f t="shared" si="253"/>
        <v>0</v>
      </c>
      <c r="AE242" s="18">
        <f t="shared" si="254"/>
        <v>0</v>
      </c>
      <c r="AF242" s="32">
        <f t="shared" si="254"/>
        <v>0</v>
      </c>
      <c r="AG242" s="18">
        <f t="shared" si="255"/>
        <v>0</v>
      </c>
      <c r="AH242" s="32">
        <f t="shared" si="255"/>
        <v>0</v>
      </c>
      <c r="AI242" s="18">
        <f t="shared" si="256"/>
        <v>0</v>
      </c>
      <c r="AJ242" s="16">
        <f t="shared" si="256"/>
        <v>0</v>
      </c>
      <c r="AK242" s="101">
        <v>730</v>
      </c>
    </row>
    <row r="243" spans="1:37" ht="13.8" thickBot="1" x14ac:dyDescent="0.3">
      <c r="A243" s="14">
        <v>9</v>
      </c>
      <c r="B243" s="51" t="s">
        <v>60</v>
      </c>
      <c r="C243" s="18"/>
      <c r="D243" s="10">
        <f t="shared" si="240"/>
        <v>0</v>
      </c>
      <c r="E243" s="15"/>
      <c r="F243" s="10">
        <f t="shared" si="241"/>
        <v>0</v>
      </c>
      <c r="G243" s="15"/>
      <c r="H243" s="10">
        <f t="shared" si="242"/>
        <v>0</v>
      </c>
      <c r="I243" s="18"/>
      <c r="J243" s="10">
        <f t="shared" si="243"/>
        <v>0</v>
      </c>
      <c r="K243" s="15"/>
      <c r="L243" s="10">
        <f t="shared" si="244"/>
        <v>0</v>
      </c>
      <c r="M243" s="15"/>
      <c r="N243" s="10">
        <f t="shared" si="245"/>
        <v>0</v>
      </c>
      <c r="O243" s="18"/>
      <c r="P243" s="10">
        <f t="shared" si="246"/>
        <v>0</v>
      </c>
      <c r="Q243" s="15"/>
      <c r="R243" s="10">
        <f t="shared" si="247"/>
        <v>0</v>
      </c>
      <c r="S243" s="15"/>
      <c r="T243" s="10">
        <f t="shared" si="248"/>
        <v>0</v>
      </c>
      <c r="U243" s="18"/>
      <c r="V243" s="10">
        <f t="shared" si="249"/>
        <v>0</v>
      </c>
      <c r="W243" s="15">
        <v>1</v>
      </c>
      <c r="X243" s="10">
        <f t="shared" si="250"/>
        <v>730</v>
      </c>
      <c r="Y243" s="15"/>
      <c r="Z243" s="125">
        <f t="shared" si="251"/>
        <v>0</v>
      </c>
      <c r="AA243" s="33">
        <f t="shared" si="252"/>
        <v>1</v>
      </c>
      <c r="AB243" s="17">
        <f t="shared" si="252"/>
        <v>730</v>
      </c>
      <c r="AC243" s="65">
        <f t="shared" si="253"/>
        <v>0</v>
      </c>
      <c r="AD243" s="32">
        <f t="shared" si="253"/>
        <v>0</v>
      </c>
      <c r="AE243" s="18">
        <f t="shared" si="254"/>
        <v>0</v>
      </c>
      <c r="AF243" s="32">
        <f t="shared" si="254"/>
        <v>0</v>
      </c>
      <c r="AG243" s="18">
        <f t="shared" si="255"/>
        <v>0</v>
      </c>
      <c r="AH243" s="32">
        <f t="shared" si="255"/>
        <v>0</v>
      </c>
      <c r="AI243" s="18">
        <f t="shared" si="256"/>
        <v>1</v>
      </c>
      <c r="AJ243" s="16">
        <f t="shared" si="256"/>
        <v>730</v>
      </c>
      <c r="AK243" s="101">
        <v>730</v>
      </c>
    </row>
    <row r="244" spans="1:37" ht="13.8" thickBot="1" x14ac:dyDescent="0.3">
      <c r="A244" s="14">
        <v>10</v>
      </c>
      <c r="B244" s="51" t="s">
        <v>23</v>
      </c>
      <c r="C244" s="18"/>
      <c r="D244" s="10">
        <f t="shared" si="240"/>
        <v>0</v>
      </c>
      <c r="E244" s="15"/>
      <c r="F244" s="10">
        <f t="shared" si="241"/>
        <v>0</v>
      </c>
      <c r="G244" s="15"/>
      <c r="H244" s="10">
        <f t="shared" si="242"/>
        <v>0</v>
      </c>
      <c r="I244" s="18"/>
      <c r="J244" s="10">
        <f t="shared" si="243"/>
        <v>0</v>
      </c>
      <c r="K244" s="15"/>
      <c r="L244" s="10">
        <f t="shared" si="244"/>
        <v>0</v>
      </c>
      <c r="M244" s="15">
        <v>1</v>
      </c>
      <c r="N244" s="10">
        <f t="shared" si="245"/>
        <v>730</v>
      </c>
      <c r="O244" s="18"/>
      <c r="P244" s="10">
        <f t="shared" si="246"/>
        <v>0</v>
      </c>
      <c r="Q244" s="15"/>
      <c r="R244" s="10">
        <f t="shared" si="247"/>
        <v>0</v>
      </c>
      <c r="S244" s="15"/>
      <c r="T244" s="10">
        <f t="shared" si="248"/>
        <v>0</v>
      </c>
      <c r="U244" s="18"/>
      <c r="V244" s="10">
        <f t="shared" si="249"/>
        <v>0</v>
      </c>
      <c r="W244" s="15"/>
      <c r="X244" s="10">
        <f t="shared" si="250"/>
        <v>0</v>
      </c>
      <c r="Y244" s="15"/>
      <c r="Z244" s="125">
        <f t="shared" si="251"/>
        <v>0</v>
      </c>
      <c r="AA244" s="33">
        <f t="shared" si="252"/>
        <v>1</v>
      </c>
      <c r="AB244" s="17">
        <f t="shared" si="252"/>
        <v>730</v>
      </c>
      <c r="AC244" s="65">
        <f t="shared" si="253"/>
        <v>0</v>
      </c>
      <c r="AD244" s="32">
        <f t="shared" si="253"/>
        <v>0</v>
      </c>
      <c r="AE244" s="18">
        <f t="shared" si="254"/>
        <v>1</v>
      </c>
      <c r="AF244" s="32">
        <f t="shared" si="254"/>
        <v>730</v>
      </c>
      <c r="AG244" s="18">
        <f t="shared" si="255"/>
        <v>0</v>
      </c>
      <c r="AH244" s="32">
        <f t="shared" si="255"/>
        <v>0</v>
      </c>
      <c r="AI244" s="18">
        <f t="shared" si="256"/>
        <v>0</v>
      </c>
      <c r="AJ244" s="16">
        <f t="shared" si="256"/>
        <v>0</v>
      </c>
      <c r="AK244" s="101">
        <v>730</v>
      </c>
    </row>
    <row r="245" spans="1:37" ht="13.8" thickBot="1" x14ac:dyDescent="0.3">
      <c r="A245" s="14">
        <v>11</v>
      </c>
      <c r="B245" s="51" t="s">
        <v>61</v>
      </c>
      <c r="C245" s="18"/>
      <c r="D245" s="10">
        <f t="shared" si="240"/>
        <v>0</v>
      </c>
      <c r="E245" s="15"/>
      <c r="F245" s="10">
        <f t="shared" si="241"/>
        <v>0</v>
      </c>
      <c r="G245" s="15"/>
      <c r="H245" s="10">
        <f t="shared" si="242"/>
        <v>0</v>
      </c>
      <c r="I245" s="18"/>
      <c r="J245" s="10">
        <f t="shared" si="243"/>
        <v>0</v>
      </c>
      <c r="K245" s="15"/>
      <c r="L245" s="10">
        <f t="shared" si="244"/>
        <v>0</v>
      </c>
      <c r="M245" s="15"/>
      <c r="N245" s="10">
        <f t="shared" si="245"/>
        <v>0</v>
      </c>
      <c r="O245" s="18">
        <v>1</v>
      </c>
      <c r="P245" s="10">
        <f t="shared" si="246"/>
        <v>730</v>
      </c>
      <c r="Q245" s="15"/>
      <c r="R245" s="10">
        <f t="shared" si="247"/>
        <v>0</v>
      </c>
      <c r="S245" s="15"/>
      <c r="T245" s="10">
        <f t="shared" si="248"/>
        <v>0</v>
      </c>
      <c r="U245" s="18"/>
      <c r="V245" s="10">
        <f t="shared" si="249"/>
        <v>0</v>
      </c>
      <c r="W245" s="15"/>
      <c r="X245" s="10">
        <f t="shared" si="250"/>
        <v>0</v>
      </c>
      <c r="Y245" s="15">
        <v>1</v>
      </c>
      <c r="Z245" s="125">
        <f t="shared" si="251"/>
        <v>730</v>
      </c>
      <c r="AA245" s="33">
        <f t="shared" si="252"/>
        <v>2</v>
      </c>
      <c r="AB245" s="17">
        <f t="shared" si="252"/>
        <v>1460</v>
      </c>
      <c r="AC245" s="65">
        <f t="shared" si="253"/>
        <v>0</v>
      </c>
      <c r="AD245" s="32">
        <f t="shared" si="253"/>
        <v>0</v>
      </c>
      <c r="AE245" s="18">
        <f t="shared" si="254"/>
        <v>0</v>
      </c>
      <c r="AF245" s="32">
        <f t="shared" si="254"/>
        <v>0</v>
      </c>
      <c r="AG245" s="18">
        <f t="shared" si="255"/>
        <v>1</v>
      </c>
      <c r="AH245" s="32">
        <f t="shared" si="255"/>
        <v>730</v>
      </c>
      <c r="AI245" s="18">
        <f t="shared" si="256"/>
        <v>1</v>
      </c>
      <c r="AJ245" s="16">
        <f t="shared" si="256"/>
        <v>730</v>
      </c>
      <c r="AK245" s="101">
        <v>730</v>
      </c>
    </row>
    <row r="246" spans="1:37" ht="13.8" thickBot="1" x14ac:dyDescent="0.3">
      <c r="A246" s="42">
        <v>12</v>
      </c>
      <c r="B246" s="52" t="s">
        <v>62</v>
      </c>
      <c r="C246" s="39"/>
      <c r="D246" s="139">
        <f t="shared" si="240"/>
        <v>0</v>
      </c>
      <c r="E246" s="20"/>
      <c r="F246" s="139">
        <f t="shared" si="241"/>
        <v>0</v>
      </c>
      <c r="G246" s="20">
        <v>1</v>
      </c>
      <c r="H246" s="139">
        <f t="shared" si="242"/>
        <v>730</v>
      </c>
      <c r="I246" s="39"/>
      <c r="J246" s="139">
        <f t="shared" si="243"/>
        <v>0</v>
      </c>
      <c r="K246" s="20"/>
      <c r="L246" s="139">
        <f t="shared" si="244"/>
        <v>0</v>
      </c>
      <c r="M246" s="20">
        <v>1</v>
      </c>
      <c r="N246" s="139">
        <f t="shared" si="245"/>
        <v>730</v>
      </c>
      <c r="O246" s="39"/>
      <c r="P246" s="139">
        <f t="shared" si="246"/>
        <v>0</v>
      </c>
      <c r="Q246" s="20"/>
      <c r="R246" s="139">
        <f t="shared" si="247"/>
        <v>0</v>
      </c>
      <c r="S246" s="20"/>
      <c r="T246" s="139">
        <f t="shared" si="248"/>
        <v>0</v>
      </c>
      <c r="U246" s="39">
        <v>1</v>
      </c>
      <c r="V246" s="139">
        <f t="shared" si="249"/>
        <v>730</v>
      </c>
      <c r="W246" s="20"/>
      <c r="X246" s="139">
        <f t="shared" si="250"/>
        <v>0</v>
      </c>
      <c r="Y246" s="20"/>
      <c r="Z246" s="140">
        <f t="shared" si="251"/>
        <v>0</v>
      </c>
      <c r="AA246" s="43">
        <f t="shared" si="252"/>
        <v>3</v>
      </c>
      <c r="AB246" s="21">
        <f t="shared" si="252"/>
        <v>2190</v>
      </c>
      <c r="AC246" s="66">
        <f t="shared" si="253"/>
        <v>1</v>
      </c>
      <c r="AD246" s="28">
        <f t="shared" si="253"/>
        <v>730</v>
      </c>
      <c r="AE246" s="39">
        <f t="shared" si="254"/>
        <v>1</v>
      </c>
      <c r="AF246" s="28">
        <f t="shared" si="254"/>
        <v>730</v>
      </c>
      <c r="AG246" s="39">
        <f t="shared" si="255"/>
        <v>0</v>
      </c>
      <c r="AH246" s="28">
        <f t="shared" si="255"/>
        <v>0</v>
      </c>
      <c r="AI246" s="39">
        <f t="shared" si="256"/>
        <v>1</v>
      </c>
      <c r="AJ246" s="40">
        <f t="shared" si="256"/>
        <v>730</v>
      </c>
      <c r="AK246" s="101">
        <v>730</v>
      </c>
    </row>
    <row r="247" spans="1:37" ht="13.8" thickBot="1" x14ac:dyDescent="0.3">
      <c r="A247" s="471" t="s">
        <v>17</v>
      </c>
      <c r="B247" s="472"/>
      <c r="C247" s="38">
        <f t="shared" ref="C247:Z247" si="257">SUM(C235:C246)</f>
        <v>0</v>
      </c>
      <c r="D247" s="26">
        <f t="shared" si="257"/>
        <v>0</v>
      </c>
      <c r="E247" s="38">
        <f t="shared" si="257"/>
        <v>1</v>
      </c>
      <c r="F247" s="26">
        <f t="shared" si="257"/>
        <v>730</v>
      </c>
      <c r="G247" s="38">
        <f t="shared" si="257"/>
        <v>1</v>
      </c>
      <c r="H247" s="26">
        <f t="shared" si="257"/>
        <v>730</v>
      </c>
      <c r="I247" s="38">
        <f t="shared" si="257"/>
        <v>0</v>
      </c>
      <c r="J247" s="26">
        <f t="shared" si="257"/>
        <v>0</v>
      </c>
      <c r="K247" s="38">
        <f t="shared" si="257"/>
        <v>0</v>
      </c>
      <c r="L247" s="26">
        <f t="shared" si="257"/>
        <v>0</v>
      </c>
      <c r="M247" s="38">
        <f t="shared" si="257"/>
        <v>3</v>
      </c>
      <c r="N247" s="26">
        <f t="shared" si="257"/>
        <v>2190</v>
      </c>
      <c r="O247" s="38">
        <f t="shared" si="257"/>
        <v>1</v>
      </c>
      <c r="P247" s="26">
        <f t="shared" si="257"/>
        <v>730</v>
      </c>
      <c r="Q247" s="38">
        <f t="shared" si="257"/>
        <v>0</v>
      </c>
      <c r="R247" s="26">
        <f t="shared" si="257"/>
        <v>0</v>
      </c>
      <c r="S247" s="38">
        <f t="shared" si="257"/>
        <v>1</v>
      </c>
      <c r="T247" s="26">
        <f t="shared" si="257"/>
        <v>730</v>
      </c>
      <c r="U247" s="38">
        <f t="shared" si="257"/>
        <v>2</v>
      </c>
      <c r="V247" s="26">
        <f t="shared" si="257"/>
        <v>1460</v>
      </c>
      <c r="W247" s="38">
        <f t="shared" si="257"/>
        <v>2</v>
      </c>
      <c r="X247" s="26">
        <f t="shared" si="257"/>
        <v>1460</v>
      </c>
      <c r="Y247" s="38">
        <f t="shared" si="257"/>
        <v>2</v>
      </c>
      <c r="Z247" s="26">
        <f t="shared" si="257"/>
        <v>1460</v>
      </c>
      <c r="AA247" s="38">
        <f t="shared" ref="AA247:AJ247" si="258">SUM(AA235:AA246)</f>
        <v>13</v>
      </c>
      <c r="AB247" s="26">
        <f t="shared" si="258"/>
        <v>9490</v>
      </c>
      <c r="AC247" s="23">
        <f t="shared" si="258"/>
        <v>2</v>
      </c>
      <c r="AD247" s="26">
        <f t="shared" si="258"/>
        <v>1460</v>
      </c>
      <c r="AE247" s="23">
        <f t="shared" si="258"/>
        <v>3</v>
      </c>
      <c r="AF247" s="26">
        <f t="shared" si="258"/>
        <v>2190</v>
      </c>
      <c r="AG247" s="23">
        <f t="shared" si="258"/>
        <v>2</v>
      </c>
      <c r="AH247" s="26">
        <f t="shared" si="258"/>
        <v>1460</v>
      </c>
      <c r="AI247" s="23">
        <f t="shared" si="258"/>
        <v>6</v>
      </c>
      <c r="AJ247" s="26">
        <f t="shared" si="258"/>
        <v>4380</v>
      </c>
      <c r="AK247" s="101"/>
    </row>
    <row r="248" spans="1:37" ht="11.25" customHeight="1" thickBot="1" x14ac:dyDescent="0.4">
      <c r="B248" s="3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28"/>
      <c r="AB248" s="129"/>
      <c r="AC248" s="2"/>
      <c r="AD248" s="2"/>
      <c r="AE248" s="2"/>
      <c r="AF248" s="2"/>
      <c r="AG248" s="2"/>
      <c r="AH248" s="2"/>
      <c r="AI248" s="2"/>
      <c r="AJ248" s="2"/>
      <c r="AK248" s="101"/>
    </row>
    <row r="249" spans="1:37" ht="13.8" thickBot="1" x14ac:dyDescent="0.3">
      <c r="A249" s="457" t="s">
        <v>5</v>
      </c>
      <c r="B249" s="458"/>
      <c r="C249" s="23">
        <f t="shared" ref="C249:AE249" si="259">C231+C247</f>
        <v>1</v>
      </c>
      <c r="D249" s="24">
        <f t="shared" si="259"/>
        <v>730</v>
      </c>
      <c r="E249" s="25">
        <f t="shared" si="259"/>
        <v>2</v>
      </c>
      <c r="F249" s="24">
        <f t="shared" si="259"/>
        <v>1460</v>
      </c>
      <c r="G249" s="25">
        <f t="shared" si="259"/>
        <v>2</v>
      </c>
      <c r="H249" s="24">
        <f t="shared" si="259"/>
        <v>1460</v>
      </c>
      <c r="I249" s="25">
        <f t="shared" si="259"/>
        <v>0</v>
      </c>
      <c r="J249" s="24">
        <f t="shared" si="259"/>
        <v>0</v>
      </c>
      <c r="K249" s="25">
        <f t="shared" si="259"/>
        <v>3</v>
      </c>
      <c r="L249" s="24">
        <f t="shared" si="259"/>
        <v>2190</v>
      </c>
      <c r="M249" s="25">
        <f t="shared" si="259"/>
        <v>3</v>
      </c>
      <c r="N249" s="24">
        <f t="shared" si="259"/>
        <v>2190</v>
      </c>
      <c r="O249" s="25">
        <f t="shared" si="259"/>
        <v>2</v>
      </c>
      <c r="P249" s="24">
        <f t="shared" si="259"/>
        <v>1460</v>
      </c>
      <c r="Q249" s="25">
        <f t="shared" si="259"/>
        <v>1</v>
      </c>
      <c r="R249" s="24">
        <f t="shared" si="259"/>
        <v>730</v>
      </c>
      <c r="S249" s="25">
        <f t="shared" si="259"/>
        <v>1</v>
      </c>
      <c r="T249" s="24">
        <f t="shared" si="259"/>
        <v>730</v>
      </c>
      <c r="U249" s="25">
        <f t="shared" si="259"/>
        <v>3</v>
      </c>
      <c r="V249" s="24">
        <f t="shared" si="259"/>
        <v>2190</v>
      </c>
      <c r="W249" s="25">
        <f t="shared" si="259"/>
        <v>3</v>
      </c>
      <c r="X249" s="24">
        <f t="shared" si="259"/>
        <v>2190</v>
      </c>
      <c r="Y249" s="25">
        <f t="shared" si="259"/>
        <v>2</v>
      </c>
      <c r="Z249" s="37">
        <f t="shared" si="259"/>
        <v>1460</v>
      </c>
      <c r="AA249" s="38">
        <f t="shared" si="259"/>
        <v>23</v>
      </c>
      <c r="AB249" s="26">
        <f t="shared" si="259"/>
        <v>16790</v>
      </c>
      <c r="AC249" s="23">
        <f t="shared" si="259"/>
        <v>5</v>
      </c>
      <c r="AD249" s="37">
        <f t="shared" si="259"/>
        <v>3650</v>
      </c>
      <c r="AE249" s="38">
        <f t="shared" si="259"/>
        <v>6</v>
      </c>
      <c r="AF249" s="26">
        <f>AF247+AF231</f>
        <v>4380</v>
      </c>
      <c r="AG249" s="23">
        <f>AG247+AG231</f>
        <v>4</v>
      </c>
      <c r="AH249" s="37">
        <f>AH231+AH247</f>
        <v>2920</v>
      </c>
      <c r="AI249" s="38">
        <f>AI231+AI247</f>
        <v>8</v>
      </c>
      <c r="AJ249" s="26">
        <f>AJ231+AJ247</f>
        <v>5840</v>
      </c>
      <c r="AK249" s="101"/>
    </row>
    <row r="250" spans="1:37" x14ac:dyDescent="0.25">
      <c r="AK250" s="101"/>
    </row>
    <row r="251" spans="1:37" x14ac:dyDescent="0.25">
      <c r="AK251" s="101"/>
    </row>
    <row r="252" spans="1:37" x14ac:dyDescent="0.25">
      <c r="AK252" s="101"/>
    </row>
    <row r="253" spans="1:37" ht="16.2" thickBot="1" x14ac:dyDescent="0.35">
      <c r="A253" s="480" t="s">
        <v>64</v>
      </c>
      <c r="B253" s="480"/>
      <c r="C253" s="480"/>
      <c r="D253" s="480"/>
      <c r="E253" s="480"/>
      <c r="F253" s="480"/>
      <c r="G253" s="480"/>
      <c r="H253" s="480"/>
      <c r="I253" s="480"/>
      <c r="J253" s="480"/>
      <c r="K253" s="480"/>
      <c r="L253" s="480"/>
      <c r="M253" s="480"/>
      <c r="N253" s="480"/>
      <c r="O253" s="480"/>
      <c r="P253" s="480"/>
      <c r="Q253" s="480"/>
      <c r="R253" s="480"/>
      <c r="S253" s="480"/>
      <c r="T253" s="480"/>
      <c r="U253" s="480"/>
      <c r="V253" s="480"/>
      <c r="W253" s="480"/>
      <c r="X253" s="480"/>
      <c r="Y253" s="480"/>
      <c r="Z253" s="480"/>
      <c r="AA253" s="480"/>
      <c r="AB253" s="480"/>
      <c r="AC253" s="480"/>
      <c r="AD253" s="480"/>
      <c r="AE253" s="480"/>
      <c r="AF253" s="480"/>
      <c r="AG253" s="480"/>
      <c r="AH253" s="480"/>
      <c r="AI253" s="480"/>
      <c r="AJ253" s="480"/>
      <c r="AK253" s="101"/>
    </row>
    <row r="254" spans="1:37" ht="16.2" thickBot="1" x14ac:dyDescent="0.35">
      <c r="A254" s="479" t="s">
        <v>7</v>
      </c>
      <c r="B254" s="479"/>
      <c r="C254" s="479"/>
      <c r="D254" s="479"/>
      <c r="E254" s="479"/>
      <c r="F254" s="479"/>
      <c r="G254" s="479"/>
      <c r="H254" s="479"/>
      <c r="I254" s="479"/>
      <c r="J254" s="479"/>
      <c r="K254" s="479"/>
      <c r="L254" s="479"/>
      <c r="M254" s="479"/>
      <c r="N254" s="479"/>
      <c r="O254" s="479"/>
      <c r="P254" s="479"/>
      <c r="Q254" s="479"/>
      <c r="R254" s="479"/>
      <c r="S254" s="479"/>
      <c r="T254" s="479"/>
      <c r="U254" s="479"/>
      <c r="V254" s="479"/>
      <c r="W254" s="479"/>
      <c r="X254" s="479"/>
      <c r="Y254" s="479"/>
      <c r="Z254" s="479"/>
      <c r="AA254" s="479"/>
      <c r="AB254" s="479"/>
      <c r="AC254" s="479"/>
      <c r="AD254" s="479"/>
      <c r="AE254" s="479"/>
      <c r="AF254" s="479"/>
      <c r="AG254" s="479"/>
      <c r="AH254" s="479"/>
      <c r="AI254" s="479"/>
      <c r="AJ254" s="479"/>
      <c r="AK254" s="101"/>
    </row>
    <row r="255" spans="1:37" x14ac:dyDescent="0.25">
      <c r="A255" s="4" t="s">
        <v>25</v>
      </c>
      <c r="B255" s="463" t="s">
        <v>18</v>
      </c>
      <c r="C255" s="452" t="s">
        <v>8</v>
      </c>
      <c r="D255" s="456"/>
      <c r="E255" s="455" t="s">
        <v>9</v>
      </c>
      <c r="F255" s="456"/>
      <c r="G255" s="455" t="s">
        <v>10</v>
      </c>
      <c r="H255" s="456"/>
      <c r="I255" s="455" t="s">
        <v>0</v>
      </c>
      <c r="J255" s="456"/>
      <c r="K255" s="455" t="s">
        <v>3</v>
      </c>
      <c r="L255" s="456"/>
      <c r="M255" s="455" t="s">
        <v>4</v>
      </c>
      <c r="N255" s="456"/>
      <c r="O255" s="455" t="s">
        <v>11</v>
      </c>
      <c r="P255" s="456"/>
      <c r="Q255" s="455" t="s">
        <v>12</v>
      </c>
      <c r="R255" s="456"/>
      <c r="S255" s="455" t="s">
        <v>13</v>
      </c>
      <c r="T255" s="456"/>
      <c r="U255" s="455" t="s">
        <v>14</v>
      </c>
      <c r="V255" s="456"/>
      <c r="W255" s="455" t="s">
        <v>15</v>
      </c>
      <c r="X255" s="456"/>
      <c r="Y255" s="455" t="s">
        <v>16</v>
      </c>
      <c r="Z255" s="453"/>
      <c r="AA255" s="477" t="s">
        <v>5</v>
      </c>
      <c r="AB255" s="478"/>
      <c r="AC255" s="452" t="s">
        <v>28</v>
      </c>
      <c r="AD255" s="453"/>
      <c r="AE255" s="452" t="s">
        <v>29</v>
      </c>
      <c r="AF255" s="453"/>
      <c r="AG255" s="452" t="s">
        <v>30</v>
      </c>
      <c r="AH255" s="453"/>
      <c r="AI255" s="452" t="s">
        <v>31</v>
      </c>
      <c r="AJ255" s="453"/>
      <c r="AK255" s="101"/>
    </row>
    <row r="256" spans="1:37" ht="13.8" thickBot="1" x14ac:dyDescent="0.3">
      <c r="A256" s="47" t="s">
        <v>26</v>
      </c>
      <c r="B256" s="473"/>
      <c r="C256" s="9" t="s">
        <v>1</v>
      </c>
      <c r="D256" s="5" t="s">
        <v>2</v>
      </c>
      <c r="E256" s="5" t="s">
        <v>1</v>
      </c>
      <c r="F256" s="5" t="s">
        <v>2</v>
      </c>
      <c r="G256" s="5" t="s">
        <v>1</v>
      </c>
      <c r="H256" s="5" t="s">
        <v>2</v>
      </c>
      <c r="I256" s="19" t="s">
        <v>1</v>
      </c>
      <c r="J256" s="19" t="s">
        <v>2</v>
      </c>
      <c r="K256" s="19" t="s">
        <v>1</v>
      </c>
      <c r="L256" s="19" t="s">
        <v>2</v>
      </c>
      <c r="M256" s="19" t="s">
        <v>1</v>
      </c>
      <c r="N256" s="19" t="s">
        <v>2</v>
      </c>
      <c r="O256" s="5" t="s">
        <v>1</v>
      </c>
      <c r="P256" s="5" t="s">
        <v>2</v>
      </c>
      <c r="Q256" s="5" t="s">
        <v>1</v>
      </c>
      <c r="R256" s="5" t="s">
        <v>2</v>
      </c>
      <c r="S256" s="5" t="s">
        <v>1</v>
      </c>
      <c r="T256" s="5" t="s">
        <v>2</v>
      </c>
      <c r="U256" s="5" t="s">
        <v>1</v>
      </c>
      <c r="V256" s="5" t="s">
        <v>2</v>
      </c>
      <c r="W256" s="5" t="s">
        <v>1</v>
      </c>
      <c r="X256" s="5" t="s">
        <v>2</v>
      </c>
      <c r="Y256" s="5" t="s">
        <v>1</v>
      </c>
      <c r="Z256" s="6" t="s">
        <v>2</v>
      </c>
      <c r="AA256" s="127" t="s">
        <v>1</v>
      </c>
      <c r="AB256" s="8" t="s">
        <v>2</v>
      </c>
      <c r="AC256" s="9" t="s">
        <v>1</v>
      </c>
      <c r="AD256" s="6" t="s">
        <v>2</v>
      </c>
      <c r="AE256" s="9" t="s">
        <v>1</v>
      </c>
      <c r="AF256" s="6" t="s">
        <v>2</v>
      </c>
      <c r="AG256" s="9" t="s">
        <v>1</v>
      </c>
      <c r="AH256" s="6" t="s">
        <v>2</v>
      </c>
      <c r="AI256" s="9" t="s">
        <v>1</v>
      </c>
      <c r="AJ256" s="6" t="s">
        <v>2</v>
      </c>
      <c r="AK256" s="101"/>
    </row>
    <row r="257" spans="1:39" ht="13.8" thickBot="1" x14ac:dyDescent="0.3">
      <c r="A257" s="45">
        <v>1</v>
      </c>
      <c r="B257" s="56" t="s">
        <v>19</v>
      </c>
      <c r="C257" s="13">
        <v>1</v>
      </c>
      <c r="D257" s="10">
        <f t="shared" ref="D257:D272" si="260">AK257*C257</f>
        <v>915</v>
      </c>
      <c r="E257" s="13"/>
      <c r="F257" s="10">
        <f t="shared" ref="F257:F272" si="261">AK257*E257</f>
        <v>0</v>
      </c>
      <c r="G257" s="13"/>
      <c r="H257" s="10">
        <f t="shared" ref="H257:H272" si="262">AK257*G257</f>
        <v>0</v>
      </c>
      <c r="I257" s="13"/>
      <c r="J257" s="10">
        <f t="shared" ref="J257:J272" si="263">AK257*I257</f>
        <v>0</v>
      </c>
      <c r="K257" s="11"/>
      <c r="L257" s="10">
        <f t="shared" ref="L257:L272" si="264">AK257*K257</f>
        <v>0</v>
      </c>
      <c r="M257" s="11"/>
      <c r="N257" s="10">
        <f t="shared" ref="N257:N272" si="265">AK257*M257</f>
        <v>0</v>
      </c>
      <c r="O257" s="64"/>
      <c r="P257" s="10">
        <f t="shared" ref="P257:P272" si="266">AK257*O257</f>
        <v>0</v>
      </c>
      <c r="Q257" s="11"/>
      <c r="R257" s="10">
        <f t="shared" ref="R257:R272" si="267">AK257*Q257</f>
        <v>0</v>
      </c>
      <c r="S257" s="11"/>
      <c r="T257" s="10">
        <f t="shared" ref="T257:T272" si="268">AK257*S257</f>
        <v>0</v>
      </c>
      <c r="U257" s="13"/>
      <c r="V257" s="10">
        <f t="shared" ref="V257:V272" si="269">AK257*U257</f>
        <v>0</v>
      </c>
      <c r="W257" s="11"/>
      <c r="X257" s="10">
        <f t="shared" ref="X257:X272" si="270">AK257*W257</f>
        <v>0</v>
      </c>
      <c r="Y257" s="11"/>
      <c r="Z257" s="10">
        <f t="shared" ref="Z257:Z272" si="271">AK257*Y257</f>
        <v>0</v>
      </c>
      <c r="AA257" s="30">
        <f>C257+E257+G257+I257+K257+M257+O257+Q257+S257+U257+W257+Y257</f>
        <v>1</v>
      </c>
      <c r="AB257" s="12">
        <f t="shared" ref="AA257:AB272" si="272">D257+F257+H257+J257+L257+N257+P257+R257+T257+V257+X257+Z257</f>
        <v>915</v>
      </c>
      <c r="AC257" s="18">
        <f t="shared" ref="AC257:AD272" si="273">C257+E257+G257</f>
        <v>1</v>
      </c>
      <c r="AD257" s="16">
        <f t="shared" si="273"/>
        <v>915</v>
      </c>
      <c r="AE257" s="18">
        <f t="shared" ref="AE257:AF272" si="274">I257+K257+M257</f>
        <v>0</v>
      </c>
      <c r="AF257" s="16">
        <f t="shared" si="274"/>
        <v>0</v>
      </c>
      <c r="AG257" s="18">
        <f t="shared" ref="AG257:AH272" si="275">O257+Q257+S257</f>
        <v>0</v>
      </c>
      <c r="AH257" s="16">
        <f t="shared" si="275"/>
        <v>0</v>
      </c>
      <c r="AI257" s="18">
        <f t="shared" ref="AI257:AJ272" si="276">U257+W257+Y257</f>
        <v>0</v>
      </c>
      <c r="AJ257" s="16">
        <f t="shared" si="276"/>
        <v>0</v>
      </c>
      <c r="AK257" s="101">
        <v>915</v>
      </c>
      <c r="AL257" s="3">
        <v>850</v>
      </c>
      <c r="AM257" s="3">
        <v>904</v>
      </c>
    </row>
    <row r="258" spans="1:39" ht="13.8" thickBot="1" x14ac:dyDescent="0.3">
      <c r="A258" s="31">
        <v>2</v>
      </c>
      <c r="B258" s="57" t="s">
        <v>20</v>
      </c>
      <c r="C258" s="18"/>
      <c r="D258" s="10">
        <f t="shared" si="260"/>
        <v>0</v>
      </c>
      <c r="E258" s="18"/>
      <c r="F258" s="10">
        <f t="shared" si="261"/>
        <v>0</v>
      </c>
      <c r="G258" s="18"/>
      <c r="H258" s="10">
        <f t="shared" si="262"/>
        <v>0</v>
      </c>
      <c r="I258" s="18"/>
      <c r="J258" s="10">
        <f t="shared" si="263"/>
        <v>0</v>
      </c>
      <c r="K258" s="15"/>
      <c r="L258" s="10">
        <f t="shared" si="264"/>
        <v>0</v>
      </c>
      <c r="M258" s="15"/>
      <c r="N258" s="10">
        <f t="shared" si="265"/>
        <v>0</v>
      </c>
      <c r="O258" s="65"/>
      <c r="P258" s="10">
        <f t="shared" si="266"/>
        <v>0</v>
      </c>
      <c r="Q258" s="15"/>
      <c r="R258" s="10">
        <f t="shared" si="267"/>
        <v>0</v>
      </c>
      <c r="S258" s="15"/>
      <c r="T258" s="10">
        <f t="shared" si="268"/>
        <v>0</v>
      </c>
      <c r="U258" s="18"/>
      <c r="V258" s="10">
        <f t="shared" si="269"/>
        <v>0</v>
      </c>
      <c r="W258" s="15"/>
      <c r="X258" s="10">
        <f t="shared" si="270"/>
        <v>0</v>
      </c>
      <c r="Y258" s="15"/>
      <c r="Z258" s="10">
        <f t="shared" si="271"/>
        <v>0</v>
      </c>
      <c r="AA258" s="33">
        <f t="shared" si="272"/>
        <v>0</v>
      </c>
      <c r="AB258" s="17">
        <f>D258+F258+H258+J258+L258+N258+P258+R258+T258+V258+X258+Z258</f>
        <v>0</v>
      </c>
      <c r="AC258" s="18">
        <f t="shared" si="273"/>
        <v>0</v>
      </c>
      <c r="AD258" s="16">
        <f t="shared" si="273"/>
        <v>0</v>
      </c>
      <c r="AE258" s="18">
        <f t="shared" si="274"/>
        <v>0</v>
      </c>
      <c r="AF258" s="16">
        <f t="shared" si="274"/>
        <v>0</v>
      </c>
      <c r="AG258" s="18">
        <f t="shared" si="275"/>
        <v>0</v>
      </c>
      <c r="AH258" s="16">
        <f t="shared" si="275"/>
        <v>0</v>
      </c>
      <c r="AI258" s="18">
        <f t="shared" si="276"/>
        <v>0</v>
      </c>
      <c r="AJ258" s="16">
        <f t="shared" si="276"/>
        <v>0</v>
      </c>
      <c r="AK258" s="101">
        <v>915</v>
      </c>
    </row>
    <row r="259" spans="1:39" ht="13.8" thickBot="1" x14ac:dyDescent="0.3">
      <c r="A259" s="31">
        <v>3</v>
      </c>
      <c r="B259" s="57" t="s">
        <v>56</v>
      </c>
      <c r="C259" s="18"/>
      <c r="D259" s="10">
        <f t="shared" si="260"/>
        <v>0</v>
      </c>
      <c r="E259" s="18"/>
      <c r="F259" s="10">
        <f t="shared" si="261"/>
        <v>0</v>
      </c>
      <c r="G259" s="18"/>
      <c r="H259" s="10">
        <f t="shared" si="262"/>
        <v>0</v>
      </c>
      <c r="I259" s="18"/>
      <c r="J259" s="10">
        <f t="shared" si="263"/>
        <v>0</v>
      </c>
      <c r="K259" s="15"/>
      <c r="L259" s="10">
        <f t="shared" si="264"/>
        <v>0</v>
      </c>
      <c r="M259" s="15"/>
      <c r="N259" s="10">
        <f t="shared" si="265"/>
        <v>0</v>
      </c>
      <c r="O259" s="65"/>
      <c r="P259" s="10">
        <f t="shared" si="266"/>
        <v>0</v>
      </c>
      <c r="Q259" s="15"/>
      <c r="R259" s="10">
        <f t="shared" si="267"/>
        <v>0</v>
      </c>
      <c r="S259" s="15"/>
      <c r="T259" s="10">
        <f t="shared" si="268"/>
        <v>0</v>
      </c>
      <c r="U259" s="18"/>
      <c r="V259" s="10">
        <f t="shared" si="269"/>
        <v>0</v>
      </c>
      <c r="W259" s="15"/>
      <c r="X259" s="10">
        <f t="shared" si="270"/>
        <v>0</v>
      </c>
      <c r="Y259" s="15"/>
      <c r="Z259" s="10">
        <f t="shared" si="271"/>
        <v>0</v>
      </c>
      <c r="AA259" s="33">
        <f t="shared" si="272"/>
        <v>0</v>
      </c>
      <c r="AB259" s="17">
        <f t="shared" si="272"/>
        <v>0</v>
      </c>
      <c r="AC259" s="18">
        <f t="shared" si="273"/>
        <v>0</v>
      </c>
      <c r="AD259" s="16">
        <f t="shared" si="273"/>
        <v>0</v>
      </c>
      <c r="AE259" s="18">
        <f t="shared" si="274"/>
        <v>0</v>
      </c>
      <c r="AF259" s="16">
        <f t="shared" si="274"/>
        <v>0</v>
      </c>
      <c r="AG259" s="18">
        <f t="shared" si="275"/>
        <v>0</v>
      </c>
      <c r="AH259" s="16">
        <f t="shared" si="275"/>
        <v>0</v>
      </c>
      <c r="AI259" s="18">
        <f t="shared" si="276"/>
        <v>0</v>
      </c>
      <c r="AJ259" s="16">
        <f t="shared" si="276"/>
        <v>0</v>
      </c>
      <c r="AK259" s="101">
        <v>915</v>
      </c>
    </row>
    <row r="260" spans="1:39" ht="13.8" thickBot="1" x14ac:dyDescent="0.3">
      <c r="A260" s="31">
        <v>4</v>
      </c>
      <c r="B260" s="57" t="s">
        <v>55</v>
      </c>
      <c r="C260" s="18"/>
      <c r="D260" s="10">
        <f t="shared" si="260"/>
        <v>0</v>
      </c>
      <c r="E260" s="18"/>
      <c r="F260" s="10">
        <f t="shared" si="261"/>
        <v>0</v>
      </c>
      <c r="G260" s="18"/>
      <c r="H260" s="10">
        <f t="shared" si="262"/>
        <v>0</v>
      </c>
      <c r="I260" s="18"/>
      <c r="J260" s="10">
        <f t="shared" si="263"/>
        <v>0</v>
      </c>
      <c r="K260" s="15"/>
      <c r="L260" s="10">
        <f t="shared" si="264"/>
        <v>0</v>
      </c>
      <c r="M260" s="15"/>
      <c r="N260" s="10">
        <f t="shared" si="265"/>
        <v>0</v>
      </c>
      <c r="O260" s="65"/>
      <c r="P260" s="10">
        <f t="shared" si="266"/>
        <v>0</v>
      </c>
      <c r="Q260" s="15"/>
      <c r="R260" s="10">
        <f t="shared" si="267"/>
        <v>0</v>
      </c>
      <c r="S260" s="15"/>
      <c r="T260" s="10">
        <f t="shared" si="268"/>
        <v>0</v>
      </c>
      <c r="U260" s="18"/>
      <c r="V260" s="10">
        <f t="shared" si="269"/>
        <v>0</v>
      </c>
      <c r="W260" s="15"/>
      <c r="X260" s="10">
        <f t="shared" si="270"/>
        <v>0</v>
      </c>
      <c r="Y260" s="15"/>
      <c r="Z260" s="10">
        <f t="shared" si="271"/>
        <v>0</v>
      </c>
      <c r="AA260" s="33">
        <f t="shared" si="272"/>
        <v>0</v>
      </c>
      <c r="AB260" s="17">
        <f t="shared" si="272"/>
        <v>0</v>
      </c>
      <c r="AC260" s="18">
        <f t="shared" si="273"/>
        <v>0</v>
      </c>
      <c r="AD260" s="16">
        <f t="shared" si="273"/>
        <v>0</v>
      </c>
      <c r="AE260" s="18">
        <f t="shared" si="274"/>
        <v>0</v>
      </c>
      <c r="AF260" s="16">
        <f t="shared" si="274"/>
        <v>0</v>
      </c>
      <c r="AG260" s="18">
        <f t="shared" si="275"/>
        <v>0</v>
      </c>
      <c r="AH260" s="16">
        <f t="shared" si="275"/>
        <v>0</v>
      </c>
      <c r="AI260" s="18">
        <f t="shared" si="276"/>
        <v>0</v>
      </c>
      <c r="AJ260" s="16">
        <f t="shared" si="276"/>
        <v>0</v>
      </c>
      <c r="AK260" s="101">
        <v>915</v>
      </c>
    </row>
    <row r="261" spans="1:39" ht="13.8" thickBot="1" x14ac:dyDescent="0.3">
      <c r="A261" s="31">
        <v>5</v>
      </c>
      <c r="B261" s="57" t="s">
        <v>47</v>
      </c>
      <c r="C261" s="18"/>
      <c r="D261" s="10">
        <f t="shared" si="260"/>
        <v>0</v>
      </c>
      <c r="E261" s="18"/>
      <c r="F261" s="10">
        <f t="shared" si="261"/>
        <v>0</v>
      </c>
      <c r="G261" s="18"/>
      <c r="H261" s="10">
        <f t="shared" si="262"/>
        <v>0</v>
      </c>
      <c r="I261" s="18"/>
      <c r="J261" s="10">
        <f t="shared" si="263"/>
        <v>0</v>
      </c>
      <c r="K261" s="15"/>
      <c r="L261" s="10">
        <f t="shared" si="264"/>
        <v>0</v>
      </c>
      <c r="M261" s="15"/>
      <c r="N261" s="10">
        <f t="shared" si="265"/>
        <v>0</v>
      </c>
      <c r="O261" s="65"/>
      <c r="P261" s="10">
        <f t="shared" si="266"/>
        <v>0</v>
      </c>
      <c r="Q261" s="15"/>
      <c r="R261" s="10">
        <f t="shared" si="267"/>
        <v>0</v>
      </c>
      <c r="S261" s="15"/>
      <c r="T261" s="10">
        <f t="shared" si="268"/>
        <v>0</v>
      </c>
      <c r="U261" s="18"/>
      <c r="V261" s="10">
        <f t="shared" si="269"/>
        <v>0</v>
      </c>
      <c r="W261" s="15"/>
      <c r="X261" s="10">
        <f t="shared" si="270"/>
        <v>0</v>
      </c>
      <c r="Y261" s="15"/>
      <c r="Z261" s="10">
        <f t="shared" si="271"/>
        <v>0</v>
      </c>
      <c r="AA261" s="33">
        <f t="shared" si="272"/>
        <v>0</v>
      </c>
      <c r="AB261" s="17">
        <f t="shared" si="272"/>
        <v>0</v>
      </c>
      <c r="AC261" s="18">
        <f t="shared" si="273"/>
        <v>0</v>
      </c>
      <c r="AD261" s="16">
        <f t="shared" si="273"/>
        <v>0</v>
      </c>
      <c r="AE261" s="18">
        <f t="shared" si="274"/>
        <v>0</v>
      </c>
      <c r="AF261" s="16">
        <f t="shared" si="274"/>
        <v>0</v>
      </c>
      <c r="AG261" s="18">
        <f t="shared" si="275"/>
        <v>0</v>
      </c>
      <c r="AH261" s="16">
        <f t="shared" si="275"/>
        <v>0</v>
      </c>
      <c r="AI261" s="18">
        <f t="shared" si="276"/>
        <v>0</v>
      </c>
      <c r="AJ261" s="16">
        <f t="shared" si="276"/>
        <v>0</v>
      </c>
      <c r="AK261" s="101">
        <v>915</v>
      </c>
    </row>
    <row r="262" spans="1:39" ht="13.8" thickBot="1" x14ac:dyDescent="0.3">
      <c r="A262" s="31">
        <v>6</v>
      </c>
      <c r="B262" s="57" t="s">
        <v>41</v>
      </c>
      <c r="C262" s="18"/>
      <c r="D262" s="10">
        <f t="shared" si="260"/>
        <v>0</v>
      </c>
      <c r="E262" s="18"/>
      <c r="F262" s="10">
        <f t="shared" si="261"/>
        <v>0</v>
      </c>
      <c r="G262" s="18"/>
      <c r="H262" s="10">
        <f t="shared" si="262"/>
        <v>0</v>
      </c>
      <c r="I262" s="18"/>
      <c r="J262" s="10">
        <f t="shared" si="263"/>
        <v>0</v>
      </c>
      <c r="K262" s="15"/>
      <c r="L262" s="10">
        <f t="shared" si="264"/>
        <v>0</v>
      </c>
      <c r="M262" s="15"/>
      <c r="N262" s="10">
        <f t="shared" si="265"/>
        <v>0</v>
      </c>
      <c r="O262" s="65"/>
      <c r="P262" s="10">
        <f t="shared" si="266"/>
        <v>0</v>
      </c>
      <c r="Q262" s="15"/>
      <c r="R262" s="10">
        <f t="shared" si="267"/>
        <v>0</v>
      </c>
      <c r="S262" s="15"/>
      <c r="T262" s="10">
        <f t="shared" si="268"/>
        <v>0</v>
      </c>
      <c r="U262" s="18"/>
      <c r="V262" s="10">
        <f t="shared" si="269"/>
        <v>0</v>
      </c>
      <c r="W262" s="15"/>
      <c r="X262" s="10">
        <f t="shared" si="270"/>
        <v>0</v>
      </c>
      <c r="Y262" s="15"/>
      <c r="Z262" s="10">
        <f t="shared" si="271"/>
        <v>0</v>
      </c>
      <c r="AA262" s="33">
        <f t="shared" si="272"/>
        <v>0</v>
      </c>
      <c r="AB262" s="17">
        <f t="shared" si="272"/>
        <v>0</v>
      </c>
      <c r="AC262" s="18">
        <f t="shared" si="273"/>
        <v>0</v>
      </c>
      <c r="AD262" s="16">
        <f t="shared" si="273"/>
        <v>0</v>
      </c>
      <c r="AE262" s="18">
        <f t="shared" si="274"/>
        <v>0</v>
      </c>
      <c r="AF262" s="16">
        <f t="shared" si="274"/>
        <v>0</v>
      </c>
      <c r="AG262" s="18">
        <f t="shared" si="275"/>
        <v>0</v>
      </c>
      <c r="AH262" s="16">
        <f t="shared" si="275"/>
        <v>0</v>
      </c>
      <c r="AI262" s="18">
        <f t="shared" si="276"/>
        <v>0</v>
      </c>
      <c r="AJ262" s="16">
        <f t="shared" si="276"/>
        <v>0</v>
      </c>
      <c r="AK262" s="101">
        <v>915</v>
      </c>
    </row>
    <row r="263" spans="1:39" ht="13.8" thickBot="1" x14ac:dyDescent="0.3">
      <c r="A263" s="31">
        <v>7</v>
      </c>
      <c r="B263" s="57" t="s">
        <v>48</v>
      </c>
      <c r="C263" s="39"/>
      <c r="D263" s="10">
        <f t="shared" si="260"/>
        <v>0</v>
      </c>
      <c r="E263" s="39"/>
      <c r="F263" s="10">
        <f t="shared" si="261"/>
        <v>0</v>
      </c>
      <c r="G263" s="39"/>
      <c r="H263" s="10">
        <f t="shared" si="262"/>
        <v>0</v>
      </c>
      <c r="I263" s="18"/>
      <c r="J263" s="10">
        <f t="shared" si="263"/>
        <v>0</v>
      </c>
      <c r="K263" s="15"/>
      <c r="L263" s="10">
        <f t="shared" si="264"/>
        <v>0</v>
      </c>
      <c r="M263" s="15"/>
      <c r="N263" s="10">
        <f t="shared" si="265"/>
        <v>0</v>
      </c>
      <c r="O263" s="66"/>
      <c r="P263" s="10">
        <f t="shared" si="266"/>
        <v>0</v>
      </c>
      <c r="Q263" s="20"/>
      <c r="R263" s="10">
        <f t="shared" si="267"/>
        <v>0</v>
      </c>
      <c r="S263" s="20"/>
      <c r="T263" s="10">
        <f t="shared" si="268"/>
        <v>0</v>
      </c>
      <c r="U263" s="39"/>
      <c r="V263" s="10">
        <f t="shared" si="269"/>
        <v>0</v>
      </c>
      <c r="W263" s="20"/>
      <c r="X263" s="10">
        <f t="shared" si="270"/>
        <v>0</v>
      </c>
      <c r="Y263" s="20"/>
      <c r="Z263" s="10">
        <f t="shared" si="271"/>
        <v>0</v>
      </c>
      <c r="AA263" s="33">
        <f>C263+E263+G263+I263+K263+M263+O263+Q263+S263+U263+W263+Y263</f>
        <v>0</v>
      </c>
      <c r="AB263" s="17">
        <f t="shared" si="272"/>
        <v>0</v>
      </c>
      <c r="AC263" s="18">
        <f t="shared" si="273"/>
        <v>0</v>
      </c>
      <c r="AD263" s="32">
        <f t="shared" si="273"/>
        <v>0</v>
      </c>
      <c r="AE263" s="18">
        <f t="shared" si="274"/>
        <v>0</v>
      </c>
      <c r="AF263" s="32">
        <f t="shared" si="274"/>
        <v>0</v>
      </c>
      <c r="AG263" s="18">
        <f t="shared" si="275"/>
        <v>0</v>
      </c>
      <c r="AH263" s="32">
        <f t="shared" si="275"/>
        <v>0</v>
      </c>
      <c r="AI263" s="18">
        <f t="shared" si="276"/>
        <v>0</v>
      </c>
      <c r="AJ263" s="16">
        <f t="shared" si="276"/>
        <v>0</v>
      </c>
      <c r="AK263" s="101">
        <v>915</v>
      </c>
    </row>
    <row r="264" spans="1:39" ht="13.8" thickBot="1" x14ac:dyDescent="0.3">
      <c r="A264" s="31">
        <v>8</v>
      </c>
      <c r="B264" s="57" t="s">
        <v>49</v>
      </c>
      <c r="C264" s="39"/>
      <c r="D264" s="10">
        <f t="shared" si="260"/>
        <v>0</v>
      </c>
      <c r="E264" s="39"/>
      <c r="F264" s="10">
        <f t="shared" si="261"/>
        <v>0</v>
      </c>
      <c r="G264" s="39"/>
      <c r="H264" s="10">
        <f t="shared" si="262"/>
        <v>0</v>
      </c>
      <c r="I264" s="18">
        <v>1</v>
      </c>
      <c r="J264" s="10">
        <f t="shared" si="263"/>
        <v>915</v>
      </c>
      <c r="K264" s="15"/>
      <c r="L264" s="10">
        <f t="shared" si="264"/>
        <v>0</v>
      </c>
      <c r="M264" s="15"/>
      <c r="N264" s="10">
        <f t="shared" si="265"/>
        <v>0</v>
      </c>
      <c r="O264" s="66"/>
      <c r="P264" s="10">
        <f t="shared" si="266"/>
        <v>0</v>
      </c>
      <c r="Q264" s="20"/>
      <c r="R264" s="10">
        <f t="shared" si="267"/>
        <v>0</v>
      </c>
      <c r="S264" s="20"/>
      <c r="T264" s="10">
        <f t="shared" si="268"/>
        <v>0</v>
      </c>
      <c r="U264" s="39"/>
      <c r="V264" s="10">
        <f t="shared" si="269"/>
        <v>0</v>
      </c>
      <c r="W264" s="20"/>
      <c r="X264" s="10">
        <f t="shared" si="270"/>
        <v>0</v>
      </c>
      <c r="Y264" s="20"/>
      <c r="Z264" s="10">
        <f t="shared" si="271"/>
        <v>0</v>
      </c>
      <c r="AA264" s="33">
        <f>C264+E264+G264+I264+K264+M264+O264+Q264+S264+U264+W264+Y264</f>
        <v>1</v>
      </c>
      <c r="AB264" s="17">
        <f>D264+F264+H264+J264+L264+N264+P264+R264+T264+V264+X264+Z264</f>
        <v>915</v>
      </c>
      <c r="AC264" s="18">
        <f>C264+E264+G264</f>
        <v>0</v>
      </c>
      <c r="AD264" s="32">
        <f>D264+F264+H264</f>
        <v>0</v>
      </c>
      <c r="AE264" s="18">
        <f>I264+K264+M264</f>
        <v>1</v>
      </c>
      <c r="AF264" s="32">
        <f>J264+L264+N264</f>
        <v>915</v>
      </c>
      <c r="AG264" s="18">
        <f>O264+Q264+S264</f>
        <v>0</v>
      </c>
      <c r="AH264" s="32">
        <f>P264+R264+T264</f>
        <v>0</v>
      </c>
      <c r="AI264" s="18">
        <f>U264+W264+Y264</f>
        <v>0</v>
      </c>
      <c r="AJ264" s="16">
        <f>V264+X264+Z264</f>
        <v>0</v>
      </c>
      <c r="AK264" s="101">
        <v>915</v>
      </c>
    </row>
    <row r="265" spans="1:39" ht="13.8" thickBot="1" x14ac:dyDescent="0.3">
      <c r="A265" s="31">
        <v>9</v>
      </c>
      <c r="B265" s="57" t="s">
        <v>50</v>
      </c>
      <c r="C265" s="18"/>
      <c r="D265" s="10">
        <f t="shared" si="260"/>
        <v>0</v>
      </c>
      <c r="E265" s="18"/>
      <c r="F265" s="10">
        <f t="shared" si="261"/>
        <v>0</v>
      </c>
      <c r="G265" s="18"/>
      <c r="H265" s="10">
        <f t="shared" si="262"/>
        <v>0</v>
      </c>
      <c r="I265" s="18"/>
      <c r="J265" s="10">
        <f t="shared" si="263"/>
        <v>0</v>
      </c>
      <c r="K265" s="15"/>
      <c r="L265" s="10">
        <f t="shared" si="264"/>
        <v>0</v>
      </c>
      <c r="M265" s="15"/>
      <c r="N265" s="10">
        <f t="shared" si="265"/>
        <v>0</v>
      </c>
      <c r="O265" s="65"/>
      <c r="P265" s="10">
        <f t="shared" si="266"/>
        <v>0</v>
      </c>
      <c r="Q265" s="15"/>
      <c r="R265" s="10">
        <f t="shared" si="267"/>
        <v>0</v>
      </c>
      <c r="S265" s="15"/>
      <c r="T265" s="10">
        <f t="shared" si="268"/>
        <v>0</v>
      </c>
      <c r="U265" s="18"/>
      <c r="V265" s="10">
        <f t="shared" si="269"/>
        <v>0</v>
      </c>
      <c r="W265" s="15"/>
      <c r="X265" s="10">
        <f t="shared" si="270"/>
        <v>0</v>
      </c>
      <c r="Y265" s="15"/>
      <c r="Z265" s="10">
        <f t="shared" si="271"/>
        <v>0</v>
      </c>
      <c r="AA265" s="33">
        <f>C265+E265+G265+I265+K265+M265+O265+Q265+S265+U265+W265+Y265</f>
        <v>0</v>
      </c>
      <c r="AB265" s="17">
        <f t="shared" si="272"/>
        <v>0</v>
      </c>
      <c r="AC265" s="18">
        <f t="shared" si="273"/>
        <v>0</v>
      </c>
      <c r="AD265" s="32">
        <f t="shared" si="273"/>
        <v>0</v>
      </c>
      <c r="AE265" s="18">
        <f t="shared" si="274"/>
        <v>0</v>
      </c>
      <c r="AF265" s="32">
        <f t="shared" si="274"/>
        <v>0</v>
      </c>
      <c r="AG265" s="18">
        <f t="shared" si="275"/>
        <v>0</v>
      </c>
      <c r="AH265" s="32">
        <f t="shared" si="275"/>
        <v>0</v>
      </c>
      <c r="AI265" s="18">
        <f t="shared" si="276"/>
        <v>0</v>
      </c>
      <c r="AJ265" s="16">
        <f t="shared" si="276"/>
        <v>0</v>
      </c>
      <c r="AK265" s="101">
        <v>915</v>
      </c>
    </row>
    <row r="266" spans="1:39" ht="13.8" thickBot="1" x14ac:dyDescent="0.3">
      <c r="A266" s="31">
        <v>10</v>
      </c>
      <c r="B266" s="57" t="s">
        <v>63</v>
      </c>
      <c r="C266" s="18"/>
      <c r="D266" s="10">
        <f t="shared" si="260"/>
        <v>0</v>
      </c>
      <c r="E266" s="18"/>
      <c r="F266" s="10">
        <f t="shared" si="261"/>
        <v>0</v>
      </c>
      <c r="G266" s="18"/>
      <c r="H266" s="10">
        <f t="shared" si="262"/>
        <v>0</v>
      </c>
      <c r="I266" s="18"/>
      <c r="J266" s="10">
        <f t="shared" si="263"/>
        <v>0</v>
      </c>
      <c r="K266" s="15"/>
      <c r="L266" s="10">
        <f t="shared" si="264"/>
        <v>0</v>
      </c>
      <c r="M266" s="15"/>
      <c r="N266" s="10">
        <f t="shared" si="265"/>
        <v>0</v>
      </c>
      <c r="O266" s="65"/>
      <c r="P266" s="10">
        <f t="shared" si="266"/>
        <v>0</v>
      </c>
      <c r="Q266" s="15"/>
      <c r="R266" s="10">
        <f t="shared" si="267"/>
        <v>0</v>
      </c>
      <c r="S266" s="15"/>
      <c r="T266" s="10">
        <f t="shared" si="268"/>
        <v>0</v>
      </c>
      <c r="U266" s="18"/>
      <c r="V266" s="10">
        <f t="shared" si="269"/>
        <v>0</v>
      </c>
      <c r="W266" s="15"/>
      <c r="X266" s="10">
        <f t="shared" si="270"/>
        <v>0</v>
      </c>
      <c r="Y266" s="15"/>
      <c r="Z266" s="10">
        <f t="shared" si="271"/>
        <v>0</v>
      </c>
      <c r="AA266" s="33">
        <f t="shared" ref="AA266:AA272" si="277">C266+E266+G266+I266+K266+M266+O266+Q266+S266+U266+W266+Y266</f>
        <v>0</v>
      </c>
      <c r="AB266" s="17">
        <f t="shared" si="272"/>
        <v>0</v>
      </c>
      <c r="AC266" s="18">
        <f t="shared" si="273"/>
        <v>0</v>
      </c>
      <c r="AD266" s="32">
        <f t="shared" si="273"/>
        <v>0</v>
      </c>
      <c r="AE266" s="18">
        <f t="shared" si="274"/>
        <v>0</v>
      </c>
      <c r="AF266" s="32">
        <f t="shared" si="274"/>
        <v>0</v>
      </c>
      <c r="AG266" s="18">
        <f t="shared" si="275"/>
        <v>0</v>
      </c>
      <c r="AH266" s="32">
        <f t="shared" si="275"/>
        <v>0</v>
      </c>
      <c r="AI266" s="18">
        <f t="shared" si="276"/>
        <v>0</v>
      </c>
      <c r="AJ266" s="16">
        <f t="shared" si="276"/>
        <v>0</v>
      </c>
      <c r="AK266" s="101">
        <v>915</v>
      </c>
    </row>
    <row r="267" spans="1:39" ht="13.8" thickBot="1" x14ac:dyDescent="0.3">
      <c r="A267" s="31">
        <v>11</v>
      </c>
      <c r="B267" s="57" t="s">
        <v>51</v>
      </c>
      <c r="C267" s="18"/>
      <c r="D267" s="10">
        <f t="shared" si="260"/>
        <v>0</v>
      </c>
      <c r="E267" s="18"/>
      <c r="F267" s="10">
        <f t="shared" si="261"/>
        <v>0</v>
      </c>
      <c r="G267" s="18"/>
      <c r="H267" s="10">
        <f t="shared" si="262"/>
        <v>0</v>
      </c>
      <c r="I267" s="18"/>
      <c r="J267" s="10">
        <f t="shared" si="263"/>
        <v>0</v>
      </c>
      <c r="K267" s="15"/>
      <c r="L267" s="10">
        <f t="shared" si="264"/>
        <v>0</v>
      </c>
      <c r="M267" s="15"/>
      <c r="N267" s="10">
        <f t="shared" si="265"/>
        <v>0</v>
      </c>
      <c r="O267" s="65"/>
      <c r="P267" s="10">
        <f t="shared" si="266"/>
        <v>0</v>
      </c>
      <c r="Q267" s="15"/>
      <c r="R267" s="10">
        <f t="shared" si="267"/>
        <v>0</v>
      </c>
      <c r="S267" s="15"/>
      <c r="T267" s="10">
        <f t="shared" si="268"/>
        <v>0</v>
      </c>
      <c r="U267" s="18"/>
      <c r="V267" s="10">
        <f t="shared" si="269"/>
        <v>0</v>
      </c>
      <c r="W267" s="15"/>
      <c r="X267" s="10">
        <f t="shared" si="270"/>
        <v>0</v>
      </c>
      <c r="Y267" s="15"/>
      <c r="Z267" s="10">
        <f t="shared" si="271"/>
        <v>0</v>
      </c>
      <c r="AA267" s="33">
        <f t="shared" si="277"/>
        <v>0</v>
      </c>
      <c r="AB267" s="17">
        <f t="shared" si="272"/>
        <v>0</v>
      </c>
      <c r="AC267" s="18">
        <f t="shared" si="273"/>
        <v>0</v>
      </c>
      <c r="AD267" s="32">
        <f t="shared" si="273"/>
        <v>0</v>
      </c>
      <c r="AE267" s="18">
        <f t="shared" si="274"/>
        <v>0</v>
      </c>
      <c r="AF267" s="32">
        <f t="shared" si="274"/>
        <v>0</v>
      </c>
      <c r="AG267" s="18">
        <f t="shared" si="275"/>
        <v>0</v>
      </c>
      <c r="AH267" s="32">
        <f t="shared" si="275"/>
        <v>0</v>
      </c>
      <c r="AI267" s="18">
        <f t="shared" si="276"/>
        <v>0</v>
      </c>
      <c r="AJ267" s="16">
        <f t="shared" si="276"/>
        <v>0</v>
      </c>
      <c r="AK267" s="101">
        <v>915</v>
      </c>
    </row>
    <row r="268" spans="1:39" ht="13.8" thickBot="1" x14ac:dyDescent="0.3">
      <c r="A268" s="31">
        <v>12</v>
      </c>
      <c r="B268" s="57" t="s">
        <v>52</v>
      </c>
      <c r="C268" s="18"/>
      <c r="D268" s="10">
        <f t="shared" si="260"/>
        <v>0</v>
      </c>
      <c r="E268" s="18"/>
      <c r="F268" s="10">
        <f t="shared" si="261"/>
        <v>0</v>
      </c>
      <c r="G268" s="18"/>
      <c r="H268" s="10">
        <f t="shared" si="262"/>
        <v>0</v>
      </c>
      <c r="I268" s="18"/>
      <c r="J268" s="10">
        <f t="shared" si="263"/>
        <v>0</v>
      </c>
      <c r="K268" s="15"/>
      <c r="L268" s="10">
        <f t="shared" si="264"/>
        <v>0</v>
      </c>
      <c r="M268" s="15"/>
      <c r="N268" s="10">
        <f t="shared" si="265"/>
        <v>0</v>
      </c>
      <c r="O268" s="65"/>
      <c r="P268" s="10">
        <f t="shared" si="266"/>
        <v>0</v>
      </c>
      <c r="Q268" s="15"/>
      <c r="R268" s="10">
        <f t="shared" si="267"/>
        <v>0</v>
      </c>
      <c r="S268" s="15"/>
      <c r="T268" s="10">
        <f t="shared" si="268"/>
        <v>0</v>
      </c>
      <c r="U268" s="18"/>
      <c r="V268" s="10">
        <f t="shared" si="269"/>
        <v>0</v>
      </c>
      <c r="W268" s="15"/>
      <c r="X268" s="10">
        <f t="shared" si="270"/>
        <v>0</v>
      </c>
      <c r="Y268" s="15"/>
      <c r="Z268" s="10">
        <f t="shared" si="271"/>
        <v>0</v>
      </c>
      <c r="AA268" s="33">
        <f t="shared" si="277"/>
        <v>0</v>
      </c>
      <c r="AB268" s="17">
        <f t="shared" si="272"/>
        <v>0</v>
      </c>
      <c r="AC268" s="18">
        <f t="shared" si="273"/>
        <v>0</v>
      </c>
      <c r="AD268" s="32">
        <f t="shared" si="273"/>
        <v>0</v>
      </c>
      <c r="AE268" s="18">
        <f t="shared" si="274"/>
        <v>0</v>
      </c>
      <c r="AF268" s="32">
        <f t="shared" si="274"/>
        <v>0</v>
      </c>
      <c r="AG268" s="18">
        <f t="shared" si="275"/>
        <v>0</v>
      </c>
      <c r="AH268" s="32">
        <f t="shared" si="275"/>
        <v>0</v>
      </c>
      <c r="AI268" s="18">
        <f t="shared" si="276"/>
        <v>0</v>
      </c>
      <c r="AJ268" s="16">
        <f t="shared" si="276"/>
        <v>0</v>
      </c>
      <c r="AK268" s="101">
        <v>915</v>
      </c>
    </row>
    <row r="269" spans="1:39" ht="13.8" thickBot="1" x14ac:dyDescent="0.3">
      <c r="A269" s="31">
        <v>13</v>
      </c>
      <c r="B269" s="57" t="s">
        <v>27</v>
      </c>
      <c r="C269" s="18"/>
      <c r="D269" s="10">
        <f t="shared" si="260"/>
        <v>0</v>
      </c>
      <c r="E269" s="18"/>
      <c r="F269" s="10">
        <f t="shared" si="261"/>
        <v>0</v>
      </c>
      <c r="G269" s="18"/>
      <c r="H269" s="10">
        <f t="shared" si="262"/>
        <v>0</v>
      </c>
      <c r="I269" s="18"/>
      <c r="J269" s="10">
        <f t="shared" si="263"/>
        <v>0</v>
      </c>
      <c r="K269" s="15">
        <v>1</v>
      </c>
      <c r="L269" s="10">
        <f t="shared" si="264"/>
        <v>915</v>
      </c>
      <c r="M269" s="15"/>
      <c r="N269" s="10">
        <f t="shared" si="265"/>
        <v>0</v>
      </c>
      <c r="O269" s="65"/>
      <c r="P269" s="10">
        <f t="shared" si="266"/>
        <v>0</v>
      </c>
      <c r="Q269" s="15">
        <v>1</v>
      </c>
      <c r="R269" s="10">
        <f t="shared" si="267"/>
        <v>915</v>
      </c>
      <c r="S269" s="15"/>
      <c r="T269" s="10">
        <f t="shared" si="268"/>
        <v>0</v>
      </c>
      <c r="U269" s="18"/>
      <c r="V269" s="10">
        <f t="shared" si="269"/>
        <v>0</v>
      </c>
      <c r="W269" s="15"/>
      <c r="X269" s="10">
        <f t="shared" si="270"/>
        <v>0</v>
      </c>
      <c r="Y269" s="15"/>
      <c r="Z269" s="10">
        <f t="shared" si="271"/>
        <v>0</v>
      </c>
      <c r="AA269" s="33">
        <f t="shared" si="277"/>
        <v>2</v>
      </c>
      <c r="AB269" s="17">
        <f t="shared" si="272"/>
        <v>1830</v>
      </c>
      <c r="AC269" s="18">
        <f t="shared" si="273"/>
        <v>0</v>
      </c>
      <c r="AD269" s="32">
        <f t="shared" si="273"/>
        <v>0</v>
      </c>
      <c r="AE269" s="18">
        <f t="shared" si="274"/>
        <v>1</v>
      </c>
      <c r="AF269" s="32">
        <f t="shared" si="274"/>
        <v>915</v>
      </c>
      <c r="AG269" s="18">
        <f t="shared" si="275"/>
        <v>1</v>
      </c>
      <c r="AH269" s="32">
        <f t="shared" si="275"/>
        <v>915</v>
      </c>
      <c r="AI269" s="18">
        <f t="shared" si="276"/>
        <v>0</v>
      </c>
      <c r="AJ269" s="16">
        <f t="shared" si="276"/>
        <v>0</v>
      </c>
      <c r="AK269" s="101">
        <v>915</v>
      </c>
    </row>
    <row r="270" spans="1:39" ht="13.8" thickBot="1" x14ac:dyDescent="0.3">
      <c r="A270" s="34">
        <v>14</v>
      </c>
      <c r="B270" s="59" t="s">
        <v>38</v>
      </c>
      <c r="C270" s="39"/>
      <c r="D270" s="10">
        <f t="shared" si="260"/>
        <v>0</v>
      </c>
      <c r="E270" s="39"/>
      <c r="F270" s="10">
        <f t="shared" si="261"/>
        <v>0</v>
      </c>
      <c r="G270" s="39">
        <v>1</v>
      </c>
      <c r="H270" s="10">
        <f t="shared" si="262"/>
        <v>915</v>
      </c>
      <c r="I270" s="18"/>
      <c r="J270" s="10">
        <f t="shared" si="263"/>
        <v>0</v>
      </c>
      <c r="K270" s="15"/>
      <c r="L270" s="10">
        <f t="shared" si="264"/>
        <v>0</v>
      </c>
      <c r="M270" s="15"/>
      <c r="N270" s="10">
        <f t="shared" si="265"/>
        <v>0</v>
      </c>
      <c r="O270" s="66"/>
      <c r="P270" s="10">
        <f t="shared" si="266"/>
        <v>0</v>
      </c>
      <c r="Q270" s="20"/>
      <c r="R270" s="10">
        <f t="shared" si="267"/>
        <v>0</v>
      </c>
      <c r="S270" s="20">
        <v>1</v>
      </c>
      <c r="T270" s="10">
        <f t="shared" si="268"/>
        <v>915</v>
      </c>
      <c r="U270" s="39"/>
      <c r="V270" s="10">
        <f t="shared" si="269"/>
        <v>0</v>
      </c>
      <c r="W270" s="20"/>
      <c r="X270" s="10">
        <f t="shared" si="270"/>
        <v>0</v>
      </c>
      <c r="Y270" s="20"/>
      <c r="Z270" s="10">
        <f t="shared" si="271"/>
        <v>0</v>
      </c>
      <c r="AA270" s="33">
        <f t="shared" si="277"/>
        <v>2</v>
      </c>
      <c r="AB270" s="17">
        <f t="shared" si="272"/>
        <v>1830</v>
      </c>
      <c r="AC270" s="18">
        <f t="shared" si="273"/>
        <v>1</v>
      </c>
      <c r="AD270" s="32">
        <f t="shared" si="273"/>
        <v>915</v>
      </c>
      <c r="AE270" s="18">
        <f t="shared" si="274"/>
        <v>0</v>
      </c>
      <c r="AF270" s="32">
        <f t="shared" si="274"/>
        <v>0</v>
      </c>
      <c r="AG270" s="18">
        <f t="shared" si="275"/>
        <v>1</v>
      </c>
      <c r="AH270" s="32">
        <f t="shared" si="275"/>
        <v>915</v>
      </c>
      <c r="AI270" s="18">
        <f t="shared" si="276"/>
        <v>0</v>
      </c>
      <c r="AJ270" s="16">
        <f t="shared" si="276"/>
        <v>0</v>
      </c>
      <c r="AK270" s="101">
        <v>915</v>
      </c>
    </row>
    <row r="271" spans="1:39" ht="13.8" thickBot="1" x14ac:dyDescent="0.3">
      <c r="A271" s="34">
        <v>15</v>
      </c>
      <c r="B271" s="59" t="s">
        <v>53</v>
      </c>
      <c r="C271" s="39"/>
      <c r="D271" s="10">
        <f t="shared" si="260"/>
        <v>0</v>
      </c>
      <c r="E271" s="39"/>
      <c r="F271" s="10">
        <f t="shared" si="261"/>
        <v>0</v>
      </c>
      <c r="G271" s="39"/>
      <c r="H271" s="10">
        <f t="shared" si="262"/>
        <v>0</v>
      </c>
      <c r="I271" s="18"/>
      <c r="J271" s="10">
        <f t="shared" si="263"/>
        <v>0</v>
      </c>
      <c r="K271" s="15"/>
      <c r="L271" s="10">
        <f t="shared" si="264"/>
        <v>0</v>
      </c>
      <c r="M271" s="15"/>
      <c r="N271" s="10">
        <f t="shared" si="265"/>
        <v>0</v>
      </c>
      <c r="O271" s="66"/>
      <c r="P271" s="10">
        <f t="shared" si="266"/>
        <v>0</v>
      </c>
      <c r="Q271" s="20">
        <v>1</v>
      </c>
      <c r="R271" s="10">
        <f t="shared" si="267"/>
        <v>915</v>
      </c>
      <c r="S271" s="20"/>
      <c r="T271" s="10">
        <f t="shared" si="268"/>
        <v>0</v>
      </c>
      <c r="U271" s="39"/>
      <c r="V271" s="10">
        <f t="shared" si="269"/>
        <v>0</v>
      </c>
      <c r="W271" s="20"/>
      <c r="X271" s="10">
        <f t="shared" si="270"/>
        <v>0</v>
      </c>
      <c r="Y271" s="20"/>
      <c r="Z271" s="10">
        <f t="shared" si="271"/>
        <v>0</v>
      </c>
      <c r="AA271" s="33">
        <f t="shared" si="277"/>
        <v>1</v>
      </c>
      <c r="AB271" s="17">
        <f t="shared" si="272"/>
        <v>915</v>
      </c>
      <c r="AC271" s="18">
        <f t="shared" si="273"/>
        <v>0</v>
      </c>
      <c r="AD271" s="32">
        <f t="shared" si="273"/>
        <v>0</v>
      </c>
      <c r="AE271" s="18">
        <f t="shared" si="274"/>
        <v>0</v>
      </c>
      <c r="AF271" s="32">
        <f t="shared" si="274"/>
        <v>0</v>
      </c>
      <c r="AG271" s="18">
        <f t="shared" si="275"/>
        <v>1</v>
      </c>
      <c r="AH271" s="32">
        <f t="shared" si="275"/>
        <v>915</v>
      </c>
      <c r="AI271" s="18">
        <f t="shared" si="276"/>
        <v>0</v>
      </c>
      <c r="AJ271" s="16">
        <f t="shared" si="276"/>
        <v>0</v>
      </c>
      <c r="AK271" s="101">
        <v>915</v>
      </c>
    </row>
    <row r="272" spans="1:39" ht="13.8" thickBot="1" x14ac:dyDescent="0.3">
      <c r="A272" s="46">
        <v>16</v>
      </c>
      <c r="B272" s="58" t="s">
        <v>54</v>
      </c>
      <c r="C272" s="39"/>
      <c r="D272" s="139">
        <f t="shared" si="260"/>
        <v>0</v>
      </c>
      <c r="E272" s="39"/>
      <c r="F272" s="139">
        <f t="shared" si="261"/>
        <v>0</v>
      </c>
      <c r="G272" s="39"/>
      <c r="H272" s="139">
        <f t="shared" si="262"/>
        <v>0</v>
      </c>
      <c r="I272" s="39"/>
      <c r="J272" s="139">
        <f t="shared" si="263"/>
        <v>0</v>
      </c>
      <c r="K272" s="20"/>
      <c r="L272" s="139">
        <f t="shared" si="264"/>
        <v>0</v>
      </c>
      <c r="M272" s="20"/>
      <c r="N272" s="139">
        <f t="shared" si="265"/>
        <v>0</v>
      </c>
      <c r="O272" s="66"/>
      <c r="P272" s="139">
        <f t="shared" si="266"/>
        <v>0</v>
      </c>
      <c r="Q272" s="20"/>
      <c r="R272" s="139">
        <f t="shared" si="267"/>
        <v>0</v>
      </c>
      <c r="S272" s="20"/>
      <c r="T272" s="139">
        <f t="shared" si="268"/>
        <v>0</v>
      </c>
      <c r="U272" s="39"/>
      <c r="V272" s="139">
        <f t="shared" si="269"/>
        <v>0</v>
      </c>
      <c r="W272" s="20"/>
      <c r="X272" s="139">
        <f t="shared" si="270"/>
        <v>0</v>
      </c>
      <c r="Y272" s="35"/>
      <c r="Z272" s="10">
        <f t="shared" si="271"/>
        <v>0</v>
      </c>
      <c r="AA272" s="43">
        <f t="shared" si="277"/>
        <v>0</v>
      </c>
      <c r="AB272" s="21">
        <f t="shared" si="272"/>
        <v>0</v>
      </c>
      <c r="AC272" s="39">
        <f t="shared" si="273"/>
        <v>0</v>
      </c>
      <c r="AD272" s="28">
        <f t="shared" si="273"/>
        <v>0</v>
      </c>
      <c r="AE272" s="39">
        <f t="shared" si="274"/>
        <v>0</v>
      </c>
      <c r="AF272" s="28">
        <f t="shared" si="274"/>
        <v>0</v>
      </c>
      <c r="AG272" s="39">
        <f t="shared" si="275"/>
        <v>0</v>
      </c>
      <c r="AH272" s="28">
        <f t="shared" si="275"/>
        <v>0</v>
      </c>
      <c r="AI272" s="39">
        <f t="shared" si="276"/>
        <v>0</v>
      </c>
      <c r="AJ272" s="40">
        <f t="shared" si="276"/>
        <v>0</v>
      </c>
      <c r="AK272" s="101">
        <v>915</v>
      </c>
    </row>
    <row r="273" spans="1:37" ht="13.8" thickBot="1" x14ac:dyDescent="0.3">
      <c r="A273" s="471"/>
      <c r="B273" s="472"/>
      <c r="C273" s="38">
        <f t="shared" ref="C273:Z273" si="278">SUM(C257:C272)</f>
        <v>1</v>
      </c>
      <c r="D273" s="24">
        <f t="shared" si="278"/>
        <v>915</v>
      </c>
      <c r="E273" s="38">
        <f t="shared" si="278"/>
        <v>0</v>
      </c>
      <c r="F273" s="24">
        <f t="shared" si="278"/>
        <v>0</v>
      </c>
      <c r="G273" s="38">
        <f t="shared" si="278"/>
        <v>1</v>
      </c>
      <c r="H273" s="26">
        <f t="shared" si="278"/>
        <v>915</v>
      </c>
      <c r="I273" s="38">
        <f t="shared" si="278"/>
        <v>1</v>
      </c>
      <c r="J273" s="24">
        <f t="shared" si="278"/>
        <v>915</v>
      </c>
      <c r="K273" s="38">
        <f t="shared" si="278"/>
        <v>1</v>
      </c>
      <c r="L273" s="24">
        <f t="shared" si="278"/>
        <v>915</v>
      </c>
      <c r="M273" s="38">
        <f t="shared" si="278"/>
        <v>0</v>
      </c>
      <c r="N273" s="24">
        <f t="shared" si="278"/>
        <v>0</v>
      </c>
      <c r="O273" s="38">
        <f t="shared" si="278"/>
        <v>0</v>
      </c>
      <c r="P273" s="24">
        <f t="shared" si="278"/>
        <v>0</v>
      </c>
      <c r="Q273" s="38">
        <f t="shared" si="278"/>
        <v>2</v>
      </c>
      <c r="R273" s="24">
        <f t="shared" si="278"/>
        <v>1830</v>
      </c>
      <c r="S273" s="38">
        <f t="shared" si="278"/>
        <v>1</v>
      </c>
      <c r="T273" s="24">
        <f t="shared" si="278"/>
        <v>915</v>
      </c>
      <c r="U273" s="38">
        <f t="shared" si="278"/>
        <v>0</v>
      </c>
      <c r="V273" s="24">
        <f t="shared" si="278"/>
        <v>0</v>
      </c>
      <c r="W273" s="38">
        <f t="shared" si="278"/>
        <v>0</v>
      </c>
      <c r="X273" s="26">
        <f t="shared" si="278"/>
        <v>0</v>
      </c>
      <c r="Y273" s="38">
        <f t="shared" si="278"/>
        <v>0</v>
      </c>
      <c r="Z273" s="24">
        <f t="shared" si="278"/>
        <v>0</v>
      </c>
      <c r="AA273" s="38">
        <f t="shared" ref="AA273:AJ273" si="279">SUM(AA257:AA272)</f>
        <v>7</v>
      </c>
      <c r="AB273" s="63">
        <f t="shared" si="279"/>
        <v>6405</v>
      </c>
      <c r="AC273" s="38">
        <f t="shared" si="279"/>
        <v>2</v>
      </c>
      <c r="AD273" s="62">
        <f t="shared" si="279"/>
        <v>1830</v>
      </c>
      <c r="AE273" s="38">
        <f t="shared" si="279"/>
        <v>2</v>
      </c>
      <c r="AF273" s="62">
        <f t="shared" si="279"/>
        <v>1830</v>
      </c>
      <c r="AG273" s="38">
        <f t="shared" si="279"/>
        <v>3</v>
      </c>
      <c r="AH273" s="62">
        <f t="shared" si="279"/>
        <v>2745</v>
      </c>
      <c r="AI273" s="38">
        <f t="shared" si="279"/>
        <v>0</v>
      </c>
      <c r="AJ273" s="63">
        <f t="shared" si="279"/>
        <v>0</v>
      </c>
      <c r="AK273" s="101"/>
    </row>
    <row r="274" spans="1:37" ht="16.2" thickBot="1" x14ac:dyDescent="0.35">
      <c r="A274" s="476" t="s">
        <v>6</v>
      </c>
      <c r="B274" s="476"/>
      <c r="C274" s="476"/>
      <c r="D274" s="476"/>
      <c r="E274" s="476"/>
      <c r="F274" s="476"/>
      <c r="G274" s="476"/>
      <c r="H274" s="476"/>
      <c r="I274" s="476"/>
      <c r="J274" s="476"/>
      <c r="K274" s="476"/>
      <c r="L274" s="476"/>
      <c r="M274" s="476"/>
      <c r="N274" s="476"/>
      <c r="O274" s="476"/>
      <c r="P274" s="476"/>
      <c r="Q274" s="476"/>
      <c r="R274" s="476"/>
      <c r="S274" s="476"/>
      <c r="T274" s="476"/>
      <c r="U274" s="476"/>
      <c r="V274" s="476"/>
      <c r="W274" s="476"/>
      <c r="X274" s="476"/>
      <c r="Y274" s="476"/>
      <c r="Z274" s="476"/>
      <c r="AA274" s="476"/>
      <c r="AB274" s="476"/>
      <c r="AC274" s="476"/>
      <c r="AD274" s="476"/>
      <c r="AE274" s="476"/>
      <c r="AF274" s="476"/>
      <c r="AG274" s="476"/>
      <c r="AH274" s="476"/>
      <c r="AI274" s="476"/>
      <c r="AJ274" s="476"/>
      <c r="AK274" s="101"/>
    </row>
    <row r="275" spans="1:37" x14ac:dyDescent="0.25">
      <c r="A275" s="4" t="s">
        <v>25</v>
      </c>
      <c r="B275" s="463" t="s">
        <v>18</v>
      </c>
      <c r="C275" s="452" t="s">
        <v>8</v>
      </c>
      <c r="D275" s="456"/>
      <c r="E275" s="455" t="s">
        <v>9</v>
      </c>
      <c r="F275" s="456"/>
      <c r="G275" s="474" t="s">
        <v>10</v>
      </c>
      <c r="H275" s="475"/>
      <c r="I275" s="455" t="s">
        <v>0</v>
      </c>
      <c r="J275" s="456"/>
      <c r="K275" s="455" t="s">
        <v>3</v>
      </c>
      <c r="L275" s="456"/>
      <c r="M275" s="455" t="s">
        <v>4</v>
      </c>
      <c r="N275" s="456"/>
      <c r="O275" s="454" t="s">
        <v>11</v>
      </c>
      <c r="P275" s="454"/>
      <c r="Q275" s="454" t="s">
        <v>12</v>
      </c>
      <c r="R275" s="454"/>
      <c r="S275" s="454" t="s">
        <v>13</v>
      </c>
      <c r="T275" s="454"/>
      <c r="U275" s="454" t="s">
        <v>14</v>
      </c>
      <c r="V275" s="454"/>
      <c r="W275" s="454" t="s">
        <v>15</v>
      </c>
      <c r="X275" s="454"/>
      <c r="Y275" s="454" t="s">
        <v>16</v>
      </c>
      <c r="Z275" s="455"/>
      <c r="AA275" s="469" t="s">
        <v>5</v>
      </c>
      <c r="AB275" s="470"/>
      <c r="AC275" s="452" t="s">
        <v>28</v>
      </c>
      <c r="AD275" s="453"/>
      <c r="AE275" s="452" t="s">
        <v>29</v>
      </c>
      <c r="AF275" s="453"/>
      <c r="AG275" s="452" t="s">
        <v>30</v>
      </c>
      <c r="AH275" s="453"/>
      <c r="AI275" s="452" t="s">
        <v>31</v>
      </c>
      <c r="AJ275" s="453"/>
      <c r="AK275" s="101"/>
    </row>
    <row r="276" spans="1:37" ht="13.8" thickBot="1" x14ac:dyDescent="0.3">
      <c r="A276" s="47" t="s">
        <v>26</v>
      </c>
      <c r="B276" s="473"/>
      <c r="C276" s="44" t="s">
        <v>1</v>
      </c>
      <c r="D276" s="19" t="s">
        <v>2</v>
      </c>
      <c r="E276" s="27" t="s">
        <v>1</v>
      </c>
      <c r="F276" s="19" t="s">
        <v>2</v>
      </c>
      <c r="G276" s="27" t="s">
        <v>1</v>
      </c>
      <c r="H276" s="27" t="s">
        <v>2</v>
      </c>
      <c r="I276" s="19" t="s">
        <v>1</v>
      </c>
      <c r="J276" s="19" t="s">
        <v>2</v>
      </c>
      <c r="K276" s="19" t="s">
        <v>1</v>
      </c>
      <c r="L276" s="19" t="s">
        <v>2</v>
      </c>
      <c r="M276" s="19" t="s">
        <v>1</v>
      </c>
      <c r="N276" s="19" t="s">
        <v>2</v>
      </c>
      <c r="O276" s="19" t="s">
        <v>1</v>
      </c>
      <c r="P276" s="19" t="s">
        <v>2</v>
      </c>
      <c r="Q276" s="19" t="s">
        <v>1</v>
      </c>
      <c r="R276" s="19" t="s">
        <v>2</v>
      </c>
      <c r="S276" s="19" t="s">
        <v>1</v>
      </c>
      <c r="T276" s="19" t="s">
        <v>2</v>
      </c>
      <c r="U276" s="19" t="s">
        <v>1</v>
      </c>
      <c r="V276" s="19" t="s">
        <v>2</v>
      </c>
      <c r="W276" s="19" t="s">
        <v>1</v>
      </c>
      <c r="X276" s="19" t="s">
        <v>2</v>
      </c>
      <c r="Y276" s="19" t="s">
        <v>1</v>
      </c>
      <c r="Z276" s="28" t="s">
        <v>2</v>
      </c>
      <c r="AA276" s="29" t="s">
        <v>1</v>
      </c>
      <c r="AB276" s="21" t="s">
        <v>2</v>
      </c>
      <c r="AC276" s="60" t="s">
        <v>1</v>
      </c>
      <c r="AD276" s="40" t="s">
        <v>2</v>
      </c>
      <c r="AE276" s="60" t="s">
        <v>1</v>
      </c>
      <c r="AF276" s="40" t="s">
        <v>2</v>
      </c>
      <c r="AG276" s="60" t="s">
        <v>1</v>
      </c>
      <c r="AH276" s="40" t="s">
        <v>2</v>
      </c>
      <c r="AI276" s="60" t="s">
        <v>1</v>
      </c>
      <c r="AJ276" s="40" t="s">
        <v>2</v>
      </c>
      <c r="AK276" s="101"/>
    </row>
    <row r="277" spans="1:37" ht="13.8" thickBot="1" x14ac:dyDescent="0.3">
      <c r="A277" s="41">
        <v>1</v>
      </c>
      <c r="B277" s="55" t="s">
        <v>21</v>
      </c>
      <c r="C277" s="13"/>
      <c r="D277" s="10">
        <f t="shared" ref="D277:D288" si="280">AK277*C277</f>
        <v>0</v>
      </c>
      <c r="E277" s="11"/>
      <c r="F277" s="10">
        <f t="shared" ref="F277:F288" si="281">AK277*E277</f>
        <v>0</v>
      </c>
      <c r="G277" s="11"/>
      <c r="H277" s="10">
        <f t="shared" ref="H277:H288" si="282">AK277*G277</f>
        <v>0</v>
      </c>
      <c r="I277" s="13"/>
      <c r="J277" s="10">
        <f t="shared" ref="J277:J288" si="283">AK277*I277</f>
        <v>0</v>
      </c>
      <c r="K277" s="11"/>
      <c r="L277" s="10">
        <f t="shared" ref="L277:L288" si="284">AK277*K277</f>
        <v>0</v>
      </c>
      <c r="M277" s="11"/>
      <c r="N277" s="10">
        <f t="shared" ref="N277:N288" si="285">AK277*M277</f>
        <v>0</v>
      </c>
      <c r="O277" s="13"/>
      <c r="P277" s="10">
        <f t="shared" ref="P277:P288" si="286">AK277*O277</f>
        <v>0</v>
      </c>
      <c r="Q277" s="11"/>
      <c r="R277" s="10">
        <f t="shared" ref="R277:R288" si="287">AK277*Q277</f>
        <v>0</v>
      </c>
      <c r="S277" s="11"/>
      <c r="T277" s="10">
        <f t="shared" ref="T277:T288" si="288">AK277*S277</f>
        <v>0</v>
      </c>
      <c r="U277" s="13"/>
      <c r="V277" s="10">
        <f t="shared" ref="V277:V288" si="289">AK277*U277</f>
        <v>0</v>
      </c>
      <c r="W277" s="11"/>
      <c r="X277" s="10">
        <f t="shared" ref="X277:X288" si="290">AK277*W277</f>
        <v>0</v>
      </c>
      <c r="Y277" s="11"/>
      <c r="Z277" s="125">
        <f t="shared" ref="Z277:Z288" si="291">AK277*Y277</f>
        <v>0</v>
      </c>
      <c r="AA277" s="30">
        <f t="shared" ref="AA277:AB288" si="292">C277+E277+G277+I277+K277+M277+O277+Q277+S277+U277+W277+Y277</f>
        <v>0</v>
      </c>
      <c r="AB277" s="12">
        <f t="shared" si="292"/>
        <v>0</v>
      </c>
      <c r="AC277" s="65">
        <f t="shared" ref="AC277:AD288" si="293">C277+E277+G277</f>
        <v>0</v>
      </c>
      <c r="AD277" s="32">
        <f t="shared" si="293"/>
        <v>0</v>
      </c>
      <c r="AE277" s="18">
        <f t="shared" ref="AE277:AF288" si="294">I277+K277+M277</f>
        <v>0</v>
      </c>
      <c r="AF277" s="32">
        <f t="shared" si="294"/>
        <v>0</v>
      </c>
      <c r="AG277" s="18">
        <f t="shared" ref="AG277:AH288" si="295">O277+Q277+S277</f>
        <v>0</v>
      </c>
      <c r="AH277" s="32">
        <f t="shared" si="295"/>
        <v>0</v>
      </c>
      <c r="AI277" s="18">
        <f t="shared" ref="AI277:AJ288" si="296">U277+W277+Y277</f>
        <v>0</v>
      </c>
      <c r="AJ277" s="16">
        <f t="shared" si="296"/>
        <v>0</v>
      </c>
      <c r="AK277" s="101">
        <v>915</v>
      </c>
    </row>
    <row r="278" spans="1:37" ht="13.8" thickBot="1" x14ac:dyDescent="0.3">
      <c r="A278" s="14">
        <v>2</v>
      </c>
      <c r="B278" s="51" t="s">
        <v>22</v>
      </c>
      <c r="C278" s="18"/>
      <c r="D278" s="10">
        <f t="shared" si="280"/>
        <v>0</v>
      </c>
      <c r="E278" s="15"/>
      <c r="F278" s="10">
        <f t="shared" si="281"/>
        <v>0</v>
      </c>
      <c r="G278" s="15"/>
      <c r="H278" s="10">
        <f t="shared" si="282"/>
        <v>0</v>
      </c>
      <c r="I278" s="18"/>
      <c r="J278" s="10">
        <f t="shared" si="283"/>
        <v>0</v>
      </c>
      <c r="K278" s="15"/>
      <c r="L278" s="10">
        <f t="shared" si="284"/>
        <v>0</v>
      </c>
      <c r="M278" s="15"/>
      <c r="N278" s="10">
        <f t="shared" si="285"/>
        <v>0</v>
      </c>
      <c r="O278" s="18"/>
      <c r="P278" s="10">
        <f t="shared" si="286"/>
        <v>0</v>
      </c>
      <c r="Q278" s="15"/>
      <c r="R278" s="10">
        <f t="shared" si="287"/>
        <v>0</v>
      </c>
      <c r="S278" s="15"/>
      <c r="T278" s="10">
        <f t="shared" si="288"/>
        <v>0</v>
      </c>
      <c r="U278" s="18"/>
      <c r="V278" s="10">
        <f t="shared" si="289"/>
        <v>0</v>
      </c>
      <c r="W278" s="15"/>
      <c r="X278" s="10">
        <f t="shared" si="290"/>
        <v>0</v>
      </c>
      <c r="Y278" s="15"/>
      <c r="Z278" s="125">
        <f t="shared" si="291"/>
        <v>0</v>
      </c>
      <c r="AA278" s="33">
        <f t="shared" si="292"/>
        <v>0</v>
      </c>
      <c r="AB278" s="17">
        <f t="shared" si="292"/>
        <v>0</v>
      </c>
      <c r="AC278" s="65">
        <f t="shared" si="293"/>
        <v>0</v>
      </c>
      <c r="AD278" s="32">
        <f t="shared" si="293"/>
        <v>0</v>
      </c>
      <c r="AE278" s="18">
        <f t="shared" si="294"/>
        <v>0</v>
      </c>
      <c r="AF278" s="32">
        <f t="shared" si="294"/>
        <v>0</v>
      </c>
      <c r="AG278" s="18">
        <f t="shared" si="295"/>
        <v>0</v>
      </c>
      <c r="AH278" s="32">
        <f t="shared" si="295"/>
        <v>0</v>
      </c>
      <c r="AI278" s="18">
        <f t="shared" si="296"/>
        <v>0</v>
      </c>
      <c r="AJ278" s="16">
        <f t="shared" si="296"/>
        <v>0</v>
      </c>
      <c r="AK278" s="101">
        <v>915</v>
      </c>
    </row>
    <row r="279" spans="1:37" ht="13.8" thickBot="1" x14ac:dyDescent="0.3">
      <c r="A279" s="14">
        <v>3</v>
      </c>
      <c r="B279" s="51" t="s">
        <v>32</v>
      </c>
      <c r="C279" s="18"/>
      <c r="D279" s="10">
        <f t="shared" si="280"/>
        <v>0</v>
      </c>
      <c r="E279" s="15"/>
      <c r="F279" s="10">
        <f t="shared" si="281"/>
        <v>0</v>
      </c>
      <c r="G279" s="15"/>
      <c r="H279" s="10">
        <f t="shared" si="282"/>
        <v>0</v>
      </c>
      <c r="I279" s="18"/>
      <c r="J279" s="10">
        <f t="shared" si="283"/>
        <v>0</v>
      </c>
      <c r="K279" s="15"/>
      <c r="L279" s="10">
        <f t="shared" si="284"/>
        <v>0</v>
      </c>
      <c r="M279" s="15"/>
      <c r="N279" s="10">
        <f t="shared" si="285"/>
        <v>0</v>
      </c>
      <c r="O279" s="18"/>
      <c r="P279" s="10">
        <f t="shared" si="286"/>
        <v>0</v>
      </c>
      <c r="Q279" s="15"/>
      <c r="R279" s="10">
        <f t="shared" si="287"/>
        <v>0</v>
      </c>
      <c r="S279" s="15"/>
      <c r="T279" s="10">
        <f t="shared" si="288"/>
        <v>0</v>
      </c>
      <c r="U279" s="18"/>
      <c r="V279" s="10">
        <f t="shared" si="289"/>
        <v>0</v>
      </c>
      <c r="W279" s="15"/>
      <c r="X279" s="10">
        <f t="shared" si="290"/>
        <v>0</v>
      </c>
      <c r="Y279" s="15"/>
      <c r="Z279" s="125">
        <f t="shared" si="291"/>
        <v>0</v>
      </c>
      <c r="AA279" s="33">
        <f t="shared" si="292"/>
        <v>0</v>
      </c>
      <c r="AB279" s="17">
        <f t="shared" si="292"/>
        <v>0</v>
      </c>
      <c r="AC279" s="65">
        <f t="shared" si="293"/>
        <v>0</v>
      </c>
      <c r="AD279" s="32">
        <f t="shared" si="293"/>
        <v>0</v>
      </c>
      <c r="AE279" s="18">
        <f t="shared" si="294"/>
        <v>0</v>
      </c>
      <c r="AF279" s="32">
        <f t="shared" si="294"/>
        <v>0</v>
      </c>
      <c r="AG279" s="18">
        <f t="shared" si="295"/>
        <v>0</v>
      </c>
      <c r="AH279" s="32">
        <f t="shared" si="295"/>
        <v>0</v>
      </c>
      <c r="AI279" s="18">
        <f t="shared" si="296"/>
        <v>0</v>
      </c>
      <c r="AJ279" s="16">
        <f t="shared" si="296"/>
        <v>0</v>
      </c>
      <c r="AK279" s="101">
        <v>915</v>
      </c>
    </row>
    <row r="280" spans="1:37" ht="13.8" thickBot="1" x14ac:dyDescent="0.3">
      <c r="A280" s="14">
        <v>4</v>
      </c>
      <c r="B280" s="51" t="s">
        <v>40</v>
      </c>
      <c r="C280" s="18"/>
      <c r="D280" s="10">
        <f t="shared" si="280"/>
        <v>0</v>
      </c>
      <c r="E280" s="15"/>
      <c r="F280" s="10">
        <f t="shared" si="281"/>
        <v>0</v>
      </c>
      <c r="G280" s="99"/>
      <c r="H280" s="10">
        <f t="shared" si="282"/>
        <v>0</v>
      </c>
      <c r="I280" s="18"/>
      <c r="J280" s="10">
        <f t="shared" si="283"/>
        <v>0</v>
      </c>
      <c r="K280" s="15"/>
      <c r="L280" s="10">
        <f t="shared" si="284"/>
        <v>0</v>
      </c>
      <c r="M280" s="15">
        <v>1</v>
      </c>
      <c r="N280" s="10">
        <f t="shared" si="285"/>
        <v>915</v>
      </c>
      <c r="O280" s="94"/>
      <c r="P280" s="10">
        <f t="shared" si="286"/>
        <v>0</v>
      </c>
      <c r="Q280" s="15"/>
      <c r="R280" s="10">
        <f t="shared" si="287"/>
        <v>0</v>
      </c>
      <c r="S280" s="15"/>
      <c r="T280" s="10">
        <f t="shared" si="288"/>
        <v>0</v>
      </c>
      <c r="U280" s="94"/>
      <c r="V280" s="10">
        <f t="shared" si="289"/>
        <v>0</v>
      </c>
      <c r="W280" s="15"/>
      <c r="X280" s="10">
        <f t="shared" si="290"/>
        <v>0</v>
      </c>
      <c r="Y280" s="15"/>
      <c r="Z280" s="125">
        <f t="shared" si="291"/>
        <v>0</v>
      </c>
      <c r="AA280" s="33">
        <f t="shared" si="292"/>
        <v>1</v>
      </c>
      <c r="AB280" s="17">
        <f t="shared" si="292"/>
        <v>915</v>
      </c>
      <c r="AC280" s="65">
        <f t="shared" si="293"/>
        <v>0</v>
      </c>
      <c r="AD280" s="32">
        <f t="shared" si="293"/>
        <v>0</v>
      </c>
      <c r="AE280" s="18">
        <f t="shared" si="294"/>
        <v>1</v>
      </c>
      <c r="AF280" s="32">
        <f t="shared" si="294"/>
        <v>915</v>
      </c>
      <c r="AG280" s="18">
        <f t="shared" si="295"/>
        <v>0</v>
      </c>
      <c r="AH280" s="32">
        <f t="shared" si="295"/>
        <v>0</v>
      </c>
      <c r="AI280" s="18">
        <f t="shared" si="296"/>
        <v>0</v>
      </c>
      <c r="AJ280" s="16">
        <f t="shared" si="296"/>
        <v>0</v>
      </c>
      <c r="AK280" s="101">
        <v>915</v>
      </c>
    </row>
    <row r="281" spans="1:37" ht="13.8" thickBot="1" x14ac:dyDescent="0.3">
      <c r="A281" s="14">
        <v>5</v>
      </c>
      <c r="B281" s="51" t="s">
        <v>57</v>
      </c>
      <c r="C281" s="18"/>
      <c r="D281" s="10">
        <f t="shared" si="280"/>
        <v>0</v>
      </c>
      <c r="E281" s="15"/>
      <c r="F281" s="10">
        <f t="shared" si="281"/>
        <v>0</v>
      </c>
      <c r="G281" s="15"/>
      <c r="H281" s="10">
        <f t="shared" si="282"/>
        <v>0</v>
      </c>
      <c r="I281" s="18"/>
      <c r="J281" s="10">
        <f t="shared" si="283"/>
        <v>0</v>
      </c>
      <c r="K281" s="15"/>
      <c r="L281" s="10">
        <f t="shared" si="284"/>
        <v>0</v>
      </c>
      <c r="M281" s="15"/>
      <c r="N281" s="10">
        <f t="shared" si="285"/>
        <v>0</v>
      </c>
      <c r="O281" s="18"/>
      <c r="P281" s="10">
        <f t="shared" si="286"/>
        <v>0</v>
      </c>
      <c r="Q281" s="15"/>
      <c r="R281" s="10">
        <f t="shared" si="287"/>
        <v>0</v>
      </c>
      <c r="S281" s="15"/>
      <c r="T281" s="10">
        <f t="shared" si="288"/>
        <v>0</v>
      </c>
      <c r="U281" s="18"/>
      <c r="V281" s="10">
        <f t="shared" si="289"/>
        <v>0</v>
      </c>
      <c r="W281" s="15"/>
      <c r="X281" s="10">
        <f t="shared" si="290"/>
        <v>0</v>
      </c>
      <c r="Y281" s="15"/>
      <c r="Z281" s="125">
        <f t="shared" si="291"/>
        <v>0</v>
      </c>
      <c r="AA281" s="33">
        <f t="shared" si="292"/>
        <v>0</v>
      </c>
      <c r="AB281" s="17">
        <f t="shared" si="292"/>
        <v>0</v>
      </c>
      <c r="AC281" s="65">
        <f t="shared" si="293"/>
        <v>0</v>
      </c>
      <c r="AD281" s="32">
        <f t="shared" si="293"/>
        <v>0</v>
      </c>
      <c r="AE281" s="18">
        <f t="shared" si="294"/>
        <v>0</v>
      </c>
      <c r="AF281" s="32">
        <f t="shared" si="294"/>
        <v>0</v>
      </c>
      <c r="AG281" s="18">
        <f t="shared" si="295"/>
        <v>0</v>
      </c>
      <c r="AH281" s="32">
        <f t="shared" si="295"/>
        <v>0</v>
      </c>
      <c r="AI281" s="18">
        <f t="shared" si="296"/>
        <v>0</v>
      </c>
      <c r="AJ281" s="16">
        <f t="shared" si="296"/>
        <v>0</v>
      </c>
      <c r="AK281" s="101">
        <v>915</v>
      </c>
    </row>
    <row r="282" spans="1:37" ht="13.8" thickBot="1" x14ac:dyDescent="0.3">
      <c r="A282" s="14">
        <v>6</v>
      </c>
      <c r="B282" s="51" t="s">
        <v>24</v>
      </c>
      <c r="C282" s="18"/>
      <c r="D282" s="10">
        <f t="shared" si="280"/>
        <v>0</v>
      </c>
      <c r="E282" s="15"/>
      <c r="F282" s="10">
        <f t="shared" si="281"/>
        <v>0</v>
      </c>
      <c r="G282" s="15"/>
      <c r="H282" s="10">
        <f t="shared" si="282"/>
        <v>0</v>
      </c>
      <c r="I282" s="18"/>
      <c r="J282" s="10">
        <f t="shared" si="283"/>
        <v>0</v>
      </c>
      <c r="K282" s="15"/>
      <c r="L282" s="10">
        <f t="shared" si="284"/>
        <v>0</v>
      </c>
      <c r="M282" s="15"/>
      <c r="N282" s="10">
        <f t="shared" si="285"/>
        <v>0</v>
      </c>
      <c r="O282" s="18"/>
      <c r="P282" s="10">
        <f t="shared" si="286"/>
        <v>0</v>
      </c>
      <c r="Q282" s="15"/>
      <c r="R282" s="10">
        <f t="shared" si="287"/>
        <v>0</v>
      </c>
      <c r="S282" s="15"/>
      <c r="T282" s="10">
        <f t="shared" si="288"/>
        <v>0</v>
      </c>
      <c r="U282" s="18"/>
      <c r="V282" s="10">
        <f t="shared" si="289"/>
        <v>0</v>
      </c>
      <c r="W282" s="15"/>
      <c r="X282" s="10">
        <f t="shared" si="290"/>
        <v>0</v>
      </c>
      <c r="Y282" s="15"/>
      <c r="Z282" s="125">
        <f t="shared" si="291"/>
        <v>0</v>
      </c>
      <c r="AA282" s="33">
        <f t="shared" si="292"/>
        <v>0</v>
      </c>
      <c r="AB282" s="17">
        <f t="shared" si="292"/>
        <v>0</v>
      </c>
      <c r="AC282" s="65">
        <f t="shared" si="293"/>
        <v>0</v>
      </c>
      <c r="AD282" s="32">
        <f t="shared" si="293"/>
        <v>0</v>
      </c>
      <c r="AE282" s="18">
        <f t="shared" si="294"/>
        <v>0</v>
      </c>
      <c r="AF282" s="32">
        <f t="shared" si="294"/>
        <v>0</v>
      </c>
      <c r="AG282" s="18">
        <f t="shared" si="295"/>
        <v>0</v>
      </c>
      <c r="AH282" s="32">
        <f t="shared" si="295"/>
        <v>0</v>
      </c>
      <c r="AI282" s="18">
        <f t="shared" si="296"/>
        <v>0</v>
      </c>
      <c r="AJ282" s="16">
        <f t="shared" si="296"/>
        <v>0</v>
      </c>
      <c r="AK282" s="101">
        <v>915</v>
      </c>
    </row>
    <row r="283" spans="1:37" ht="13.8" thickBot="1" x14ac:dyDescent="0.3">
      <c r="A283" s="14">
        <v>7</v>
      </c>
      <c r="B283" s="51" t="s">
        <v>58</v>
      </c>
      <c r="C283" s="18"/>
      <c r="D283" s="10">
        <f t="shared" si="280"/>
        <v>0</v>
      </c>
      <c r="E283" s="15"/>
      <c r="F283" s="10">
        <f t="shared" si="281"/>
        <v>0</v>
      </c>
      <c r="G283" s="15"/>
      <c r="H283" s="10">
        <f t="shared" si="282"/>
        <v>0</v>
      </c>
      <c r="I283" s="18"/>
      <c r="J283" s="10">
        <f t="shared" si="283"/>
        <v>0</v>
      </c>
      <c r="K283" s="15"/>
      <c r="L283" s="10">
        <f t="shared" si="284"/>
        <v>0</v>
      </c>
      <c r="M283" s="15"/>
      <c r="N283" s="10">
        <f t="shared" si="285"/>
        <v>0</v>
      </c>
      <c r="O283" s="18"/>
      <c r="P283" s="10">
        <f t="shared" si="286"/>
        <v>0</v>
      </c>
      <c r="Q283" s="15"/>
      <c r="R283" s="10">
        <f t="shared" si="287"/>
        <v>0</v>
      </c>
      <c r="S283" s="15"/>
      <c r="T283" s="10">
        <f t="shared" si="288"/>
        <v>0</v>
      </c>
      <c r="U283" s="18"/>
      <c r="V283" s="10">
        <f t="shared" si="289"/>
        <v>0</v>
      </c>
      <c r="W283" s="15"/>
      <c r="X283" s="10">
        <f t="shared" si="290"/>
        <v>0</v>
      </c>
      <c r="Y283" s="15"/>
      <c r="Z283" s="125">
        <f t="shared" si="291"/>
        <v>0</v>
      </c>
      <c r="AA283" s="33">
        <f t="shared" si="292"/>
        <v>0</v>
      </c>
      <c r="AB283" s="17">
        <f t="shared" si="292"/>
        <v>0</v>
      </c>
      <c r="AC283" s="65">
        <f t="shared" si="293"/>
        <v>0</v>
      </c>
      <c r="AD283" s="32">
        <f t="shared" si="293"/>
        <v>0</v>
      </c>
      <c r="AE283" s="18">
        <f t="shared" si="294"/>
        <v>0</v>
      </c>
      <c r="AF283" s="32">
        <f t="shared" si="294"/>
        <v>0</v>
      </c>
      <c r="AG283" s="18">
        <f t="shared" si="295"/>
        <v>0</v>
      </c>
      <c r="AH283" s="32">
        <f t="shared" si="295"/>
        <v>0</v>
      </c>
      <c r="AI283" s="18">
        <f t="shared" si="296"/>
        <v>0</v>
      </c>
      <c r="AJ283" s="16">
        <f t="shared" si="296"/>
        <v>0</v>
      </c>
      <c r="AK283" s="101">
        <v>915</v>
      </c>
    </row>
    <row r="284" spans="1:37" ht="13.8" thickBot="1" x14ac:dyDescent="0.3">
      <c r="A284" s="14">
        <v>8</v>
      </c>
      <c r="B284" s="51" t="s">
        <v>59</v>
      </c>
      <c r="C284" s="18"/>
      <c r="D284" s="10">
        <f t="shared" si="280"/>
        <v>0</v>
      </c>
      <c r="E284" s="15"/>
      <c r="F284" s="10">
        <f t="shared" si="281"/>
        <v>0</v>
      </c>
      <c r="G284" s="15"/>
      <c r="H284" s="10">
        <f t="shared" si="282"/>
        <v>0</v>
      </c>
      <c r="I284" s="18"/>
      <c r="J284" s="10">
        <f t="shared" si="283"/>
        <v>0</v>
      </c>
      <c r="K284" s="15"/>
      <c r="L284" s="10">
        <f t="shared" si="284"/>
        <v>0</v>
      </c>
      <c r="M284" s="15"/>
      <c r="N284" s="10">
        <f t="shared" si="285"/>
        <v>0</v>
      </c>
      <c r="O284" s="18"/>
      <c r="P284" s="10">
        <f t="shared" si="286"/>
        <v>0</v>
      </c>
      <c r="Q284" s="15"/>
      <c r="R284" s="10">
        <f t="shared" si="287"/>
        <v>0</v>
      </c>
      <c r="S284" s="15"/>
      <c r="T284" s="10">
        <f t="shared" si="288"/>
        <v>0</v>
      </c>
      <c r="U284" s="18"/>
      <c r="V284" s="10">
        <f t="shared" si="289"/>
        <v>0</v>
      </c>
      <c r="W284" s="15"/>
      <c r="X284" s="10">
        <f t="shared" si="290"/>
        <v>0</v>
      </c>
      <c r="Y284" s="15"/>
      <c r="Z284" s="125">
        <f t="shared" si="291"/>
        <v>0</v>
      </c>
      <c r="AA284" s="33">
        <f t="shared" si="292"/>
        <v>0</v>
      </c>
      <c r="AB284" s="17">
        <f t="shared" si="292"/>
        <v>0</v>
      </c>
      <c r="AC284" s="65">
        <f t="shared" si="293"/>
        <v>0</v>
      </c>
      <c r="AD284" s="32">
        <f t="shared" si="293"/>
        <v>0</v>
      </c>
      <c r="AE284" s="18">
        <f t="shared" si="294"/>
        <v>0</v>
      </c>
      <c r="AF284" s="32">
        <f t="shared" si="294"/>
        <v>0</v>
      </c>
      <c r="AG284" s="18">
        <f t="shared" si="295"/>
        <v>0</v>
      </c>
      <c r="AH284" s="32">
        <f t="shared" si="295"/>
        <v>0</v>
      </c>
      <c r="AI284" s="18">
        <f t="shared" si="296"/>
        <v>0</v>
      </c>
      <c r="AJ284" s="16">
        <f t="shared" si="296"/>
        <v>0</v>
      </c>
      <c r="AK284" s="101">
        <v>915</v>
      </c>
    </row>
    <row r="285" spans="1:37" ht="13.8" thickBot="1" x14ac:dyDescent="0.3">
      <c r="A285" s="14">
        <v>9</v>
      </c>
      <c r="B285" s="132" t="s">
        <v>60</v>
      </c>
      <c r="C285" s="18"/>
      <c r="D285" s="10">
        <f t="shared" si="280"/>
        <v>0</v>
      </c>
      <c r="E285" s="15"/>
      <c r="F285" s="10">
        <f t="shared" si="281"/>
        <v>0</v>
      </c>
      <c r="G285" s="15"/>
      <c r="H285" s="10">
        <f t="shared" si="282"/>
        <v>0</v>
      </c>
      <c r="I285" s="18"/>
      <c r="J285" s="10">
        <f t="shared" si="283"/>
        <v>0</v>
      </c>
      <c r="K285" s="15"/>
      <c r="L285" s="10">
        <f t="shared" si="284"/>
        <v>0</v>
      </c>
      <c r="M285" s="15"/>
      <c r="N285" s="10">
        <f t="shared" si="285"/>
        <v>0</v>
      </c>
      <c r="O285" s="18"/>
      <c r="P285" s="10">
        <f t="shared" si="286"/>
        <v>0</v>
      </c>
      <c r="Q285" s="15"/>
      <c r="R285" s="10">
        <f t="shared" si="287"/>
        <v>0</v>
      </c>
      <c r="S285" s="15"/>
      <c r="T285" s="10">
        <f t="shared" si="288"/>
        <v>0</v>
      </c>
      <c r="U285" s="18"/>
      <c r="V285" s="10">
        <f t="shared" si="289"/>
        <v>0</v>
      </c>
      <c r="W285" s="15"/>
      <c r="X285" s="10">
        <f t="shared" si="290"/>
        <v>0</v>
      </c>
      <c r="Y285" s="15"/>
      <c r="Z285" s="125">
        <f t="shared" si="291"/>
        <v>0</v>
      </c>
      <c r="AA285" s="33">
        <f t="shared" si="292"/>
        <v>0</v>
      </c>
      <c r="AB285" s="17">
        <f t="shared" si="292"/>
        <v>0</v>
      </c>
      <c r="AC285" s="65">
        <f t="shared" si="293"/>
        <v>0</v>
      </c>
      <c r="AD285" s="32">
        <f t="shared" si="293"/>
        <v>0</v>
      </c>
      <c r="AE285" s="18">
        <f t="shared" si="294"/>
        <v>0</v>
      </c>
      <c r="AF285" s="32">
        <f t="shared" si="294"/>
        <v>0</v>
      </c>
      <c r="AG285" s="18">
        <f t="shared" si="295"/>
        <v>0</v>
      </c>
      <c r="AH285" s="32">
        <f t="shared" si="295"/>
        <v>0</v>
      </c>
      <c r="AI285" s="18">
        <f t="shared" si="296"/>
        <v>0</v>
      </c>
      <c r="AJ285" s="16">
        <f t="shared" si="296"/>
        <v>0</v>
      </c>
      <c r="AK285" s="101">
        <v>915</v>
      </c>
    </row>
    <row r="286" spans="1:37" ht="13.8" thickBot="1" x14ac:dyDescent="0.3">
      <c r="A286" s="14">
        <v>10</v>
      </c>
      <c r="B286" s="51" t="s">
        <v>23</v>
      </c>
      <c r="C286" s="18"/>
      <c r="D286" s="10">
        <f t="shared" si="280"/>
        <v>0</v>
      </c>
      <c r="E286" s="15"/>
      <c r="F286" s="10">
        <f t="shared" si="281"/>
        <v>0</v>
      </c>
      <c r="G286" s="15"/>
      <c r="H286" s="10">
        <f t="shared" si="282"/>
        <v>0</v>
      </c>
      <c r="I286" s="18"/>
      <c r="J286" s="10">
        <f t="shared" si="283"/>
        <v>0</v>
      </c>
      <c r="K286" s="15"/>
      <c r="L286" s="10">
        <f t="shared" si="284"/>
        <v>0</v>
      </c>
      <c r="M286" s="15"/>
      <c r="N286" s="10">
        <f t="shared" si="285"/>
        <v>0</v>
      </c>
      <c r="O286" s="18"/>
      <c r="P286" s="10">
        <f t="shared" si="286"/>
        <v>0</v>
      </c>
      <c r="Q286" s="15"/>
      <c r="R286" s="10">
        <f t="shared" si="287"/>
        <v>0</v>
      </c>
      <c r="S286" s="15"/>
      <c r="T286" s="10">
        <f t="shared" si="288"/>
        <v>0</v>
      </c>
      <c r="U286" s="18"/>
      <c r="V286" s="10">
        <f t="shared" si="289"/>
        <v>0</v>
      </c>
      <c r="W286" s="15"/>
      <c r="X286" s="10">
        <f t="shared" si="290"/>
        <v>0</v>
      </c>
      <c r="Y286" s="15"/>
      <c r="Z286" s="125">
        <f t="shared" si="291"/>
        <v>0</v>
      </c>
      <c r="AA286" s="33">
        <f t="shared" si="292"/>
        <v>0</v>
      </c>
      <c r="AB286" s="17">
        <f t="shared" si="292"/>
        <v>0</v>
      </c>
      <c r="AC286" s="65">
        <f t="shared" si="293"/>
        <v>0</v>
      </c>
      <c r="AD286" s="32">
        <f t="shared" si="293"/>
        <v>0</v>
      </c>
      <c r="AE286" s="18">
        <f t="shared" si="294"/>
        <v>0</v>
      </c>
      <c r="AF286" s="32">
        <f t="shared" si="294"/>
        <v>0</v>
      </c>
      <c r="AG286" s="18">
        <f t="shared" si="295"/>
        <v>0</v>
      </c>
      <c r="AH286" s="32">
        <f t="shared" si="295"/>
        <v>0</v>
      </c>
      <c r="AI286" s="18">
        <f t="shared" si="296"/>
        <v>0</v>
      </c>
      <c r="AJ286" s="16">
        <f t="shared" si="296"/>
        <v>0</v>
      </c>
      <c r="AK286" s="101">
        <v>915</v>
      </c>
    </row>
    <row r="287" spans="1:37" ht="13.8" thickBot="1" x14ac:dyDescent="0.3">
      <c r="A287" s="14">
        <v>11</v>
      </c>
      <c r="B287" s="51" t="s">
        <v>61</v>
      </c>
      <c r="C287" s="18"/>
      <c r="D287" s="10">
        <f t="shared" si="280"/>
        <v>0</v>
      </c>
      <c r="E287" s="15"/>
      <c r="F287" s="10">
        <f t="shared" si="281"/>
        <v>0</v>
      </c>
      <c r="G287" s="15"/>
      <c r="H287" s="10">
        <f t="shared" si="282"/>
        <v>0</v>
      </c>
      <c r="I287" s="18"/>
      <c r="J287" s="10">
        <f t="shared" si="283"/>
        <v>0</v>
      </c>
      <c r="K287" s="15"/>
      <c r="L287" s="10">
        <f t="shared" si="284"/>
        <v>0</v>
      </c>
      <c r="M287" s="15"/>
      <c r="N287" s="10">
        <f t="shared" si="285"/>
        <v>0</v>
      </c>
      <c r="O287" s="18"/>
      <c r="P287" s="10">
        <f t="shared" si="286"/>
        <v>0</v>
      </c>
      <c r="Q287" s="15"/>
      <c r="R287" s="10">
        <f t="shared" si="287"/>
        <v>0</v>
      </c>
      <c r="S287" s="15">
        <v>1</v>
      </c>
      <c r="T287" s="10">
        <f t="shared" si="288"/>
        <v>915</v>
      </c>
      <c r="U287" s="18"/>
      <c r="V287" s="10">
        <f t="shared" si="289"/>
        <v>0</v>
      </c>
      <c r="W287" s="15"/>
      <c r="X287" s="10">
        <f t="shared" si="290"/>
        <v>0</v>
      </c>
      <c r="Y287" s="15"/>
      <c r="Z287" s="125">
        <f t="shared" si="291"/>
        <v>0</v>
      </c>
      <c r="AA287" s="33">
        <f t="shared" si="292"/>
        <v>1</v>
      </c>
      <c r="AB287" s="17">
        <f t="shared" si="292"/>
        <v>915</v>
      </c>
      <c r="AC287" s="65">
        <f t="shared" si="293"/>
        <v>0</v>
      </c>
      <c r="AD287" s="32">
        <f t="shared" si="293"/>
        <v>0</v>
      </c>
      <c r="AE287" s="18">
        <f t="shared" si="294"/>
        <v>0</v>
      </c>
      <c r="AF287" s="32">
        <f t="shared" si="294"/>
        <v>0</v>
      </c>
      <c r="AG287" s="18">
        <f t="shared" si="295"/>
        <v>1</v>
      </c>
      <c r="AH287" s="32">
        <f t="shared" si="295"/>
        <v>915</v>
      </c>
      <c r="AI287" s="18">
        <f t="shared" si="296"/>
        <v>0</v>
      </c>
      <c r="AJ287" s="16">
        <f t="shared" si="296"/>
        <v>0</v>
      </c>
      <c r="AK287" s="101">
        <v>915</v>
      </c>
    </row>
    <row r="288" spans="1:37" ht="13.8" thickBot="1" x14ac:dyDescent="0.3">
      <c r="A288" s="42">
        <v>12</v>
      </c>
      <c r="B288" s="52" t="s">
        <v>62</v>
      </c>
      <c r="C288" s="22"/>
      <c r="D288" s="10">
        <f t="shared" si="280"/>
        <v>0</v>
      </c>
      <c r="E288" s="35"/>
      <c r="F288" s="10">
        <f t="shared" si="281"/>
        <v>0</v>
      </c>
      <c r="G288" s="35"/>
      <c r="H288" s="10">
        <f t="shared" si="282"/>
        <v>0</v>
      </c>
      <c r="I288" s="22"/>
      <c r="J288" s="10">
        <f t="shared" si="283"/>
        <v>0</v>
      </c>
      <c r="K288" s="35"/>
      <c r="L288" s="10">
        <f t="shared" si="284"/>
        <v>0</v>
      </c>
      <c r="M288" s="35"/>
      <c r="N288" s="10">
        <f t="shared" si="285"/>
        <v>0</v>
      </c>
      <c r="O288" s="22"/>
      <c r="P288" s="10">
        <f t="shared" si="286"/>
        <v>0</v>
      </c>
      <c r="Q288" s="35"/>
      <c r="R288" s="10">
        <f t="shared" si="287"/>
        <v>0</v>
      </c>
      <c r="S288" s="35"/>
      <c r="T288" s="10">
        <f t="shared" si="288"/>
        <v>0</v>
      </c>
      <c r="U288" s="22"/>
      <c r="V288" s="10">
        <f t="shared" si="289"/>
        <v>0</v>
      </c>
      <c r="W288" s="35"/>
      <c r="X288" s="10">
        <f t="shared" si="290"/>
        <v>0</v>
      </c>
      <c r="Y288" s="35"/>
      <c r="Z288" s="125">
        <f t="shared" si="291"/>
        <v>0</v>
      </c>
      <c r="AA288" s="43">
        <f t="shared" si="292"/>
        <v>0</v>
      </c>
      <c r="AB288" s="21">
        <f t="shared" si="292"/>
        <v>0</v>
      </c>
      <c r="AC288" s="66">
        <f t="shared" si="293"/>
        <v>0</v>
      </c>
      <c r="AD288" s="28">
        <f t="shared" si="293"/>
        <v>0</v>
      </c>
      <c r="AE288" s="39">
        <f t="shared" si="294"/>
        <v>0</v>
      </c>
      <c r="AF288" s="28">
        <f t="shared" si="294"/>
        <v>0</v>
      </c>
      <c r="AG288" s="39">
        <f t="shared" si="295"/>
        <v>0</v>
      </c>
      <c r="AH288" s="28">
        <f t="shared" si="295"/>
        <v>0</v>
      </c>
      <c r="AI288" s="39">
        <f t="shared" si="296"/>
        <v>0</v>
      </c>
      <c r="AJ288" s="40">
        <f t="shared" si="296"/>
        <v>0</v>
      </c>
      <c r="AK288" s="101">
        <v>915</v>
      </c>
    </row>
    <row r="289" spans="1:38" ht="13.8" thickBot="1" x14ac:dyDescent="0.3">
      <c r="A289" s="471" t="s">
        <v>17</v>
      </c>
      <c r="B289" s="472"/>
      <c r="C289" s="38">
        <f t="shared" ref="C289:Z289" si="297">SUM(C277:C288)</f>
        <v>0</v>
      </c>
      <c r="D289" s="36">
        <f t="shared" si="297"/>
        <v>0</v>
      </c>
      <c r="E289" s="38">
        <f t="shared" si="297"/>
        <v>0</v>
      </c>
      <c r="F289" s="36">
        <f t="shared" si="297"/>
        <v>0</v>
      </c>
      <c r="G289" s="38">
        <f t="shared" si="297"/>
        <v>0</v>
      </c>
      <c r="H289" s="36">
        <f t="shared" si="297"/>
        <v>0</v>
      </c>
      <c r="I289" s="38">
        <f t="shared" si="297"/>
        <v>0</v>
      </c>
      <c r="J289" s="36">
        <f t="shared" si="297"/>
        <v>0</v>
      </c>
      <c r="K289" s="38">
        <f t="shared" si="297"/>
        <v>0</v>
      </c>
      <c r="L289" s="36">
        <f t="shared" si="297"/>
        <v>0</v>
      </c>
      <c r="M289" s="38">
        <f t="shared" si="297"/>
        <v>1</v>
      </c>
      <c r="N289" s="36">
        <f t="shared" si="297"/>
        <v>915</v>
      </c>
      <c r="O289" s="38">
        <f t="shared" si="297"/>
        <v>0</v>
      </c>
      <c r="P289" s="36">
        <f t="shared" si="297"/>
        <v>0</v>
      </c>
      <c r="Q289" s="38">
        <f t="shared" si="297"/>
        <v>0</v>
      </c>
      <c r="R289" s="36">
        <f t="shared" si="297"/>
        <v>0</v>
      </c>
      <c r="S289" s="38">
        <f t="shared" si="297"/>
        <v>1</v>
      </c>
      <c r="T289" s="36">
        <f t="shared" si="297"/>
        <v>915</v>
      </c>
      <c r="U289" s="38">
        <f t="shared" si="297"/>
        <v>0</v>
      </c>
      <c r="V289" s="36">
        <f t="shared" si="297"/>
        <v>0</v>
      </c>
      <c r="W289" s="38">
        <f t="shared" si="297"/>
        <v>0</v>
      </c>
      <c r="X289" s="36">
        <f t="shared" si="297"/>
        <v>0</v>
      </c>
      <c r="Y289" s="38">
        <f t="shared" si="297"/>
        <v>0</v>
      </c>
      <c r="Z289" s="75">
        <f t="shared" si="297"/>
        <v>0</v>
      </c>
      <c r="AA289" s="38">
        <f t="shared" ref="AA289:AJ289" si="298">SUM(AA277:AA288)</f>
        <v>2</v>
      </c>
      <c r="AB289" s="26">
        <f t="shared" si="298"/>
        <v>1830</v>
      </c>
      <c r="AC289" s="23">
        <f t="shared" si="298"/>
        <v>0</v>
      </c>
      <c r="AD289" s="26">
        <f t="shared" si="298"/>
        <v>0</v>
      </c>
      <c r="AE289" s="23">
        <f t="shared" si="298"/>
        <v>1</v>
      </c>
      <c r="AF289" s="26">
        <f t="shared" si="298"/>
        <v>915</v>
      </c>
      <c r="AG289" s="23">
        <f t="shared" si="298"/>
        <v>1</v>
      </c>
      <c r="AH289" s="26">
        <f t="shared" si="298"/>
        <v>915</v>
      </c>
      <c r="AI289" s="23">
        <f t="shared" si="298"/>
        <v>0</v>
      </c>
      <c r="AJ289" s="26">
        <f t="shared" si="298"/>
        <v>0</v>
      </c>
      <c r="AK289" s="101"/>
    </row>
    <row r="290" spans="1:38" ht="18.600000000000001" thickBot="1" x14ac:dyDescent="0.4">
      <c r="B290" s="3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28"/>
      <c r="AB290" s="129"/>
      <c r="AC290" s="2"/>
      <c r="AD290" s="2"/>
      <c r="AE290" s="2"/>
      <c r="AF290" s="2"/>
      <c r="AG290" s="2"/>
      <c r="AH290" s="2"/>
      <c r="AI290" s="2"/>
      <c r="AJ290" s="2"/>
      <c r="AK290" s="101"/>
    </row>
    <row r="291" spans="1:38" ht="13.8" thickBot="1" x14ac:dyDescent="0.3">
      <c r="A291" s="457" t="s">
        <v>5</v>
      </c>
      <c r="B291" s="458"/>
      <c r="C291" s="23">
        <f t="shared" ref="C291:AE291" si="299">C273+C289</f>
        <v>1</v>
      </c>
      <c r="D291" s="24">
        <f t="shared" si="299"/>
        <v>915</v>
      </c>
      <c r="E291" s="25">
        <f t="shared" si="299"/>
        <v>0</v>
      </c>
      <c r="F291" s="24">
        <f t="shared" si="299"/>
        <v>0</v>
      </c>
      <c r="G291" s="25">
        <f t="shared" si="299"/>
        <v>1</v>
      </c>
      <c r="H291" s="24">
        <f t="shared" si="299"/>
        <v>915</v>
      </c>
      <c r="I291" s="25">
        <f t="shared" si="299"/>
        <v>1</v>
      </c>
      <c r="J291" s="24">
        <f t="shared" si="299"/>
        <v>915</v>
      </c>
      <c r="K291" s="25">
        <f t="shared" si="299"/>
        <v>1</v>
      </c>
      <c r="L291" s="24">
        <f t="shared" si="299"/>
        <v>915</v>
      </c>
      <c r="M291" s="25">
        <f t="shared" si="299"/>
        <v>1</v>
      </c>
      <c r="N291" s="24">
        <f t="shared" si="299"/>
        <v>915</v>
      </c>
      <c r="O291" s="25">
        <f t="shared" si="299"/>
        <v>0</v>
      </c>
      <c r="P291" s="24">
        <f t="shared" si="299"/>
        <v>0</v>
      </c>
      <c r="Q291" s="25">
        <f t="shared" si="299"/>
        <v>2</v>
      </c>
      <c r="R291" s="24">
        <f t="shared" si="299"/>
        <v>1830</v>
      </c>
      <c r="S291" s="25">
        <f t="shared" si="299"/>
        <v>2</v>
      </c>
      <c r="T291" s="24">
        <f t="shared" si="299"/>
        <v>1830</v>
      </c>
      <c r="U291" s="25">
        <f t="shared" si="299"/>
        <v>0</v>
      </c>
      <c r="V291" s="24">
        <f t="shared" si="299"/>
        <v>0</v>
      </c>
      <c r="W291" s="25">
        <f t="shared" si="299"/>
        <v>0</v>
      </c>
      <c r="X291" s="24">
        <f t="shared" si="299"/>
        <v>0</v>
      </c>
      <c r="Y291" s="25">
        <f t="shared" si="299"/>
        <v>0</v>
      </c>
      <c r="Z291" s="37">
        <f t="shared" si="299"/>
        <v>0</v>
      </c>
      <c r="AA291" s="38">
        <f t="shared" si="299"/>
        <v>9</v>
      </c>
      <c r="AB291" s="26">
        <f t="shared" si="299"/>
        <v>8235</v>
      </c>
      <c r="AC291" s="23">
        <f t="shared" si="299"/>
        <v>2</v>
      </c>
      <c r="AD291" s="37">
        <f t="shared" si="299"/>
        <v>1830</v>
      </c>
      <c r="AE291" s="38">
        <f t="shared" si="299"/>
        <v>3</v>
      </c>
      <c r="AF291" s="26">
        <f>AF289+AF273</f>
        <v>2745</v>
      </c>
      <c r="AG291" s="23">
        <f>AG289+AG273</f>
        <v>4</v>
      </c>
      <c r="AH291" s="37">
        <f>AH273+AH289</f>
        <v>3660</v>
      </c>
      <c r="AI291" s="38">
        <f>AI273+AI289</f>
        <v>0</v>
      </c>
      <c r="AJ291" s="26">
        <f>AJ273+AJ289</f>
        <v>0</v>
      </c>
      <c r="AK291" s="101"/>
    </row>
    <row r="292" spans="1:38" x14ac:dyDescent="0.25">
      <c r="AK292" s="101"/>
    </row>
    <row r="293" spans="1:38" x14ac:dyDescent="0.25">
      <c r="AK293" s="101"/>
    </row>
    <row r="294" spans="1:38" ht="16.2" thickBot="1" x14ac:dyDescent="0.35">
      <c r="A294" s="480" t="s">
        <v>34</v>
      </c>
      <c r="B294" s="480"/>
      <c r="C294" s="480"/>
      <c r="D294" s="480"/>
      <c r="E294" s="480"/>
      <c r="F294" s="480"/>
      <c r="G294" s="480"/>
      <c r="H294" s="480"/>
      <c r="I294" s="480"/>
      <c r="J294" s="480"/>
      <c r="K294" s="480"/>
      <c r="L294" s="480"/>
      <c r="M294" s="480"/>
      <c r="N294" s="480"/>
      <c r="O294" s="480"/>
      <c r="P294" s="480"/>
      <c r="Q294" s="480"/>
      <c r="R294" s="480"/>
      <c r="S294" s="480"/>
      <c r="T294" s="480"/>
      <c r="U294" s="480"/>
      <c r="V294" s="480"/>
      <c r="W294" s="480"/>
      <c r="X294" s="480"/>
      <c r="Y294" s="480"/>
      <c r="Z294" s="480"/>
      <c r="AA294" s="480"/>
      <c r="AB294" s="480"/>
      <c r="AC294" s="480"/>
      <c r="AD294" s="480"/>
      <c r="AE294" s="480"/>
      <c r="AF294" s="480"/>
      <c r="AG294" s="480"/>
      <c r="AH294" s="480"/>
      <c r="AI294" s="480"/>
      <c r="AJ294" s="480"/>
      <c r="AK294" s="101"/>
    </row>
    <row r="295" spans="1:38" ht="16.2" thickBot="1" x14ac:dyDescent="0.35">
      <c r="A295" s="479" t="s">
        <v>7</v>
      </c>
      <c r="B295" s="479"/>
      <c r="C295" s="479"/>
      <c r="D295" s="479"/>
      <c r="E295" s="479"/>
      <c r="F295" s="479"/>
      <c r="G295" s="479"/>
      <c r="H295" s="479"/>
      <c r="I295" s="479"/>
      <c r="J295" s="479"/>
      <c r="K295" s="479"/>
      <c r="L295" s="479"/>
      <c r="M295" s="479"/>
      <c r="N295" s="479"/>
      <c r="O295" s="479"/>
      <c r="P295" s="479"/>
      <c r="Q295" s="479"/>
      <c r="R295" s="479"/>
      <c r="S295" s="479"/>
      <c r="T295" s="479"/>
      <c r="U295" s="479"/>
      <c r="V295" s="479"/>
      <c r="W295" s="479"/>
      <c r="X295" s="479"/>
      <c r="Y295" s="479"/>
      <c r="Z295" s="479"/>
      <c r="AA295" s="479"/>
      <c r="AB295" s="479"/>
      <c r="AC295" s="479"/>
      <c r="AD295" s="479"/>
      <c r="AE295" s="479"/>
      <c r="AF295" s="479"/>
      <c r="AG295" s="479"/>
      <c r="AH295" s="479"/>
      <c r="AI295" s="479"/>
      <c r="AJ295" s="479"/>
      <c r="AK295" s="101"/>
    </row>
    <row r="296" spans="1:38" x14ac:dyDescent="0.25">
      <c r="A296" s="4" t="s">
        <v>25</v>
      </c>
      <c r="B296" s="463" t="s">
        <v>18</v>
      </c>
      <c r="C296" s="452" t="s">
        <v>8</v>
      </c>
      <c r="D296" s="456"/>
      <c r="E296" s="455" t="s">
        <v>9</v>
      </c>
      <c r="F296" s="456"/>
      <c r="G296" s="455" t="s">
        <v>10</v>
      </c>
      <c r="H296" s="456"/>
      <c r="I296" s="455" t="s">
        <v>0</v>
      </c>
      <c r="J296" s="456"/>
      <c r="K296" s="455" t="s">
        <v>3</v>
      </c>
      <c r="L296" s="456"/>
      <c r="M296" s="455" t="s">
        <v>4</v>
      </c>
      <c r="N296" s="456"/>
      <c r="O296" s="455" t="s">
        <v>11</v>
      </c>
      <c r="P296" s="456"/>
      <c r="Q296" s="455" t="s">
        <v>12</v>
      </c>
      <c r="R296" s="456"/>
      <c r="S296" s="455" t="s">
        <v>13</v>
      </c>
      <c r="T296" s="456"/>
      <c r="U296" s="455" t="s">
        <v>14</v>
      </c>
      <c r="V296" s="456"/>
      <c r="W296" s="455" t="s">
        <v>15</v>
      </c>
      <c r="X296" s="456"/>
      <c r="Y296" s="455" t="s">
        <v>16</v>
      </c>
      <c r="Z296" s="453"/>
      <c r="AA296" s="477" t="s">
        <v>5</v>
      </c>
      <c r="AB296" s="478"/>
      <c r="AC296" s="452" t="s">
        <v>28</v>
      </c>
      <c r="AD296" s="453"/>
      <c r="AE296" s="452" t="s">
        <v>29</v>
      </c>
      <c r="AF296" s="453"/>
      <c r="AG296" s="452" t="s">
        <v>30</v>
      </c>
      <c r="AH296" s="453"/>
      <c r="AI296" s="452" t="s">
        <v>31</v>
      </c>
      <c r="AJ296" s="453"/>
      <c r="AK296" s="101"/>
    </row>
    <row r="297" spans="1:38" ht="13.8" thickBot="1" x14ac:dyDescent="0.3">
      <c r="A297" s="47" t="s">
        <v>26</v>
      </c>
      <c r="B297" s="473"/>
      <c r="C297" s="9" t="s">
        <v>1</v>
      </c>
      <c r="D297" s="5" t="s">
        <v>2</v>
      </c>
      <c r="E297" s="5" t="s">
        <v>1</v>
      </c>
      <c r="F297" s="5" t="s">
        <v>2</v>
      </c>
      <c r="G297" s="5" t="s">
        <v>1</v>
      </c>
      <c r="H297" s="5" t="s">
        <v>2</v>
      </c>
      <c r="I297" s="5" t="s">
        <v>1</v>
      </c>
      <c r="J297" s="5" t="s">
        <v>2</v>
      </c>
      <c r="K297" s="5" t="s">
        <v>1</v>
      </c>
      <c r="L297" s="5" t="s">
        <v>2</v>
      </c>
      <c r="M297" s="5" t="s">
        <v>1</v>
      </c>
      <c r="N297" s="5" t="s">
        <v>2</v>
      </c>
      <c r="O297" s="5" t="s">
        <v>1</v>
      </c>
      <c r="P297" s="5" t="s">
        <v>2</v>
      </c>
      <c r="Q297" s="5" t="s">
        <v>1</v>
      </c>
      <c r="R297" s="5" t="s">
        <v>2</v>
      </c>
      <c r="S297" s="5" t="s">
        <v>1</v>
      </c>
      <c r="T297" s="5" t="s">
        <v>2</v>
      </c>
      <c r="U297" s="5" t="s">
        <v>1</v>
      </c>
      <c r="V297" s="5" t="s">
        <v>2</v>
      </c>
      <c r="W297" s="5" t="s">
        <v>1</v>
      </c>
      <c r="X297" s="5" t="s">
        <v>2</v>
      </c>
      <c r="Y297" s="5" t="s">
        <v>1</v>
      </c>
      <c r="Z297" s="6" t="s">
        <v>2</v>
      </c>
      <c r="AA297" s="127" t="s">
        <v>1</v>
      </c>
      <c r="AB297" s="8" t="s">
        <v>2</v>
      </c>
      <c r="AC297" s="9" t="s">
        <v>1</v>
      </c>
      <c r="AD297" s="6" t="s">
        <v>2</v>
      </c>
      <c r="AE297" s="9" t="s">
        <v>1</v>
      </c>
      <c r="AF297" s="6" t="s">
        <v>2</v>
      </c>
      <c r="AG297" s="9" t="s">
        <v>1</v>
      </c>
      <c r="AH297" s="6" t="s">
        <v>2</v>
      </c>
      <c r="AI297" s="9" t="s">
        <v>1</v>
      </c>
      <c r="AJ297" s="6" t="s">
        <v>2</v>
      </c>
      <c r="AK297" s="101"/>
    </row>
    <row r="298" spans="1:38" ht="13.8" thickBot="1" x14ac:dyDescent="0.3">
      <c r="A298" s="45">
        <v>1</v>
      </c>
      <c r="B298" s="56" t="s">
        <v>19</v>
      </c>
      <c r="C298" s="13"/>
      <c r="D298" s="10">
        <f t="shared" ref="D298:D313" si="300">AK298*C298</f>
        <v>0</v>
      </c>
      <c r="E298" s="13"/>
      <c r="F298" s="10">
        <f t="shared" ref="F298:F313" si="301">AK298*E298</f>
        <v>0</v>
      </c>
      <c r="G298" s="13"/>
      <c r="H298" s="10">
        <f t="shared" ref="H298:H313" si="302">AK298*G298</f>
        <v>0</v>
      </c>
      <c r="I298" s="13"/>
      <c r="J298" s="10">
        <f t="shared" ref="J298:J313" si="303">AK298*I298</f>
        <v>0</v>
      </c>
      <c r="K298" s="11"/>
      <c r="L298" s="10">
        <f t="shared" ref="L298:L313" si="304">AK298*K298</f>
        <v>0</v>
      </c>
      <c r="M298" s="11"/>
      <c r="N298" s="10">
        <f t="shared" ref="N298:N313" si="305">AK298*M298</f>
        <v>0</v>
      </c>
      <c r="O298" s="13"/>
      <c r="P298" s="10">
        <f t="shared" ref="P298:P313" si="306">AK298*O298</f>
        <v>0</v>
      </c>
      <c r="Q298" s="11"/>
      <c r="R298" s="10">
        <f t="shared" ref="R298:R313" si="307">AK298*Q298</f>
        <v>0</v>
      </c>
      <c r="S298" s="11"/>
      <c r="T298" s="10">
        <f t="shared" ref="T298:T313" si="308">AK298*S298</f>
        <v>0</v>
      </c>
      <c r="U298" s="13"/>
      <c r="V298" s="10">
        <f t="shared" ref="V298:V313" si="309">AK298*U298</f>
        <v>0</v>
      </c>
      <c r="W298" s="11"/>
      <c r="X298" s="10">
        <f t="shared" ref="X298:X313" si="310">AK298*W298</f>
        <v>0</v>
      </c>
      <c r="Y298" s="11"/>
      <c r="Z298" s="10">
        <f t="shared" ref="Z298:Z313" si="311">AK298*Y298</f>
        <v>0</v>
      </c>
      <c r="AA298" s="30">
        <f>C298+E298+G298+I298+K298+M298+O298+Q298+S298+U298+W298+Y298</f>
        <v>0</v>
      </c>
      <c r="AB298" s="12">
        <f t="shared" ref="AA298:AB313" si="312">D298+F298+H298+J298+L298+N298+P298+R298+T298+V298+X298+Z298</f>
        <v>0</v>
      </c>
      <c r="AC298" s="18">
        <f t="shared" ref="AC298:AD313" si="313">C298+E298+G298</f>
        <v>0</v>
      </c>
      <c r="AD298" s="16">
        <f t="shared" si="313"/>
        <v>0</v>
      </c>
      <c r="AE298" s="18">
        <f t="shared" ref="AE298:AF313" si="314">I298+K298+M298</f>
        <v>0</v>
      </c>
      <c r="AF298" s="16">
        <f t="shared" si="314"/>
        <v>0</v>
      </c>
      <c r="AG298" s="18">
        <f t="shared" ref="AG298:AH313" si="315">O298+Q298+S298</f>
        <v>0</v>
      </c>
      <c r="AH298" s="16">
        <f t="shared" si="315"/>
        <v>0</v>
      </c>
      <c r="AI298" s="18">
        <f t="shared" ref="AI298:AJ313" si="316">U298+W298+Y298</f>
        <v>0</v>
      </c>
      <c r="AJ298" s="16">
        <f t="shared" si="316"/>
        <v>0</v>
      </c>
      <c r="AK298" s="101">
        <v>349</v>
      </c>
      <c r="AL298" s="3">
        <v>349</v>
      </c>
    </row>
    <row r="299" spans="1:38" ht="13.8" thickBot="1" x14ac:dyDescent="0.3">
      <c r="A299" s="31">
        <v>2</v>
      </c>
      <c r="B299" s="57" t="s">
        <v>20</v>
      </c>
      <c r="C299" s="18">
        <v>1</v>
      </c>
      <c r="D299" s="10">
        <f t="shared" si="300"/>
        <v>349</v>
      </c>
      <c r="E299" s="18"/>
      <c r="F299" s="10">
        <f t="shared" si="301"/>
        <v>0</v>
      </c>
      <c r="G299" s="18"/>
      <c r="H299" s="10">
        <f t="shared" si="302"/>
        <v>0</v>
      </c>
      <c r="I299" s="18"/>
      <c r="J299" s="10">
        <f t="shared" si="303"/>
        <v>0</v>
      </c>
      <c r="K299" s="15"/>
      <c r="L299" s="10">
        <f t="shared" si="304"/>
        <v>0</v>
      </c>
      <c r="M299" s="15"/>
      <c r="N299" s="10">
        <f t="shared" si="305"/>
        <v>0</v>
      </c>
      <c r="O299" s="18"/>
      <c r="P299" s="10">
        <f t="shared" si="306"/>
        <v>0</v>
      </c>
      <c r="Q299" s="15"/>
      <c r="R299" s="10">
        <f t="shared" si="307"/>
        <v>0</v>
      </c>
      <c r="S299" s="15"/>
      <c r="T299" s="10">
        <f t="shared" si="308"/>
        <v>0</v>
      </c>
      <c r="U299" s="18"/>
      <c r="V299" s="10">
        <f t="shared" si="309"/>
        <v>0</v>
      </c>
      <c r="W299" s="15"/>
      <c r="X299" s="10">
        <f t="shared" si="310"/>
        <v>0</v>
      </c>
      <c r="Y299" s="15"/>
      <c r="Z299" s="10">
        <f t="shared" si="311"/>
        <v>0</v>
      </c>
      <c r="AA299" s="33">
        <f t="shared" si="312"/>
        <v>1</v>
      </c>
      <c r="AB299" s="17">
        <f>D299+F299+H299+J299+L299+N299+P299+R299+T299+V299+X299+Z299</f>
        <v>349</v>
      </c>
      <c r="AC299" s="18">
        <f t="shared" si="313"/>
        <v>1</v>
      </c>
      <c r="AD299" s="16">
        <f t="shared" si="313"/>
        <v>349</v>
      </c>
      <c r="AE299" s="18">
        <f t="shared" si="314"/>
        <v>0</v>
      </c>
      <c r="AF299" s="16">
        <f t="shared" si="314"/>
        <v>0</v>
      </c>
      <c r="AG299" s="18">
        <f t="shared" si="315"/>
        <v>0</v>
      </c>
      <c r="AH299" s="16">
        <f t="shared" si="315"/>
        <v>0</v>
      </c>
      <c r="AI299" s="18">
        <f t="shared" si="316"/>
        <v>0</v>
      </c>
      <c r="AJ299" s="16">
        <f t="shared" si="316"/>
        <v>0</v>
      </c>
      <c r="AK299" s="101">
        <v>349</v>
      </c>
    </row>
    <row r="300" spans="1:38" ht="13.8" thickBot="1" x14ac:dyDescent="0.3">
      <c r="A300" s="31">
        <v>3</v>
      </c>
      <c r="B300" s="57" t="s">
        <v>56</v>
      </c>
      <c r="C300" s="18"/>
      <c r="D300" s="10">
        <f t="shared" si="300"/>
        <v>0</v>
      </c>
      <c r="E300" s="18"/>
      <c r="F300" s="10">
        <f t="shared" si="301"/>
        <v>0</v>
      </c>
      <c r="G300" s="18"/>
      <c r="H300" s="10">
        <f t="shared" si="302"/>
        <v>0</v>
      </c>
      <c r="I300" s="18"/>
      <c r="J300" s="10">
        <f t="shared" si="303"/>
        <v>0</v>
      </c>
      <c r="K300" s="15"/>
      <c r="L300" s="10">
        <f t="shared" si="304"/>
        <v>0</v>
      </c>
      <c r="M300" s="15"/>
      <c r="N300" s="10">
        <f t="shared" si="305"/>
        <v>0</v>
      </c>
      <c r="O300" s="18"/>
      <c r="P300" s="10">
        <f t="shared" si="306"/>
        <v>0</v>
      </c>
      <c r="Q300" s="15"/>
      <c r="R300" s="10">
        <f t="shared" si="307"/>
        <v>0</v>
      </c>
      <c r="S300" s="15"/>
      <c r="T300" s="10">
        <f t="shared" si="308"/>
        <v>0</v>
      </c>
      <c r="U300" s="18"/>
      <c r="V300" s="10">
        <f t="shared" si="309"/>
        <v>0</v>
      </c>
      <c r="W300" s="15"/>
      <c r="X300" s="10">
        <f t="shared" si="310"/>
        <v>0</v>
      </c>
      <c r="Y300" s="15"/>
      <c r="Z300" s="10">
        <f t="shared" si="311"/>
        <v>0</v>
      </c>
      <c r="AA300" s="33">
        <f t="shared" si="312"/>
        <v>0</v>
      </c>
      <c r="AB300" s="17">
        <f t="shared" si="312"/>
        <v>0</v>
      </c>
      <c r="AC300" s="18">
        <f t="shared" si="313"/>
        <v>0</v>
      </c>
      <c r="AD300" s="16">
        <f t="shared" si="313"/>
        <v>0</v>
      </c>
      <c r="AE300" s="18">
        <f t="shared" si="314"/>
        <v>0</v>
      </c>
      <c r="AF300" s="16">
        <f t="shared" si="314"/>
        <v>0</v>
      </c>
      <c r="AG300" s="18">
        <f t="shared" si="315"/>
        <v>0</v>
      </c>
      <c r="AH300" s="16">
        <f t="shared" si="315"/>
        <v>0</v>
      </c>
      <c r="AI300" s="18">
        <f t="shared" si="316"/>
        <v>0</v>
      </c>
      <c r="AJ300" s="16">
        <f t="shared" si="316"/>
        <v>0</v>
      </c>
      <c r="AK300" s="101">
        <v>349</v>
      </c>
    </row>
    <row r="301" spans="1:38" ht="13.8" thickBot="1" x14ac:dyDescent="0.3">
      <c r="A301" s="31">
        <v>4</v>
      </c>
      <c r="B301" s="57" t="s">
        <v>55</v>
      </c>
      <c r="C301" s="18"/>
      <c r="D301" s="10">
        <f t="shared" si="300"/>
        <v>0</v>
      </c>
      <c r="E301" s="18"/>
      <c r="F301" s="10">
        <f t="shared" si="301"/>
        <v>0</v>
      </c>
      <c r="G301" s="18">
        <v>1</v>
      </c>
      <c r="H301" s="10">
        <f t="shared" si="302"/>
        <v>349</v>
      </c>
      <c r="I301" s="18"/>
      <c r="J301" s="10">
        <f t="shared" si="303"/>
        <v>0</v>
      </c>
      <c r="K301" s="15"/>
      <c r="L301" s="10">
        <f t="shared" si="304"/>
        <v>0</v>
      </c>
      <c r="M301" s="15"/>
      <c r="N301" s="10">
        <f t="shared" si="305"/>
        <v>0</v>
      </c>
      <c r="O301" s="18"/>
      <c r="P301" s="10">
        <f t="shared" si="306"/>
        <v>0</v>
      </c>
      <c r="Q301" s="15"/>
      <c r="R301" s="10">
        <f t="shared" si="307"/>
        <v>0</v>
      </c>
      <c r="S301" s="15"/>
      <c r="T301" s="10">
        <f t="shared" si="308"/>
        <v>0</v>
      </c>
      <c r="U301" s="18"/>
      <c r="V301" s="10">
        <f t="shared" si="309"/>
        <v>0</v>
      </c>
      <c r="W301" s="15"/>
      <c r="X301" s="10">
        <f t="shared" si="310"/>
        <v>0</v>
      </c>
      <c r="Y301" s="15"/>
      <c r="Z301" s="10">
        <f t="shared" si="311"/>
        <v>0</v>
      </c>
      <c r="AA301" s="33">
        <f t="shared" si="312"/>
        <v>1</v>
      </c>
      <c r="AB301" s="17">
        <f t="shared" si="312"/>
        <v>349</v>
      </c>
      <c r="AC301" s="18">
        <f t="shared" si="313"/>
        <v>1</v>
      </c>
      <c r="AD301" s="16">
        <f t="shared" si="313"/>
        <v>349</v>
      </c>
      <c r="AE301" s="18">
        <f t="shared" si="314"/>
        <v>0</v>
      </c>
      <c r="AF301" s="16">
        <f t="shared" si="314"/>
        <v>0</v>
      </c>
      <c r="AG301" s="18">
        <f t="shared" si="315"/>
        <v>0</v>
      </c>
      <c r="AH301" s="16">
        <f t="shared" si="315"/>
        <v>0</v>
      </c>
      <c r="AI301" s="18">
        <f t="shared" si="316"/>
        <v>0</v>
      </c>
      <c r="AJ301" s="16">
        <f t="shared" si="316"/>
        <v>0</v>
      </c>
      <c r="AK301" s="101">
        <v>349</v>
      </c>
    </row>
    <row r="302" spans="1:38" ht="13.8" thickBot="1" x14ac:dyDescent="0.3">
      <c r="A302" s="31">
        <v>5</v>
      </c>
      <c r="B302" s="57" t="s">
        <v>47</v>
      </c>
      <c r="C302" s="18"/>
      <c r="D302" s="10">
        <f t="shared" si="300"/>
        <v>0</v>
      </c>
      <c r="E302" s="18"/>
      <c r="F302" s="10">
        <f t="shared" si="301"/>
        <v>0</v>
      </c>
      <c r="G302" s="18"/>
      <c r="H302" s="10">
        <f t="shared" si="302"/>
        <v>0</v>
      </c>
      <c r="I302" s="18"/>
      <c r="J302" s="10">
        <f t="shared" si="303"/>
        <v>0</v>
      </c>
      <c r="K302" s="15"/>
      <c r="L302" s="10">
        <f t="shared" si="304"/>
        <v>0</v>
      </c>
      <c r="M302" s="15"/>
      <c r="N302" s="10">
        <f t="shared" si="305"/>
        <v>0</v>
      </c>
      <c r="O302" s="94"/>
      <c r="P302" s="10">
        <f t="shared" si="306"/>
        <v>0</v>
      </c>
      <c r="Q302" s="15"/>
      <c r="R302" s="10">
        <f t="shared" si="307"/>
        <v>0</v>
      </c>
      <c r="S302" s="15"/>
      <c r="T302" s="10">
        <f t="shared" si="308"/>
        <v>0</v>
      </c>
      <c r="U302" s="18"/>
      <c r="V302" s="10">
        <f t="shared" si="309"/>
        <v>0</v>
      </c>
      <c r="W302" s="15"/>
      <c r="X302" s="10">
        <f t="shared" si="310"/>
        <v>0</v>
      </c>
      <c r="Y302" s="15"/>
      <c r="Z302" s="10">
        <f t="shared" si="311"/>
        <v>0</v>
      </c>
      <c r="AA302" s="33">
        <f t="shared" si="312"/>
        <v>0</v>
      </c>
      <c r="AB302" s="17">
        <f t="shared" si="312"/>
        <v>0</v>
      </c>
      <c r="AC302" s="18">
        <f t="shared" si="313"/>
        <v>0</v>
      </c>
      <c r="AD302" s="16">
        <f t="shared" si="313"/>
        <v>0</v>
      </c>
      <c r="AE302" s="18">
        <f t="shared" si="314"/>
        <v>0</v>
      </c>
      <c r="AF302" s="16">
        <f t="shared" si="314"/>
        <v>0</v>
      </c>
      <c r="AG302" s="18">
        <f t="shared" si="315"/>
        <v>0</v>
      </c>
      <c r="AH302" s="16">
        <f t="shared" si="315"/>
        <v>0</v>
      </c>
      <c r="AI302" s="18">
        <f t="shared" si="316"/>
        <v>0</v>
      </c>
      <c r="AJ302" s="16">
        <f t="shared" si="316"/>
        <v>0</v>
      </c>
      <c r="AK302" s="101">
        <v>349</v>
      </c>
    </row>
    <row r="303" spans="1:38" ht="13.8" thickBot="1" x14ac:dyDescent="0.3">
      <c r="A303" s="31">
        <v>6</v>
      </c>
      <c r="B303" s="57" t="s">
        <v>41</v>
      </c>
      <c r="C303" s="18"/>
      <c r="D303" s="10">
        <f t="shared" si="300"/>
        <v>0</v>
      </c>
      <c r="E303" s="18"/>
      <c r="F303" s="10">
        <f t="shared" si="301"/>
        <v>0</v>
      </c>
      <c r="G303" s="18"/>
      <c r="H303" s="10">
        <f t="shared" si="302"/>
        <v>0</v>
      </c>
      <c r="I303" s="18"/>
      <c r="J303" s="10">
        <f t="shared" si="303"/>
        <v>0</v>
      </c>
      <c r="K303" s="15"/>
      <c r="L303" s="10">
        <f t="shared" si="304"/>
        <v>0</v>
      </c>
      <c r="M303" s="15"/>
      <c r="N303" s="10">
        <f t="shared" si="305"/>
        <v>0</v>
      </c>
      <c r="O303" s="18"/>
      <c r="P303" s="10">
        <f t="shared" si="306"/>
        <v>0</v>
      </c>
      <c r="Q303" s="95"/>
      <c r="R303" s="10">
        <f t="shared" si="307"/>
        <v>0</v>
      </c>
      <c r="S303" s="15"/>
      <c r="T303" s="10">
        <f t="shared" si="308"/>
        <v>0</v>
      </c>
      <c r="U303" s="18"/>
      <c r="V303" s="10">
        <f t="shared" si="309"/>
        <v>0</v>
      </c>
      <c r="W303" s="15"/>
      <c r="X303" s="10">
        <f t="shared" si="310"/>
        <v>0</v>
      </c>
      <c r="Y303" s="15"/>
      <c r="Z303" s="10">
        <f t="shared" si="311"/>
        <v>0</v>
      </c>
      <c r="AA303" s="33">
        <f t="shared" si="312"/>
        <v>0</v>
      </c>
      <c r="AB303" s="17">
        <f t="shared" si="312"/>
        <v>0</v>
      </c>
      <c r="AC303" s="18">
        <f t="shared" si="313"/>
        <v>0</v>
      </c>
      <c r="AD303" s="16">
        <f t="shared" si="313"/>
        <v>0</v>
      </c>
      <c r="AE303" s="18">
        <f t="shared" si="314"/>
        <v>0</v>
      </c>
      <c r="AF303" s="16">
        <f t="shared" si="314"/>
        <v>0</v>
      </c>
      <c r="AG303" s="18">
        <f t="shared" si="315"/>
        <v>0</v>
      </c>
      <c r="AH303" s="16">
        <f t="shared" si="315"/>
        <v>0</v>
      </c>
      <c r="AI303" s="18">
        <f t="shared" si="316"/>
        <v>0</v>
      </c>
      <c r="AJ303" s="16">
        <f t="shared" si="316"/>
        <v>0</v>
      </c>
      <c r="AK303" s="101">
        <v>349</v>
      </c>
    </row>
    <row r="304" spans="1:38" ht="13.8" thickBot="1" x14ac:dyDescent="0.3">
      <c r="A304" s="31">
        <v>7</v>
      </c>
      <c r="B304" s="57" t="s">
        <v>48</v>
      </c>
      <c r="C304" s="39"/>
      <c r="D304" s="10">
        <f t="shared" si="300"/>
        <v>0</v>
      </c>
      <c r="E304" s="39"/>
      <c r="F304" s="10">
        <f t="shared" si="301"/>
        <v>0</v>
      </c>
      <c r="G304" s="39"/>
      <c r="H304" s="10">
        <f t="shared" si="302"/>
        <v>0</v>
      </c>
      <c r="I304" s="39"/>
      <c r="J304" s="10">
        <f t="shared" si="303"/>
        <v>0</v>
      </c>
      <c r="K304" s="20"/>
      <c r="L304" s="10">
        <f t="shared" si="304"/>
        <v>0</v>
      </c>
      <c r="M304" s="20"/>
      <c r="N304" s="10">
        <f t="shared" si="305"/>
        <v>0</v>
      </c>
      <c r="O304" s="39"/>
      <c r="P304" s="10">
        <f t="shared" si="306"/>
        <v>0</v>
      </c>
      <c r="Q304" s="20"/>
      <c r="R304" s="10">
        <f t="shared" si="307"/>
        <v>0</v>
      </c>
      <c r="S304" s="20"/>
      <c r="T304" s="10">
        <f t="shared" si="308"/>
        <v>0</v>
      </c>
      <c r="U304" s="39"/>
      <c r="V304" s="10">
        <f t="shared" si="309"/>
        <v>0</v>
      </c>
      <c r="W304" s="20"/>
      <c r="X304" s="10">
        <f t="shared" si="310"/>
        <v>0</v>
      </c>
      <c r="Y304" s="20"/>
      <c r="Z304" s="10">
        <f t="shared" si="311"/>
        <v>0</v>
      </c>
      <c r="AA304" s="33">
        <f>C304+E304+G304+I304+K304+M304+O304+Q304+S304+U304+W304+Y304</f>
        <v>0</v>
      </c>
      <c r="AB304" s="17">
        <f t="shared" si="312"/>
        <v>0</v>
      </c>
      <c r="AC304" s="18">
        <f t="shared" si="313"/>
        <v>0</v>
      </c>
      <c r="AD304" s="32">
        <f t="shared" si="313"/>
        <v>0</v>
      </c>
      <c r="AE304" s="18">
        <f t="shared" si="314"/>
        <v>0</v>
      </c>
      <c r="AF304" s="32">
        <f t="shared" si="314"/>
        <v>0</v>
      </c>
      <c r="AG304" s="18">
        <f t="shared" si="315"/>
        <v>0</v>
      </c>
      <c r="AH304" s="32">
        <f t="shared" si="315"/>
        <v>0</v>
      </c>
      <c r="AI304" s="18">
        <f t="shared" si="316"/>
        <v>0</v>
      </c>
      <c r="AJ304" s="16">
        <f t="shared" si="316"/>
        <v>0</v>
      </c>
      <c r="AK304" s="101">
        <v>349</v>
      </c>
    </row>
    <row r="305" spans="1:37" ht="13.8" thickBot="1" x14ac:dyDescent="0.3">
      <c r="A305" s="31">
        <v>8</v>
      </c>
      <c r="B305" s="57" t="s">
        <v>49</v>
      </c>
      <c r="C305" s="18"/>
      <c r="D305" s="10">
        <f t="shared" si="300"/>
        <v>0</v>
      </c>
      <c r="E305" s="18"/>
      <c r="F305" s="10">
        <f t="shared" si="301"/>
        <v>0</v>
      </c>
      <c r="G305" s="18"/>
      <c r="H305" s="10">
        <f t="shared" si="302"/>
        <v>0</v>
      </c>
      <c r="I305" s="18"/>
      <c r="J305" s="10">
        <f t="shared" si="303"/>
        <v>0</v>
      </c>
      <c r="K305" s="15"/>
      <c r="L305" s="10">
        <f t="shared" si="304"/>
        <v>0</v>
      </c>
      <c r="M305" s="15"/>
      <c r="N305" s="10">
        <f t="shared" si="305"/>
        <v>0</v>
      </c>
      <c r="O305" s="18"/>
      <c r="P305" s="10">
        <f t="shared" si="306"/>
        <v>0</v>
      </c>
      <c r="Q305" s="15"/>
      <c r="R305" s="10">
        <f t="shared" si="307"/>
        <v>0</v>
      </c>
      <c r="S305" s="15"/>
      <c r="T305" s="10">
        <f t="shared" si="308"/>
        <v>0</v>
      </c>
      <c r="U305" s="18"/>
      <c r="V305" s="10">
        <f t="shared" si="309"/>
        <v>0</v>
      </c>
      <c r="W305" s="15"/>
      <c r="X305" s="10">
        <f t="shared" si="310"/>
        <v>0</v>
      </c>
      <c r="Y305" s="15"/>
      <c r="Z305" s="10">
        <f t="shared" si="311"/>
        <v>0</v>
      </c>
      <c r="AA305" s="33">
        <f t="shared" si="312"/>
        <v>0</v>
      </c>
      <c r="AB305" s="17">
        <f t="shared" si="312"/>
        <v>0</v>
      </c>
      <c r="AC305" s="18">
        <f t="shared" si="313"/>
        <v>0</v>
      </c>
      <c r="AD305" s="16">
        <f t="shared" si="313"/>
        <v>0</v>
      </c>
      <c r="AE305" s="18">
        <f t="shared" si="314"/>
        <v>0</v>
      </c>
      <c r="AF305" s="16">
        <f t="shared" si="314"/>
        <v>0</v>
      </c>
      <c r="AG305" s="18">
        <f t="shared" si="315"/>
        <v>0</v>
      </c>
      <c r="AH305" s="16">
        <f t="shared" si="315"/>
        <v>0</v>
      </c>
      <c r="AI305" s="18">
        <f t="shared" si="316"/>
        <v>0</v>
      </c>
      <c r="AJ305" s="16">
        <f t="shared" si="316"/>
        <v>0</v>
      </c>
      <c r="AK305" s="101">
        <v>349</v>
      </c>
    </row>
    <row r="306" spans="1:37" ht="13.8" thickBot="1" x14ac:dyDescent="0.3">
      <c r="A306" s="31">
        <v>9</v>
      </c>
      <c r="B306" s="57" t="s">
        <v>50</v>
      </c>
      <c r="C306" s="18"/>
      <c r="D306" s="10">
        <f t="shared" si="300"/>
        <v>0</v>
      </c>
      <c r="E306" s="18"/>
      <c r="F306" s="10">
        <f t="shared" si="301"/>
        <v>0</v>
      </c>
      <c r="G306" s="18"/>
      <c r="H306" s="10">
        <f t="shared" si="302"/>
        <v>0</v>
      </c>
      <c r="I306" s="18"/>
      <c r="J306" s="10">
        <f t="shared" si="303"/>
        <v>0</v>
      </c>
      <c r="K306" s="15"/>
      <c r="L306" s="10">
        <f t="shared" si="304"/>
        <v>0</v>
      </c>
      <c r="M306" s="15"/>
      <c r="N306" s="10">
        <f t="shared" si="305"/>
        <v>0</v>
      </c>
      <c r="O306" s="18"/>
      <c r="P306" s="10">
        <f t="shared" si="306"/>
        <v>0</v>
      </c>
      <c r="Q306" s="15"/>
      <c r="R306" s="10">
        <f t="shared" si="307"/>
        <v>0</v>
      </c>
      <c r="S306" s="15"/>
      <c r="T306" s="10">
        <f t="shared" si="308"/>
        <v>0</v>
      </c>
      <c r="U306" s="18"/>
      <c r="V306" s="10">
        <f t="shared" si="309"/>
        <v>0</v>
      </c>
      <c r="W306" s="15"/>
      <c r="X306" s="10">
        <f t="shared" si="310"/>
        <v>0</v>
      </c>
      <c r="Y306" s="15"/>
      <c r="Z306" s="10">
        <f t="shared" si="311"/>
        <v>0</v>
      </c>
      <c r="AA306" s="33">
        <f>C306+E306+G306+I306+K306+M306+O306+Q306+S306+U306+W306+Y306</f>
        <v>0</v>
      </c>
      <c r="AB306" s="17">
        <f t="shared" si="312"/>
        <v>0</v>
      </c>
      <c r="AC306" s="18">
        <f t="shared" si="313"/>
        <v>0</v>
      </c>
      <c r="AD306" s="32">
        <f t="shared" si="313"/>
        <v>0</v>
      </c>
      <c r="AE306" s="18">
        <f t="shared" si="314"/>
        <v>0</v>
      </c>
      <c r="AF306" s="32">
        <f t="shared" si="314"/>
        <v>0</v>
      </c>
      <c r="AG306" s="18">
        <f t="shared" si="315"/>
        <v>0</v>
      </c>
      <c r="AH306" s="32">
        <f t="shared" si="315"/>
        <v>0</v>
      </c>
      <c r="AI306" s="18">
        <f t="shared" si="316"/>
        <v>0</v>
      </c>
      <c r="AJ306" s="16">
        <f t="shared" si="316"/>
        <v>0</v>
      </c>
      <c r="AK306" s="101">
        <v>349</v>
      </c>
    </row>
    <row r="307" spans="1:37" ht="13.8" thickBot="1" x14ac:dyDescent="0.3">
      <c r="A307" s="31">
        <v>10</v>
      </c>
      <c r="B307" s="57" t="s">
        <v>63</v>
      </c>
      <c r="C307" s="18"/>
      <c r="D307" s="10">
        <f t="shared" si="300"/>
        <v>0</v>
      </c>
      <c r="E307" s="18"/>
      <c r="F307" s="10">
        <f t="shared" si="301"/>
        <v>0</v>
      </c>
      <c r="G307" s="18"/>
      <c r="H307" s="10">
        <f t="shared" si="302"/>
        <v>0</v>
      </c>
      <c r="I307" s="18"/>
      <c r="J307" s="10">
        <f t="shared" si="303"/>
        <v>0</v>
      </c>
      <c r="K307" s="15"/>
      <c r="L307" s="10">
        <f t="shared" si="304"/>
        <v>0</v>
      </c>
      <c r="M307" s="15"/>
      <c r="N307" s="10">
        <f t="shared" si="305"/>
        <v>0</v>
      </c>
      <c r="O307" s="18"/>
      <c r="P307" s="10">
        <f t="shared" si="306"/>
        <v>0</v>
      </c>
      <c r="Q307" s="15"/>
      <c r="R307" s="10">
        <f t="shared" si="307"/>
        <v>0</v>
      </c>
      <c r="S307" s="15"/>
      <c r="T307" s="10">
        <f t="shared" si="308"/>
        <v>0</v>
      </c>
      <c r="U307" s="18"/>
      <c r="V307" s="10">
        <f t="shared" si="309"/>
        <v>0</v>
      </c>
      <c r="W307" s="15"/>
      <c r="X307" s="10">
        <f t="shared" si="310"/>
        <v>0</v>
      </c>
      <c r="Y307" s="15"/>
      <c r="Z307" s="10">
        <f t="shared" si="311"/>
        <v>0</v>
      </c>
      <c r="AA307" s="33">
        <f t="shared" ref="AA307:AA313" si="317">C307+E307+G307+I307+K307+M307+O307+Q307+S307+U307+W307+Y307</f>
        <v>0</v>
      </c>
      <c r="AB307" s="17">
        <f t="shared" si="312"/>
        <v>0</v>
      </c>
      <c r="AC307" s="18">
        <f t="shared" si="313"/>
        <v>0</v>
      </c>
      <c r="AD307" s="32">
        <f t="shared" si="313"/>
        <v>0</v>
      </c>
      <c r="AE307" s="18">
        <f t="shared" si="314"/>
        <v>0</v>
      </c>
      <c r="AF307" s="32">
        <f t="shared" si="314"/>
        <v>0</v>
      </c>
      <c r="AG307" s="18">
        <f t="shared" si="315"/>
        <v>0</v>
      </c>
      <c r="AH307" s="32">
        <f t="shared" si="315"/>
        <v>0</v>
      </c>
      <c r="AI307" s="18">
        <f t="shared" si="316"/>
        <v>0</v>
      </c>
      <c r="AJ307" s="16">
        <f t="shared" si="316"/>
        <v>0</v>
      </c>
      <c r="AK307" s="101">
        <v>349</v>
      </c>
    </row>
    <row r="308" spans="1:37" ht="13.8" thickBot="1" x14ac:dyDescent="0.3">
      <c r="A308" s="31">
        <v>11</v>
      </c>
      <c r="B308" s="57" t="s">
        <v>51</v>
      </c>
      <c r="C308" s="18"/>
      <c r="D308" s="10">
        <f t="shared" si="300"/>
        <v>0</v>
      </c>
      <c r="E308" s="18"/>
      <c r="F308" s="10">
        <f t="shared" si="301"/>
        <v>0</v>
      </c>
      <c r="G308" s="18"/>
      <c r="H308" s="10">
        <f t="shared" si="302"/>
        <v>0</v>
      </c>
      <c r="I308" s="18"/>
      <c r="J308" s="10">
        <f t="shared" si="303"/>
        <v>0</v>
      </c>
      <c r="K308" s="15"/>
      <c r="L308" s="10">
        <f t="shared" si="304"/>
        <v>0</v>
      </c>
      <c r="M308" s="15"/>
      <c r="N308" s="10">
        <f t="shared" si="305"/>
        <v>0</v>
      </c>
      <c r="O308" s="18"/>
      <c r="P308" s="10">
        <f t="shared" si="306"/>
        <v>0</v>
      </c>
      <c r="Q308" s="15"/>
      <c r="R308" s="10">
        <f t="shared" si="307"/>
        <v>0</v>
      </c>
      <c r="S308" s="15"/>
      <c r="T308" s="10">
        <f t="shared" si="308"/>
        <v>0</v>
      </c>
      <c r="U308" s="18"/>
      <c r="V308" s="10">
        <f t="shared" si="309"/>
        <v>0</v>
      </c>
      <c r="W308" s="15"/>
      <c r="X308" s="10">
        <f t="shared" si="310"/>
        <v>0</v>
      </c>
      <c r="Y308" s="15"/>
      <c r="Z308" s="10">
        <f t="shared" si="311"/>
        <v>0</v>
      </c>
      <c r="AA308" s="33">
        <f t="shared" si="317"/>
        <v>0</v>
      </c>
      <c r="AB308" s="17">
        <f t="shared" si="312"/>
        <v>0</v>
      </c>
      <c r="AC308" s="18">
        <f t="shared" si="313"/>
        <v>0</v>
      </c>
      <c r="AD308" s="32">
        <f t="shared" si="313"/>
        <v>0</v>
      </c>
      <c r="AE308" s="18">
        <f t="shared" si="314"/>
        <v>0</v>
      </c>
      <c r="AF308" s="32">
        <f t="shared" si="314"/>
        <v>0</v>
      </c>
      <c r="AG308" s="18">
        <f t="shared" si="315"/>
        <v>0</v>
      </c>
      <c r="AH308" s="32">
        <f t="shared" si="315"/>
        <v>0</v>
      </c>
      <c r="AI308" s="18">
        <f t="shared" si="316"/>
        <v>0</v>
      </c>
      <c r="AJ308" s="16">
        <f t="shared" si="316"/>
        <v>0</v>
      </c>
      <c r="AK308" s="101">
        <v>349</v>
      </c>
    </row>
    <row r="309" spans="1:37" ht="13.8" thickBot="1" x14ac:dyDescent="0.3">
      <c r="A309" s="31">
        <v>12</v>
      </c>
      <c r="B309" s="57" t="s">
        <v>52</v>
      </c>
      <c r="C309" s="18"/>
      <c r="D309" s="10">
        <f t="shared" si="300"/>
        <v>0</v>
      </c>
      <c r="E309" s="18"/>
      <c r="F309" s="10">
        <f t="shared" si="301"/>
        <v>0</v>
      </c>
      <c r="G309" s="18"/>
      <c r="H309" s="10">
        <f t="shared" si="302"/>
        <v>0</v>
      </c>
      <c r="I309" s="18"/>
      <c r="J309" s="10">
        <f t="shared" si="303"/>
        <v>0</v>
      </c>
      <c r="K309" s="15"/>
      <c r="L309" s="10">
        <f t="shared" si="304"/>
        <v>0</v>
      </c>
      <c r="M309" s="15"/>
      <c r="N309" s="10">
        <f t="shared" si="305"/>
        <v>0</v>
      </c>
      <c r="O309" s="18"/>
      <c r="P309" s="10">
        <f t="shared" si="306"/>
        <v>0</v>
      </c>
      <c r="Q309" s="15"/>
      <c r="R309" s="10">
        <f t="shared" si="307"/>
        <v>0</v>
      </c>
      <c r="S309" s="15"/>
      <c r="T309" s="10">
        <f t="shared" si="308"/>
        <v>0</v>
      </c>
      <c r="U309" s="18"/>
      <c r="V309" s="10">
        <f t="shared" si="309"/>
        <v>0</v>
      </c>
      <c r="W309" s="15"/>
      <c r="X309" s="10">
        <f t="shared" si="310"/>
        <v>0</v>
      </c>
      <c r="Y309" s="15"/>
      <c r="Z309" s="10">
        <f t="shared" si="311"/>
        <v>0</v>
      </c>
      <c r="AA309" s="33">
        <f t="shared" si="317"/>
        <v>0</v>
      </c>
      <c r="AB309" s="17">
        <f t="shared" si="312"/>
        <v>0</v>
      </c>
      <c r="AC309" s="18">
        <f t="shared" si="313"/>
        <v>0</v>
      </c>
      <c r="AD309" s="32">
        <f t="shared" si="313"/>
        <v>0</v>
      </c>
      <c r="AE309" s="18">
        <f t="shared" si="314"/>
        <v>0</v>
      </c>
      <c r="AF309" s="32">
        <f t="shared" si="314"/>
        <v>0</v>
      </c>
      <c r="AG309" s="18">
        <f t="shared" si="315"/>
        <v>0</v>
      </c>
      <c r="AH309" s="32">
        <f t="shared" si="315"/>
        <v>0</v>
      </c>
      <c r="AI309" s="18">
        <f t="shared" si="316"/>
        <v>0</v>
      </c>
      <c r="AJ309" s="16">
        <f t="shared" si="316"/>
        <v>0</v>
      </c>
      <c r="AK309" s="101">
        <v>349</v>
      </c>
    </row>
    <row r="310" spans="1:37" ht="13.8" thickBot="1" x14ac:dyDescent="0.3">
      <c r="A310" s="31">
        <v>13</v>
      </c>
      <c r="B310" s="57" t="s">
        <v>27</v>
      </c>
      <c r="C310" s="18"/>
      <c r="D310" s="10">
        <f t="shared" si="300"/>
        <v>0</v>
      </c>
      <c r="E310" s="18"/>
      <c r="F310" s="10">
        <f t="shared" si="301"/>
        <v>0</v>
      </c>
      <c r="G310" s="18"/>
      <c r="H310" s="10">
        <f t="shared" si="302"/>
        <v>0</v>
      </c>
      <c r="I310" s="18"/>
      <c r="J310" s="10">
        <f t="shared" si="303"/>
        <v>0</v>
      </c>
      <c r="K310" s="15"/>
      <c r="L310" s="10">
        <f t="shared" si="304"/>
        <v>0</v>
      </c>
      <c r="M310" s="15"/>
      <c r="N310" s="10">
        <f t="shared" si="305"/>
        <v>0</v>
      </c>
      <c r="O310" s="18"/>
      <c r="P310" s="10">
        <f t="shared" si="306"/>
        <v>0</v>
      </c>
      <c r="Q310" s="15"/>
      <c r="R310" s="10">
        <f t="shared" si="307"/>
        <v>0</v>
      </c>
      <c r="S310" s="15"/>
      <c r="T310" s="10">
        <f t="shared" si="308"/>
        <v>0</v>
      </c>
      <c r="U310" s="18"/>
      <c r="V310" s="10">
        <f t="shared" si="309"/>
        <v>0</v>
      </c>
      <c r="W310" s="15"/>
      <c r="X310" s="10">
        <f t="shared" si="310"/>
        <v>0</v>
      </c>
      <c r="Y310" s="15"/>
      <c r="Z310" s="10">
        <f t="shared" si="311"/>
        <v>0</v>
      </c>
      <c r="AA310" s="33">
        <f t="shared" si="317"/>
        <v>0</v>
      </c>
      <c r="AB310" s="17">
        <f t="shared" si="312"/>
        <v>0</v>
      </c>
      <c r="AC310" s="18">
        <f t="shared" si="313"/>
        <v>0</v>
      </c>
      <c r="AD310" s="32">
        <f t="shared" si="313"/>
        <v>0</v>
      </c>
      <c r="AE310" s="18">
        <f t="shared" si="314"/>
        <v>0</v>
      </c>
      <c r="AF310" s="32">
        <f t="shared" si="314"/>
        <v>0</v>
      </c>
      <c r="AG310" s="18">
        <f t="shared" si="315"/>
        <v>0</v>
      </c>
      <c r="AH310" s="32">
        <f t="shared" si="315"/>
        <v>0</v>
      </c>
      <c r="AI310" s="18">
        <f t="shared" si="316"/>
        <v>0</v>
      </c>
      <c r="AJ310" s="16">
        <f t="shared" si="316"/>
        <v>0</v>
      </c>
      <c r="AK310" s="101">
        <v>349</v>
      </c>
    </row>
    <row r="311" spans="1:37" ht="13.8" thickBot="1" x14ac:dyDescent="0.3">
      <c r="A311" s="34">
        <v>14</v>
      </c>
      <c r="B311" s="59" t="s">
        <v>38</v>
      </c>
      <c r="C311" s="39"/>
      <c r="D311" s="10">
        <f t="shared" si="300"/>
        <v>0</v>
      </c>
      <c r="E311" s="39"/>
      <c r="F311" s="10">
        <f t="shared" si="301"/>
        <v>0</v>
      </c>
      <c r="G311" s="39"/>
      <c r="H311" s="10">
        <f t="shared" si="302"/>
        <v>0</v>
      </c>
      <c r="I311" s="39"/>
      <c r="J311" s="10">
        <f t="shared" si="303"/>
        <v>0</v>
      </c>
      <c r="K311" s="20"/>
      <c r="L311" s="10">
        <f t="shared" si="304"/>
        <v>0</v>
      </c>
      <c r="M311" s="20"/>
      <c r="N311" s="10">
        <f t="shared" si="305"/>
        <v>0</v>
      </c>
      <c r="O311" s="39"/>
      <c r="P311" s="10">
        <f t="shared" si="306"/>
        <v>0</v>
      </c>
      <c r="Q311" s="20"/>
      <c r="R311" s="10">
        <f t="shared" si="307"/>
        <v>0</v>
      </c>
      <c r="S311" s="20"/>
      <c r="T311" s="10">
        <f t="shared" si="308"/>
        <v>0</v>
      </c>
      <c r="U311" s="39"/>
      <c r="V311" s="10">
        <f t="shared" si="309"/>
        <v>0</v>
      </c>
      <c r="W311" s="20"/>
      <c r="X311" s="10">
        <f t="shared" si="310"/>
        <v>0</v>
      </c>
      <c r="Y311" s="20"/>
      <c r="Z311" s="10">
        <f t="shared" si="311"/>
        <v>0</v>
      </c>
      <c r="AA311" s="33">
        <f t="shared" si="317"/>
        <v>0</v>
      </c>
      <c r="AB311" s="17">
        <f t="shared" si="312"/>
        <v>0</v>
      </c>
      <c r="AC311" s="18">
        <f t="shared" si="313"/>
        <v>0</v>
      </c>
      <c r="AD311" s="32">
        <f t="shared" si="313"/>
        <v>0</v>
      </c>
      <c r="AE311" s="18">
        <f t="shared" si="314"/>
        <v>0</v>
      </c>
      <c r="AF311" s="32">
        <f t="shared" si="314"/>
        <v>0</v>
      </c>
      <c r="AG311" s="18">
        <f t="shared" si="315"/>
        <v>0</v>
      </c>
      <c r="AH311" s="32">
        <f t="shared" si="315"/>
        <v>0</v>
      </c>
      <c r="AI311" s="18">
        <f t="shared" si="316"/>
        <v>0</v>
      </c>
      <c r="AJ311" s="16">
        <f t="shared" si="316"/>
        <v>0</v>
      </c>
      <c r="AK311" s="101">
        <v>349</v>
      </c>
    </row>
    <row r="312" spans="1:37" ht="13.8" thickBot="1" x14ac:dyDescent="0.3">
      <c r="A312" s="34">
        <v>15</v>
      </c>
      <c r="B312" s="59" t="s">
        <v>53</v>
      </c>
      <c r="C312" s="39"/>
      <c r="D312" s="10">
        <f t="shared" si="300"/>
        <v>0</v>
      </c>
      <c r="E312" s="39"/>
      <c r="F312" s="10">
        <f t="shared" si="301"/>
        <v>0</v>
      </c>
      <c r="G312" s="39">
        <v>1</v>
      </c>
      <c r="H312" s="10">
        <f t="shared" si="302"/>
        <v>349</v>
      </c>
      <c r="I312" s="39"/>
      <c r="J312" s="10">
        <f t="shared" si="303"/>
        <v>0</v>
      </c>
      <c r="K312" s="20"/>
      <c r="L312" s="10">
        <f t="shared" si="304"/>
        <v>0</v>
      </c>
      <c r="M312" s="20"/>
      <c r="N312" s="10">
        <f t="shared" si="305"/>
        <v>0</v>
      </c>
      <c r="O312" s="39"/>
      <c r="P312" s="10">
        <f t="shared" si="306"/>
        <v>0</v>
      </c>
      <c r="Q312" s="20">
        <v>1</v>
      </c>
      <c r="R312" s="10">
        <f t="shared" si="307"/>
        <v>349</v>
      </c>
      <c r="S312" s="20"/>
      <c r="T312" s="10">
        <f t="shared" si="308"/>
        <v>0</v>
      </c>
      <c r="U312" s="39"/>
      <c r="V312" s="10">
        <f t="shared" si="309"/>
        <v>0</v>
      </c>
      <c r="W312" s="20"/>
      <c r="X312" s="10">
        <f t="shared" si="310"/>
        <v>0</v>
      </c>
      <c r="Y312" s="20"/>
      <c r="Z312" s="10">
        <f t="shared" si="311"/>
        <v>0</v>
      </c>
      <c r="AA312" s="33">
        <f t="shared" si="317"/>
        <v>2</v>
      </c>
      <c r="AB312" s="17">
        <f t="shared" si="312"/>
        <v>698</v>
      </c>
      <c r="AC312" s="18">
        <f t="shared" si="313"/>
        <v>1</v>
      </c>
      <c r="AD312" s="32">
        <f t="shared" si="313"/>
        <v>349</v>
      </c>
      <c r="AE312" s="18">
        <f t="shared" si="314"/>
        <v>0</v>
      </c>
      <c r="AF312" s="32">
        <f t="shared" si="314"/>
        <v>0</v>
      </c>
      <c r="AG312" s="18">
        <f t="shared" si="315"/>
        <v>1</v>
      </c>
      <c r="AH312" s="32">
        <f t="shared" si="315"/>
        <v>349</v>
      </c>
      <c r="AI312" s="18">
        <f t="shared" si="316"/>
        <v>0</v>
      </c>
      <c r="AJ312" s="16">
        <f t="shared" si="316"/>
        <v>0</v>
      </c>
      <c r="AK312" s="101">
        <v>349</v>
      </c>
    </row>
    <row r="313" spans="1:37" ht="13.8" thickBot="1" x14ac:dyDescent="0.3">
      <c r="A313" s="46">
        <v>16</v>
      </c>
      <c r="B313" s="58" t="s">
        <v>54</v>
      </c>
      <c r="C313" s="22"/>
      <c r="D313" s="10">
        <f t="shared" si="300"/>
        <v>0</v>
      </c>
      <c r="E313" s="22"/>
      <c r="F313" s="10">
        <f t="shared" si="301"/>
        <v>0</v>
      </c>
      <c r="G313" s="22"/>
      <c r="H313" s="10">
        <f t="shared" si="302"/>
        <v>0</v>
      </c>
      <c r="I313" s="22"/>
      <c r="J313" s="10">
        <f t="shared" si="303"/>
        <v>0</v>
      </c>
      <c r="K313" s="35"/>
      <c r="L313" s="10">
        <f t="shared" si="304"/>
        <v>0</v>
      </c>
      <c r="M313" s="35"/>
      <c r="N313" s="10">
        <f t="shared" si="305"/>
        <v>0</v>
      </c>
      <c r="O313" s="22"/>
      <c r="P313" s="10">
        <f t="shared" si="306"/>
        <v>0</v>
      </c>
      <c r="Q313" s="35"/>
      <c r="R313" s="10">
        <f t="shared" si="307"/>
        <v>0</v>
      </c>
      <c r="S313" s="35"/>
      <c r="T313" s="10">
        <f t="shared" si="308"/>
        <v>0</v>
      </c>
      <c r="U313" s="22"/>
      <c r="V313" s="10">
        <f t="shared" si="309"/>
        <v>0</v>
      </c>
      <c r="W313" s="35"/>
      <c r="X313" s="10">
        <f t="shared" si="310"/>
        <v>0</v>
      </c>
      <c r="Y313" s="35"/>
      <c r="Z313" s="10">
        <f t="shared" si="311"/>
        <v>0</v>
      </c>
      <c r="AA313" s="43">
        <f t="shared" si="317"/>
        <v>0</v>
      </c>
      <c r="AB313" s="21">
        <f t="shared" si="312"/>
        <v>0</v>
      </c>
      <c r="AC313" s="39">
        <f t="shared" si="313"/>
        <v>0</v>
      </c>
      <c r="AD313" s="28">
        <f t="shared" si="313"/>
        <v>0</v>
      </c>
      <c r="AE313" s="39">
        <f t="shared" si="314"/>
        <v>0</v>
      </c>
      <c r="AF313" s="28">
        <f t="shared" si="314"/>
        <v>0</v>
      </c>
      <c r="AG313" s="39">
        <f t="shared" si="315"/>
        <v>0</v>
      </c>
      <c r="AH313" s="28">
        <f t="shared" si="315"/>
        <v>0</v>
      </c>
      <c r="AI313" s="39">
        <f t="shared" si="316"/>
        <v>0</v>
      </c>
      <c r="AJ313" s="40">
        <f t="shared" si="316"/>
        <v>0</v>
      </c>
      <c r="AK313" s="101">
        <v>349</v>
      </c>
    </row>
    <row r="314" spans="1:37" ht="13.8" thickBot="1" x14ac:dyDescent="0.3">
      <c r="A314" s="471"/>
      <c r="B314" s="472"/>
      <c r="C314" s="38">
        <f t="shared" ref="C314:AA314" si="318">SUM(C298:C313)</f>
        <v>1</v>
      </c>
      <c r="D314" s="24">
        <f t="shared" si="318"/>
        <v>349</v>
      </c>
      <c r="E314" s="38">
        <f t="shared" si="318"/>
        <v>0</v>
      </c>
      <c r="F314" s="24">
        <f t="shared" si="318"/>
        <v>0</v>
      </c>
      <c r="G314" s="38">
        <f t="shared" si="318"/>
        <v>2</v>
      </c>
      <c r="H314" s="26">
        <f t="shared" si="318"/>
        <v>698</v>
      </c>
      <c r="I314" s="38">
        <f t="shared" si="318"/>
        <v>0</v>
      </c>
      <c r="J314" s="24">
        <f t="shared" si="318"/>
        <v>0</v>
      </c>
      <c r="K314" s="38">
        <f t="shared" si="318"/>
        <v>0</v>
      </c>
      <c r="L314" s="24">
        <f t="shared" si="318"/>
        <v>0</v>
      </c>
      <c r="M314" s="38">
        <f>SUM(M298:M313)</f>
        <v>0</v>
      </c>
      <c r="N314" s="24">
        <f t="shared" si="318"/>
        <v>0</v>
      </c>
      <c r="O314" s="38">
        <f t="shared" si="318"/>
        <v>0</v>
      </c>
      <c r="P314" s="24">
        <f t="shared" si="318"/>
        <v>0</v>
      </c>
      <c r="Q314" s="38">
        <f t="shared" si="318"/>
        <v>1</v>
      </c>
      <c r="R314" s="24">
        <f t="shared" si="318"/>
        <v>349</v>
      </c>
      <c r="S314" s="38">
        <f t="shared" si="318"/>
        <v>0</v>
      </c>
      <c r="T314" s="24">
        <f t="shared" si="318"/>
        <v>0</v>
      </c>
      <c r="U314" s="38">
        <f t="shared" si="318"/>
        <v>0</v>
      </c>
      <c r="V314" s="24">
        <f t="shared" si="318"/>
        <v>0</v>
      </c>
      <c r="W314" s="38">
        <f t="shared" si="318"/>
        <v>0</v>
      </c>
      <c r="X314" s="24">
        <f t="shared" si="318"/>
        <v>0</v>
      </c>
      <c r="Y314" s="38">
        <f t="shared" si="318"/>
        <v>0</v>
      </c>
      <c r="Z314" s="24">
        <f t="shared" si="318"/>
        <v>0</v>
      </c>
      <c r="AA314" s="38">
        <f t="shared" si="318"/>
        <v>4</v>
      </c>
      <c r="AB314" s="63">
        <f t="shared" ref="AB314:AJ314" si="319">SUM(AB298:AB313)</f>
        <v>1396</v>
      </c>
      <c r="AC314" s="38">
        <f t="shared" si="319"/>
        <v>3</v>
      </c>
      <c r="AD314" s="62">
        <f t="shared" si="319"/>
        <v>1047</v>
      </c>
      <c r="AE314" s="38">
        <f t="shared" si="319"/>
        <v>0</v>
      </c>
      <c r="AF314" s="62">
        <f t="shared" si="319"/>
        <v>0</v>
      </c>
      <c r="AG314" s="38">
        <f t="shared" si="319"/>
        <v>1</v>
      </c>
      <c r="AH314" s="62">
        <f t="shared" si="319"/>
        <v>349</v>
      </c>
      <c r="AI314" s="38">
        <f t="shared" si="319"/>
        <v>0</v>
      </c>
      <c r="AJ314" s="63">
        <f t="shared" si="319"/>
        <v>0</v>
      </c>
      <c r="AK314" s="101"/>
    </row>
    <row r="315" spans="1:37" ht="16.2" thickBot="1" x14ac:dyDescent="0.35">
      <c r="A315" s="476" t="s">
        <v>6</v>
      </c>
      <c r="B315" s="476"/>
      <c r="C315" s="476"/>
      <c r="D315" s="476"/>
      <c r="E315" s="476"/>
      <c r="F315" s="476"/>
      <c r="G315" s="476"/>
      <c r="H315" s="476"/>
      <c r="I315" s="476"/>
      <c r="J315" s="476"/>
      <c r="K315" s="476"/>
      <c r="L315" s="476"/>
      <c r="M315" s="476"/>
      <c r="N315" s="476"/>
      <c r="O315" s="476"/>
      <c r="P315" s="476"/>
      <c r="Q315" s="476"/>
      <c r="R315" s="476"/>
      <c r="S315" s="476"/>
      <c r="T315" s="476"/>
      <c r="U315" s="476"/>
      <c r="V315" s="476"/>
      <c r="W315" s="476"/>
      <c r="X315" s="476"/>
      <c r="Y315" s="476"/>
      <c r="Z315" s="476"/>
      <c r="AA315" s="476"/>
      <c r="AB315" s="476"/>
      <c r="AC315" s="476"/>
      <c r="AD315" s="476"/>
      <c r="AE315" s="476"/>
      <c r="AF315" s="476"/>
      <c r="AG315" s="476"/>
      <c r="AH315" s="476"/>
      <c r="AI315" s="476"/>
      <c r="AJ315" s="476"/>
      <c r="AK315" s="101"/>
    </row>
    <row r="316" spans="1:37" x14ac:dyDescent="0.25">
      <c r="A316" s="4" t="s">
        <v>25</v>
      </c>
      <c r="B316" s="463" t="s">
        <v>18</v>
      </c>
      <c r="C316" s="452" t="s">
        <v>8</v>
      </c>
      <c r="D316" s="456"/>
      <c r="E316" s="455" t="s">
        <v>9</v>
      </c>
      <c r="F316" s="456"/>
      <c r="G316" s="474" t="s">
        <v>10</v>
      </c>
      <c r="H316" s="475"/>
      <c r="I316" s="455" t="s">
        <v>0</v>
      </c>
      <c r="J316" s="456"/>
      <c r="K316" s="455" t="s">
        <v>3</v>
      </c>
      <c r="L316" s="456"/>
      <c r="M316" s="455" t="s">
        <v>4</v>
      </c>
      <c r="N316" s="456"/>
      <c r="O316" s="454" t="s">
        <v>11</v>
      </c>
      <c r="P316" s="454"/>
      <c r="Q316" s="454" t="s">
        <v>12</v>
      </c>
      <c r="R316" s="454"/>
      <c r="S316" s="454" t="s">
        <v>13</v>
      </c>
      <c r="T316" s="454"/>
      <c r="U316" s="454" t="s">
        <v>14</v>
      </c>
      <c r="V316" s="454"/>
      <c r="W316" s="454" t="s">
        <v>15</v>
      </c>
      <c r="X316" s="454"/>
      <c r="Y316" s="454" t="s">
        <v>16</v>
      </c>
      <c r="Z316" s="455"/>
      <c r="AA316" s="469" t="s">
        <v>5</v>
      </c>
      <c r="AB316" s="470"/>
      <c r="AC316" s="452" t="s">
        <v>28</v>
      </c>
      <c r="AD316" s="453"/>
      <c r="AE316" s="452" t="s">
        <v>29</v>
      </c>
      <c r="AF316" s="453"/>
      <c r="AG316" s="452" t="s">
        <v>30</v>
      </c>
      <c r="AH316" s="453"/>
      <c r="AI316" s="452" t="s">
        <v>31</v>
      </c>
      <c r="AJ316" s="453"/>
      <c r="AK316" s="101"/>
    </row>
    <row r="317" spans="1:37" ht="13.8" thickBot="1" x14ac:dyDescent="0.3">
      <c r="A317" s="47" t="s">
        <v>26</v>
      </c>
      <c r="B317" s="473"/>
      <c r="C317" s="44" t="s">
        <v>1</v>
      </c>
      <c r="D317" s="19" t="s">
        <v>2</v>
      </c>
      <c r="E317" s="27" t="s">
        <v>1</v>
      </c>
      <c r="F317" s="19" t="s">
        <v>2</v>
      </c>
      <c r="G317" s="27" t="s">
        <v>1</v>
      </c>
      <c r="H317" s="27" t="s">
        <v>2</v>
      </c>
      <c r="I317" s="19" t="s">
        <v>1</v>
      </c>
      <c r="J317" s="19" t="s">
        <v>2</v>
      </c>
      <c r="K317" s="19" t="s">
        <v>1</v>
      </c>
      <c r="L317" s="19" t="s">
        <v>2</v>
      </c>
      <c r="M317" s="19" t="s">
        <v>1</v>
      </c>
      <c r="N317" s="19" t="s">
        <v>2</v>
      </c>
      <c r="O317" s="19" t="s">
        <v>1</v>
      </c>
      <c r="P317" s="19" t="s">
        <v>2</v>
      </c>
      <c r="Q317" s="19" t="s">
        <v>1</v>
      </c>
      <c r="R317" s="19" t="s">
        <v>2</v>
      </c>
      <c r="S317" s="19" t="s">
        <v>1</v>
      </c>
      <c r="T317" s="19" t="s">
        <v>2</v>
      </c>
      <c r="U317" s="19" t="s">
        <v>1</v>
      </c>
      <c r="V317" s="19" t="s">
        <v>2</v>
      </c>
      <c r="W317" s="19" t="s">
        <v>1</v>
      </c>
      <c r="X317" s="19" t="s">
        <v>2</v>
      </c>
      <c r="Y317" s="19" t="s">
        <v>1</v>
      </c>
      <c r="Z317" s="28" t="s">
        <v>2</v>
      </c>
      <c r="AA317" s="29" t="s">
        <v>1</v>
      </c>
      <c r="AB317" s="21" t="s">
        <v>2</v>
      </c>
      <c r="AC317" s="60" t="s">
        <v>1</v>
      </c>
      <c r="AD317" s="40" t="s">
        <v>2</v>
      </c>
      <c r="AE317" s="60" t="s">
        <v>1</v>
      </c>
      <c r="AF317" s="40" t="s">
        <v>2</v>
      </c>
      <c r="AG317" s="60" t="s">
        <v>1</v>
      </c>
      <c r="AH317" s="40" t="s">
        <v>2</v>
      </c>
      <c r="AI317" s="60" t="s">
        <v>1</v>
      </c>
      <c r="AJ317" s="40" t="s">
        <v>2</v>
      </c>
      <c r="AK317" s="101"/>
    </row>
    <row r="318" spans="1:37" ht="13.8" thickBot="1" x14ac:dyDescent="0.3">
      <c r="A318" s="41">
        <v>1</v>
      </c>
      <c r="B318" s="55" t="s">
        <v>21</v>
      </c>
      <c r="C318" s="13"/>
      <c r="D318" s="10">
        <f t="shared" ref="D318:D329" si="320">AK318*C318</f>
        <v>0</v>
      </c>
      <c r="E318" s="11"/>
      <c r="F318" s="10">
        <f t="shared" ref="F318:F329" si="321">AK318*E318</f>
        <v>0</v>
      </c>
      <c r="G318" s="11"/>
      <c r="H318" s="10">
        <f t="shared" ref="H318:H329" si="322">AK318*G318</f>
        <v>0</v>
      </c>
      <c r="I318" s="13"/>
      <c r="J318" s="10">
        <f t="shared" ref="J318:J329" si="323">AK318*I318</f>
        <v>0</v>
      </c>
      <c r="K318" s="11"/>
      <c r="L318" s="10">
        <f t="shared" ref="L318:L329" si="324">AK318*K318</f>
        <v>0</v>
      </c>
      <c r="M318" s="11"/>
      <c r="N318" s="10">
        <f t="shared" ref="N318:N329" si="325">AK318*M318</f>
        <v>0</v>
      </c>
      <c r="O318" s="13"/>
      <c r="P318" s="10">
        <f t="shared" ref="P318:P329" si="326">AK318*O318</f>
        <v>0</v>
      </c>
      <c r="Q318" s="11"/>
      <c r="R318" s="10">
        <f t="shared" ref="R318:R329" si="327">AK318*Q318</f>
        <v>0</v>
      </c>
      <c r="S318" s="11"/>
      <c r="T318" s="10">
        <f t="shared" ref="T318:T329" si="328">AK318*S318</f>
        <v>0</v>
      </c>
      <c r="U318" s="13"/>
      <c r="V318" s="10">
        <f t="shared" ref="V318:V329" si="329">AK318*U318</f>
        <v>0</v>
      </c>
      <c r="W318" s="11"/>
      <c r="X318" s="10">
        <f t="shared" ref="X318:X329" si="330">AK318*W318</f>
        <v>0</v>
      </c>
      <c r="Y318" s="11"/>
      <c r="Z318" s="125">
        <f t="shared" ref="Z318:Z329" si="331">AK318*Y318</f>
        <v>0</v>
      </c>
      <c r="AA318" s="30">
        <f t="shared" ref="AA318:AB329" si="332">C318+E318+G318+I318+K318+M318+O318+Q318+S318+U318+W318+Y318</f>
        <v>0</v>
      </c>
      <c r="AB318" s="12">
        <f t="shared" si="332"/>
        <v>0</v>
      </c>
      <c r="AC318" s="65">
        <f t="shared" ref="AC318:AD329" si="333">C318+E318+G318</f>
        <v>0</v>
      </c>
      <c r="AD318" s="32">
        <f t="shared" si="333"/>
        <v>0</v>
      </c>
      <c r="AE318" s="18">
        <f t="shared" ref="AE318:AF329" si="334">I318+K318+M318</f>
        <v>0</v>
      </c>
      <c r="AF318" s="32">
        <f t="shared" si="334"/>
        <v>0</v>
      </c>
      <c r="AG318" s="18">
        <f t="shared" ref="AG318:AH329" si="335">O318+Q318+S318</f>
        <v>0</v>
      </c>
      <c r="AH318" s="32">
        <f t="shared" si="335"/>
        <v>0</v>
      </c>
      <c r="AI318" s="18">
        <f t="shared" ref="AI318:AJ329" si="336">U318+W318+Y318</f>
        <v>0</v>
      </c>
      <c r="AJ318" s="16">
        <f t="shared" si="336"/>
        <v>0</v>
      </c>
      <c r="AK318" s="101">
        <v>349</v>
      </c>
    </row>
    <row r="319" spans="1:37" ht="13.8" thickBot="1" x14ac:dyDescent="0.3">
      <c r="A319" s="14">
        <v>2</v>
      </c>
      <c r="B319" s="51" t="s">
        <v>22</v>
      </c>
      <c r="C319" s="18"/>
      <c r="D319" s="10">
        <f t="shared" si="320"/>
        <v>0</v>
      </c>
      <c r="E319" s="15"/>
      <c r="F319" s="10">
        <f t="shared" si="321"/>
        <v>0</v>
      </c>
      <c r="G319" s="15"/>
      <c r="H319" s="10">
        <f t="shared" si="322"/>
        <v>0</v>
      </c>
      <c r="I319" s="18"/>
      <c r="J319" s="10">
        <f t="shared" si="323"/>
        <v>0</v>
      </c>
      <c r="K319" s="15"/>
      <c r="L319" s="10">
        <f t="shared" si="324"/>
        <v>0</v>
      </c>
      <c r="M319" s="15"/>
      <c r="N319" s="10">
        <f t="shared" si="325"/>
        <v>0</v>
      </c>
      <c r="O319" s="18"/>
      <c r="P319" s="10">
        <f t="shared" si="326"/>
        <v>0</v>
      </c>
      <c r="Q319" s="15"/>
      <c r="R319" s="10">
        <f t="shared" si="327"/>
        <v>0</v>
      </c>
      <c r="S319" s="15"/>
      <c r="T319" s="10">
        <f t="shared" si="328"/>
        <v>0</v>
      </c>
      <c r="U319" s="18"/>
      <c r="V319" s="10">
        <f t="shared" si="329"/>
        <v>0</v>
      </c>
      <c r="W319" s="15"/>
      <c r="X319" s="10">
        <f t="shared" si="330"/>
        <v>0</v>
      </c>
      <c r="Y319" s="15"/>
      <c r="Z319" s="125">
        <f t="shared" si="331"/>
        <v>0</v>
      </c>
      <c r="AA319" s="33">
        <f t="shared" si="332"/>
        <v>0</v>
      </c>
      <c r="AB319" s="17">
        <f t="shared" si="332"/>
        <v>0</v>
      </c>
      <c r="AC319" s="65">
        <f t="shared" si="333"/>
        <v>0</v>
      </c>
      <c r="AD319" s="32">
        <f t="shared" si="333"/>
        <v>0</v>
      </c>
      <c r="AE319" s="18">
        <f t="shared" si="334"/>
        <v>0</v>
      </c>
      <c r="AF319" s="32">
        <f t="shared" si="334"/>
        <v>0</v>
      </c>
      <c r="AG319" s="18">
        <f t="shared" si="335"/>
        <v>0</v>
      </c>
      <c r="AH319" s="32">
        <f t="shared" si="335"/>
        <v>0</v>
      </c>
      <c r="AI319" s="18">
        <f t="shared" si="336"/>
        <v>0</v>
      </c>
      <c r="AJ319" s="16">
        <f t="shared" si="336"/>
        <v>0</v>
      </c>
      <c r="AK319" s="101">
        <v>349</v>
      </c>
    </row>
    <row r="320" spans="1:37" ht="13.8" thickBot="1" x14ac:dyDescent="0.3">
      <c r="A320" s="14">
        <v>3</v>
      </c>
      <c r="B320" s="51" t="s">
        <v>32</v>
      </c>
      <c r="C320" s="18"/>
      <c r="D320" s="10">
        <f t="shared" si="320"/>
        <v>0</v>
      </c>
      <c r="E320" s="15"/>
      <c r="F320" s="10">
        <f t="shared" si="321"/>
        <v>0</v>
      </c>
      <c r="G320" s="15"/>
      <c r="H320" s="10">
        <f t="shared" si="322"/>
        <v>0</v>
      </c>
      <c r="I320" s="18"/>
      <c r="J320" s="10">
        <f t="shared" si="323"/>
        <v>0</v>
      </c>
      <c r="K320" s="15"/>
      <c r="L320" s="10">
        <f t="shared" si="324"/>
        <v>0</v>
      </c>
      <c r="M320" s="15"/>
      <c r="N320" s="10">
        <f t="shared" si="325"/>
        <v>0</v>
      </c>
      <c r="O320" s="18"/>
      <c r="P320" s="10">
        <f t="shared" si="326"/>
        <v>0</v>
      </c>
      <c r="Q320" s="15"/>
      <c r="R320" s="10">
        <f t="shared" si="327"/>
        <v>0</v>
      </c>
      <c r="S320" s="15"/>
      <c r="T320" s="10">
        <f t="shared" si="328"/>
        <v>0</v>
      </c>
      <c r="U320" s="18">
        <v>1</v>
      </c>
      <c r="V320" s="10">
        <f t="shared" si="329"/>
        <v>349</v>
      </c>
      <c r="W320" s="15"/>
      <c r="X320" s="10">
        <f t="shared" si="330"/>
        <v>0</v>
      </c>
      <c r="Y320" s="15"/>
      <c r="Z320" s="125">
        <f t="shared" si="331"/>
        <v>0</v>
      </c>
      <c r="AA320" s="33">
        <f t="shared" si="332"/>
        <v>1</v>
      </c>
      <c r="AB320" s="17">
        <f t="shared" si="332"/>
        <v>349</v>
      </c>
      <c r="AC320" s="65">
        <f t="shared" si="333"/>
        <v>0</v>
      </c>
      <c r="AD320" s="32">
        <f t="shared" si="333"/>
        <v>0</v>
      </c>
      <c r="AE320" s="18">
        <f t="shared" si="334"/>
        <v>0</v>
      </c>
      <c r="AF320" s="32">
        <f t="shared" si="334"/>
        <v>0</v>
      </c>
      <c r="AG320" s="18">
        <f t="shared" si="335"/>
        <v>0</v>
      </c>
      <c r="AH320" s="32">
        <f t="shared" si="335"/>
        <v>0</v>
      </c>
      <c r="AI320" s="18">
        <f t="shared" si="336"/>
        <v>1</v>
      </c>
      <c r="AJ320" s="16">
        <f t="shared" si="336"/>
        <v>349</v>
      </c>
      <c r="AK320" s="101">
        <v>349</v>
      </c>
    </row>
    <row r="321" spans="1:37" ht="13.8" thickBot="1" x14ac:dyDescent="0.3">
      <c r="A321" s="14">
        <v>4</v>
      </c>
      <c r="B321" s="51" t="s">
        <v>40</v>
      </c>
      <c r="C321" s="18"/>
      <c r="D321" s="10">
        <f t="shared" si="320"/>
        <v>0</v>
      </c>
      <c r="E321" s="15"/>
      <c r="F321" s="10">
        <f t="shared" si="321"/>
        <v>0</v>
      </c>
      <c r="G321" s="15"/>
      <c r="H321" s="10">
        <f t="shared" si="322"/>
        <v>0</v>
      </c>
      <c r="I321" s="18"/>
      <c r="J321" s="10">
        <f t="shared" si="323"/>
        <v>0</v>
      </c>
      <c r="K321" s="15"/>
      <c r="L321" s="10">
        <f t="shared" si="324"/>
        <v>0</v>
      </c>
      <c r="M321" s="15"/>
      <c r="N321" s="10">
        <f t="shared" si="325"/>
        <v>0</v>
      </c>
      <c r="O321" s="18"/>
      <c r="P321" s="10">
        <f t="shared" si="326"/>
        <v>0</v>
      </c>
      <c r="Q321" s="15">
        <v>1</v>
      </c>
      <c r="R321" s="10">
        <f t="shared" si="327"/>
        <v>349</v>
      </c>
      <c r="S321" s="15"/>
      <c r="T321" s="10">
        <f t="shared" si="328"/>
        <v>0</v>
      </c>
      <c r="U321" s="18"/>
      <c r="V321" s="10">
        <f t="shared" si="329"/>
        <v>0</v>
      </c>
      <c r="W321" s="15"/>
      <c r="X321" s="10">
        <f t="shared" si="330"/>
        <v>0</v>
      </c>
      <c r="Y321" s="15"/>
      <c r="Z321" s="125">
        <f t="shared" si="331"/>
        <v>0</v>
      </c>
      <c r="AA321" s="33">
        <f t="shared" si="332"/>
        <v>1</v>
      </c>
      <c r="AB321" s="17">
        <f t="shared" si="332"/>
        <v>349</v>
      </c>
      <c r="AC321" s="65">
        <f t="shared" si="333"/>
        <v>0</v>
      </c>
      <c r="AD321" s="32">
        <f t="shared" si="333"/>
        <v>0</v>
      </c>
      <c r="AE321" s="18">
        <f t="shared" si="334"/>
        <v>0</v>
      </c>
      <c r="AF321" s="32">
        <f t="shared" si="334"/>
        <v>0</v>
      </c>
      <c r="AG321" s="18">
        <f t="shared" si="335"/>
        <v>1</v>
      </c>
      <c r="AH321" s="32">
        <f t="shared" si="335"/>
        <v>349</v>
      </c>
      <c r="AI321" s="18">
        <f t="shared" si="336"/>
        <v>0</v>
      </c>
      <c r="AJ321" s="16">
        <f t="shared" si="336"/>
        <v>0</v>
      </c>
      <c r="AK321" s="101">
        <v>349</v>
      </c>
    </row>
    <row r="322" spans="1:37" ht="13.8" thickBot="1" x14ac:dyDescent="0.3">
      <c r="A322" s="14">
        <v>5</v>
      </c>
      <c r="B322" s="51" t="s">
        <v>57</v>
      </c>
      <c r="C322" s="18">
        <v>1</v>
      </c>
      <c r="D322" s="10">
        <f t="shared" si="320"/>
        <v>349</v>
      </c>
      <c r="E322" s="15"/>
      <c r="F322" s="10">
        <f t="shared" si="321"/>
        <v>0</v>
      </c>
      <c r="G322" s="15"/>
      <c r="H322" s="10">
        <f t="shared" si="322"/>
        <v>0</v>
      </c>
      <c r="I322" s="18"/>
      <c r="J322" s="10">
        <f t="shared" si="323"/>
        <v>0</v>
      </c>
      <c r="K322" s="15"/>
      <c r="L322" s="10">
        <f t="shared" si="324"/>
        <v>0</v>
      </c>
      <c r="M322" s="15"/>
      <c r="N322" s="10">
        <f t="shared" si="325"/>
        <v>0</v>
      </c>
      <c r="O322" s="18"/>
      <c r="P322" s="10">
        <f t="shared" si="326"/>
        <v>0</v>
      </c>
      <c r="Q322" s="15"/>
      <c r="R322" s="10">
        <f t="shared" si="327"/>
        <v>0</v>
      </c>
      <c r="S322" s="15"/>
      <c r="T322" s="10">
        <f t="shared" si="328"/>
        <v>0</v>
      </c>
      <c r="U322" s="18"/>
      <c r="V322" s="10">
        <f t="shared" si="329"/>
        <v>0</v>
      </c>
      <c r="W322" s="15"/>
      <c r="X322" s="10">
        <f t="shared" si="330"/>
        <v>0</v>
      </c>
      <c r="Y322" s="15"/>
      <c r="Z322" s="125">
        <f t="shared" si="331"/>
        <v>0</v>
      </c>
      <c r="AA322" s="33">
        <f t="shared" si="332"/>
        <v>1</v>
      </c>
      <c r="AB322" s="17">
        <f t="shared" si="332"/>
        <v>349</v>
      </c>
      <c r="AC322" s="65">
        <f t="shared" si="333"/>
        <v>1</v>
      </c>
      <c r="AD322" s="32">
        <f t="shared" si="333"/>
        <v>349</v>
      </c>
      <c r="AE322" s="18">
        <f t="shared" si="334"/>
        <v>0</v>
      </c>
      <c r="AF322" s="32">
        <f t="shared" si="334"/>
        <v>0</v>
      </c>
      <c r="AG322" s="18">
        <f t="shared" si="335"/>
        <v>0</v>
      </c>
      <c r="AH322" s="32">
        <f t="shared" si="335"/>
        <v>0</v>
      </c>
      <c r="AI322" s="18">
        <f t="shared" si="336"/>
        <v>0</v>
      </c>
      <c r="AJ322" s="16">
        <f t="shared" si="336"/>
        <v>0</v>
      </c>
      <c r="AK322" s="101">
        <v>349</v>
      </c>
    </row>
    <row r="323" spans="1:37" ht="13.8" thickBot="1" x14ac:dyDescent="0.3">
      <c r="A323" s="14">
        <v>6</v>
      </c>
      <c r="B323" s="132" t="s">
        <v>24</v>
      </c>
      <c r="C323" s="18"/>
      <c r="D323" s="10">
        <f t="shared" si="320"/>
        <v>0</v>
      </c>
      <c r="E323" s="15"/>
      <c r="F323" s="10">
        <f t="shared" si="321"/>
        <v>0</v>
      </c>
      <c r="G323" s="15"/>
      <c r="H323" s="10">
        <f t="shared" si="322"/>
        <v>0</v>
      </c>
      <c r="I323" s="18"/>
      <c r="J323" s="10">
        <f t="shared" si="323"/>
        <v>0</v>
      </c>
      <c r="K323" s="15"/>
      <c r="L323" s="10">
        <f t="shared" si="324"/>
        <v>0</v>
      </c>
      <c r="M323" s="15"/>
      <c r="N323" s="10">
        <f t="shared" si="325"/>
        <v>0</v>
      </c>
      <c r="O323" s="18"/>
      <c r="P323" s="10">
        <f t="shared" si="326"/>
        <v>0</v>
      </c>
      <c r="Q323" s="15">
        <v>1</v>
      </c>
      <c r="R323" s="10">
        <f t="shared" si="327"/>
        <v>349</v>
      </c>
      <c r="S323" s="15"/>
      <c r="T323" s="10">
        <f t="shared" si="328"/>
        <v>0</v>
      </c>
      <c r="U323" s="18"/>
      <c r="V323" s="10">
        <f t="shared" si="329"/>
        <v>0</v>
      </c>
      <c r="W323" s="15"/>
      <c r="X323" s="10">
        <f t="shared" si="330"/>
        <v>0</v>
      </c>
      <c r="Y323" s="15"/>
      <c r="Z323" s="125">
        <f t="shared" si="331"/>
        <v>0</v>
      </c>
      <c r="AA323" s="33">
        <f t="shared" si="332"/>
        <v>1</v>
      </c>
      <c r="AB323" s="17">
        <f t="shared" si="332"/>
        <v>349</v>
      </c>
      <c r="AC323" s="65">
        <f t="shared" si="333"/>
        <v>0</v>
      </c>
      <c r="AD323" s="32">
        <f t="shared" si="333"/>
        <v>0</v>
      </c>
      <c r="AE323" s="18">
        <f t="shared" si="334"/>
        <v>0</v>
      </c>
      <c r="AF323" s="32">
        <f t="shared" si="334"/>
        <v>0</v>
      </c>
      <c r="AG323" s="18">
        <f t="shared" si="335"/>
        <v>1</v>
      </c>
      <c r="AH323" s="32">
        <f t="shared" si="335"/>
        <v>349</v>
      </c>
      <c r="AI323" s="18">
        <f t="shared" si="336"/>
        <v>0</v>
      </c>
      <c r="AJ323" s="16">
        <f t="shared" si="336"/>
        <v>0</v>
      </c>
      <c r="AK323" s="101">
        <v>349</v>
      </c>
    </row>
    <row r="324" spans="1:37" ht="13.8" thickBot="1" x14ac:dyDescent="0.3">
      <c r="A324" s="14">
        <v>7</v>
      </c>
      <c r="B324" s="51" t="s">
        <v>58</v>
      </c>
      <c r="C324" s="18"/>
      <c r="D324" s="10">
        <f t="shared" si="320"/>
        <v>0</v>
      </c>
      <c r="E324" s="15"/>
      <c r="F324" s="10">
        <f t="shared" si="321"/>
        <v>0</v>
      </c>
      <c r="G324" s="15"/>
      <c r="H324" s="10">
        <f t="shared" si="322"/>
        <v>0</v>
      </c>
      <c r="I324" s="18"/>
      <c r="J324" s="10">
        <f t="shared" si="323"/>
        <v>0</v>
      </c>
      <c r="K324" s="15"/>
      <c r="L324" s="10">
        <f t="shared" si="324"/>
        <v>0</v>
      </c>
      <c r="M324" s="15"/>
      <c r="N324" s="10">
        <f t="shared" si="325"/>
        <v>0</v>
      </c>
      <c r="O324" s="18"/>
      <c r="P324" s="10">
        <f t="shared" si="326"/>
        <v>0</v>
      </c>
      <c r="Q324" s="15"/>
      <c r="R324" s="10">
        <f t="shared" si="327"/>
        <v>0</v>
      </c>
      <c r="S324" s="15"/>
      <c r="T324" s="10">
        <f t="shared" si="328"/>
        <v>0</v>
      </c>
      <c r="U324" s="18"/>
      <c r="V324" s="10">
        <f t="shared" si="329"/>
        <v>0</v>
      </c>
      <c r="W324" s="15"/>
      <c r="X324" s="10">
        <f t="shared" si="330"/>
        <v>0</v>
      </c>
      <c r="Y324" s="15"/>
      <c r="Z324" s="125">
        <f t="shared" si="331"/>
        <v>0</v>
      </c>
      <c r="AA324" s="33">
        <f t="shared" si="332"/>
        <v>0</v>
      </c>
      <c r="AB324" s="17">
        <f t="shared" si="332"/>
        <v>0</v>
      </c>
      <c r="AC324" s="65">
        <f t="shared" si="333"/>
        <v>0</v>
      </c>
      <c r="AD324" s="32">
        <f t="shared" si="333"/>
        <v>0</v>
      </c>
      <c r="AE324" s="18">
        <f t="shared" si="334"/>
        <v>0</v>
      </c>
      <c r="AF324" s="32">
        <f t="shared" si="334"/>
        <v>0</v>
      </c>
      <c r="AG324" s="18">
        <f t="shared" si="335"/>
        <v>0</v>
      </c>
      <c r="AH324" s="32">
        <f t="shared" si="335"/>
        <v>0</v>
      </c>
      <c r="AI324" s="18">
        <f t="shared" si="336"/>
        <v>0</v>
      </c>
      <c r="AJ324" s="16">
        <f t="shared" si="336"/>
        <v>0</v>
      </c>
      <c r="AK324" s="101">
        <v>349</v>
      </c>
    </row>
    <row r="325" spans="1:37" ht="13.8" thickBot="1" x14ac:dyDescent="0.3">
      <c r="A325" s="14">
        <v>8</v>
      </c>
      <c r="B325" s="51" t="s">
        <v>59</v>
      </c>
      <c r="C325" s="18"/>
      <c r="D325" s="10">
        <f t="shared" si="320"/>
        <v>0</v>
      </c>
      <c r="E325" s="15"/>
      <c r="F325" s="10">
        <f t="shared" si="321"/>
        <v>0</v>
      </c>
      <c r="G325" s="15"/>
      <c r="H325" s="10">
        <f t="shared" si="322"/>
        <v>0</v>
      </c>
      <c r="I325" s="18"/>
      <c r="J325" s="10">
        <f t="shared" si="323"/>
        <v>0</v>
      </c>
      <c r="K325" s="15"/>
      <c r="L325" s="10">
        <f t="shared" si="324"/>
        <v>0</v>
      </c>
      <c r="M325" s="15"/>
      <c r="N325" s="10">
        <f t="shared" si="325"/>
        <v>0</v>
      </c>
      <c r="O325" s="18"/>
      <c r="P325" s="10">
        <f t="shared" si="326"/>
        <v>0</v>
      </c>
      <c r="Q325" s="15"/>
      <c r="R325" s="10">
        <f t="shared" si="327"/>
        <v>0</v>
      </c>
      <c r="S325" s="15"/>
      <c r="T325" s="10">
        <f t="shared" si="328"/>
        <v>0</v>
      </c>
      <c r="U325" s="18"/>
      <c r="V325" s="10">
        <f t="shared" si="329"/>
        <v>0</v>
      </c>
      <c r="W325" s="15"/>
      <c r="X325" s="10">
        <f t="shared" si="330"/>
        <v>0</v>
      </c>
      <c r="Y325" s="15"/>
      <c r="Z325" s="125">
        <f t="shared" si="331"/>
        <v>0</v>
      </c>
      <c r="AA325" s="33">
        <f t="shared" si="332"/>
        <v>0</v>
      </c>
      <c r="AB325" s="17">
        <f t="shared" si="332"/>
        <v>0</v>
      </c>
      <c r="AC325" s="65">
        <f t="shared" si="333"/>
        <v>0</v>
      </c>
      <c r="AD325" s="32">
        <f t="shared" si="333"/>
        <v>0</v>
      </c>
      <c r="AE325" s="18">
        <f t="shared" si="334"/>
        <v>0</v>
      </c>
      <c r="AF325" s="32">
        <f t="shared" si="334"/>
        <v>0</v>
      </c>
      <c r="AG325" s="18">
        <f t="shared" si="335"/>
        <v>0</v>
      </c>
      <c r="AH325" s="32">
        <f t="shared" si="335"/>
        <v>0</v>
      </c>
      <c r="AI325" s="18">
        <f t="shared" si="336"/>
        <v>0</v>
      </c>
      <c r="AJ325" s="16">
        <f t="shared" si="336"/>
        <v>0</v>
      </c>
      <c r="AK325" s="101">
        <v>349</v>
      </c>
    </row>
    <row r="326" spans="1:37" ht="13.8" thickBot="1" x14ac:dyDescent="0.3">
      <c r="A326" s="14">
        <v>9</v>
      </c>
      <c r="B326" s="132" t="s">
        <v>60</v>
      </c>
      <c r="C326" s="18"/>
      <c r="D326" s="10">
        <f t="shared" si="320"/>
        <v>0</v>
      </c>
      <c r="E326" s="15"/>
      <c r="F326" s="10">
        <f t="shared" si="321"/>
        <v>0</v>
      </c>
      <c r="G326" s="15"/>
      <c r="H326" s="10">
        <f t="shared" si="322"/>
        <v>0</v>
      </c>
      <c r="I326" s="18"/>
      <c r="J326" s="10">
        <f t="shared" si="323"/>
        <v>0</v>
      </c>
      <c r="K326" s="15"/>
      <c r="L326" s="10">
        <f t="shared" si="324"/>
        <v>0</v>
      </c>
      <c r="M326" s="15"/>
      <c r="N326" s="10">
        <f t="shared" si="325"/>
        <v>0</v>
      </c>
      <c r="O326" s="18"/>
      <c r="P326" s="10">
        <f t="shared" si="326"/>
        <v>0</v>
      </c>
      <c r="Q326" s="15"/>
      <c r="R326" s="10">
        <f t="shared" si="327"/>
        <v>0</v>
      </c>
      <c r="S326" s="15"/>
      <c r="T326" s="10">
        <f t="shared" si="328"/>
        <v>0</v>
      </c>
      <c r="U326" s="18"/>
      <c r="V326" s="10">
        <f t="shared" si="329"/>
        <v>0</v>
      </c>
      <c r="W326" s="15"/>
      <c r="X326" s="10">
        <f t="shared" si="330"/>
        <v>0</v>
      </c>
      <c r="Y326" s="15"/>
      <c r="Z326" s="125">
        <f t="shared" si="331"/>
        <v>0</v>
      </c>
      <c r="AA326" s="33">
        <f t="shared" si="332"/>
        <v>0</v>
      </c>
      <c r="AB326" s="17">
        <f t="shared" si="332"/>
        <v>0</v>
      </c>
      <c r="AC326" s="65">
        <f t="shared" si="333"/>
        <v>0</v>
      </c>
      <c r="AD326" s="32">
        <f t="shared" si="333"/>
        <v>0</v>
      </c>
      <c r="AE326" s="18">
        <f t="shared" si="334"/>
        <v>0</v>
      </c>
      <c r="AF326" s="32">
        <f t="shared" si="334"/>
        <v>0</v>
      </c>
      <c r="AG326" s="18">
        <f t="shared" si="335"/>
        <v>0</v>
      </c>
      <c r="AH326" s="32">
        <f t="shared" si="335"/>
        <v>0</v>
      </c>
      <c r="AI326" s="18">
        <f t="shared" si="336"/>
        <v>0</v>
      </c>
      <c r="AJ326" s="16">
        <f t="shared" si="336"/>
        <v>0</v>
      </c>
      <c r="AK326" s="101">
        <v>349</v>
      </c>
    </row>
    <row r="327" spans="1:37" ht="13.8" thickBot="1" x14ac:dyDescent="0.3">
      <c r="A327" s="14">
        <v>10</v>
      </c>
      <c r="B327" s="132" t="s">
        <v>23</v>
      </c>
      <c r="C327" s="18"/>
      <c r="D327" s="10">
        <f t="shared" si="320"/>
        <v>0</v>
      </c>
      <c r="E327" s="15"/>
      <c r="F327" s="10">
        <f t="shared" si="321"/>
        <v>0</v>
      </c>
      <c r="G327" s="15"/>
      <c r="H327" s="10">
        <f t="shared" si="322"/>
        <v>0</v>
      </c>
      <c r="I327" s="18"/>
      <c r="J327" s="10">
        <f t="shared" si="323"/>
        <v>0</v>
      </c>
      <c r="K327" s="15"/>
      <c r="L327" s="10">
        <f t="shared" si="324"/>
        <v>0</v>
      </c>
      <c r="M327" s="15"/>
      <c r="N327" s="10">
        <f t="shared" si="325"/>
        <v>0</v>
      </c>
      <c r="O327" s="18"/>
      <c r="P327" s="10">
        <f t="shared" si="326"/>
        <v>0</v>
      </c>
      <c r="Q327" s="15"/>
      <c r="R327" s="10">
        <f t="shared" si="327"/>
        <v>0</v>
      </c>
      <c r="S327" s="15"/>
      <c r="T327" s="10">
        <f t="shared" si="328"/>
        <v>0</v>
      </c>
      <c r="U327" s="18"/>
      <c r="V327" s="10">
        <f t="shared" si="329"/>
        <v>0</v>
      </c>
      <c r="W327" s="15"/>
      <c r="X327" s="10">
        <f t="shared" si="330"/>
        <v>0</v>
      </c>
      <c r="Y327" s="15"/>
      <c r="Z327" s="125">
        <f t="shared" si="331"/>
        <v>0</v>
      </c>
      <c r="AA327" s="33">
        <f t="shared" si="332"/>
        <v>0</v>
      </c>
      <c r="AB327" s="17">
        <f t="shared" si="332"/>
        <v>0</v>
      </c>
      <c r="AC327" s="65">
        <f t="shared" si="333"/>
        <v>0</v>
      </c>
      <c r="AD327" s="32">
        <f t="shared" si="333"/>
        <v>0</v>
      </c>
      <c r="AE327" s="18">
        <f t="shared" si="334"/>
        <v>0</v>
      </c>
      <c r="AF327" s="32">
        <f t="shared" si="334"/>
        <v>0</v>
      </c>
      <c r="AG327" s="18">
        <f t="shared" si="335"/>
        <v>0</v>
      </c>
      <c r="AH327" s="32">
        <f t="shared" si="335"/>
        <v>0</v>
      </c>
      <c r="AI327" s="18">
        <f t="shared" si="336"/>
        <v>0</v>
      </c>
      <c r="AJ327" s="16">
        <f t="shared" si="336"/>
        <v>0</v>
      </c>
      <c r="AK327" s="101">
        <v>349</v>
      </c>
    </row>
    <row r="328" spans="1:37" ht="13.8" thickBot="1" x14ac:dyDescent="0.3">
      <c r="A328" s="14"/>
      <c r="B328" s="132" t="s">
        <v>61</v>
      </c>
      <c r="C328" s="18"/>
      <c r="D328" s="10">
        <f t="shared" si="320"/>
        <v>0</v>
      </c>
      <c r="E328" s="15"/>
      <c r="F328" s="10">
        <f t="shared" si="321"/>
        <v>0</v>
      </c>
      <c r="G328" s="15"/>
      <c r="H328" s="10">
        <f t="shared" si="322"/>
        <v>0</v>
      </c>
      <c r="I328" s="18"/>
      <c r="J328" s="10">
        <f t="shared" si="323"/>
        <v>0</v>
      </c>
      <c r="K328" s="15"/>
      <c r="L328" s="10">
        <f t="shared" si="324"/>
        <v>0</v>
      </c>
      <c r="M328" s="15"/>
      <c r="N328" s="10">
        <f t="shared" si="325"/>
        <v>0</v>
      </c>
      <c r="O328" s="18"/>
      <c r="P328" s="10">
        <f t="shared" si="326"/>
        <v>0</v>
      </c>
      <c r="Q328" s="15"/>
      <c r="R328" s="10">
        <f t="shared" si="327"/>
        <v>0</v>
      </c>
      <c r="S328" s="15"/>
      <c r="T328" s="10">
        <f t="shared" si="328"/>
        <v>0</v>
      </c>
      <c r="U328" s="18"/>
      <c r="V328" s="10">
        <f t="shared" si="329"/>
        <v>0</v>
      </c>
      <c r="W328" s="15"/>
      <c r="X328" s="10">
        <f t="shared" si="330"/>
        <v>0</v>
      </c>
      <c r="Y328" s="15"/>
      <c r="Z328" s="125">
        <f t="shared" si="331"/>
        <v>0</v>
      </c>
      <c r="AA328" s="33">
        <f t="shared" si="332"/>
        <v>0</v>
      </c>
      <c r="AB328" s="17">
        <f t="shared" si="332"/>
        <v>0</v>
      </c>
      <c r="AC328" s="65">
        <f t="shared" si="333"/>
        <v>0</v>
      </c>
      <c r="AD328" s="32">
        <f t="shared" si="333"/>
        <v>0</v>
      </c>
      <c r="AE328" s="18">
        <f t="shared" si="334"/>
        <v>0</v>
      </c>
      <c r="AF328" s="32">
        <f t="shared" si="334"/>
        <v>0</v>
      </c>
      <c r="AG328" s="18">
        <f t="shared" si="335"/>
        <v>0</v>
      </c>
      <c r="AH328" s="32">
        <f t="shared" si="335"/>
        <v>0</v>
      </c>
      <c r="AI328" s="18">
        <f t="shared" si="336"/>
        <v>0</v>
      </c>
      <c r="AJ328" s="16">
        <f t="shared" si="336"/>
        <v>0</v>
      </c>
      <c r="AK328" s="101">
        <v>349</v>
      </c>
    </row>
    <row r="329" spans="1:37" ht="13.8" thickBot="1" x14ac:dyDescent="0.3">
      <c r="A329" s="42"/>
      <c r="B329" s="133" t="s">
        <v>62</v>
      </c>
      <c r="C329" s="39"/>
      <c r="D329" s="139">
        <f t="shared" si="320"/>
        <v>0</v>
      </c>
      <c r="E329" s="20"/>
      <c r="F329" s="139">
        <f t="shared" si="321"/>
        <v>0</v>
      </c>
      <c r="G329" s="20"/>
      <c r="H329" s="139">
        <f t="shared" si="322"/>
        <v>0</v>
      </c>
      <c r="I329" s="39"/>
      <c r="J329" s="139">
        <f t="shared" si="323"/>
        <v>0</v>
      </c>
      <c r="K329" s="20"/>
      <c r="L329" s="139">
        <f t="shared" si="324"/>
        <v>0</v>
      </c>
      <c r="M329" s="20">
        <v>1</v>
      </c>
      <c r="N329" s="139">
        <f t="shared" si="325"/>
        <v>349</v>
      </c>
      <c r="O329" s="39"/>
      <c r="P329" s="139">
        <f t="shared" si="326"/>
        <v>0</v>
      </c>
      <c r="Q329" s="20"/>
      <c r="R329" s="139">
        <f t="shared" si="327"/>
        <v>0</v>
      </c>
      <c r="S329" s="20"/>
      <c r="T329" s="139">
        <f t="shared" si="328"/>
        <v>0</v>
      </c>
      <c r="U329" s="39"/>
      <c r="V329" s="139">
        <f t="shared" si="329"/>
        <v>0</v>
      </c>
      <c r="W329" s="20"/>
      <c r="X329" s="139">
        <f t="shared" si="330"/>
        <v>0</v>
      </c>
      <c r="Y329" s="20"/>
      <c r="Z329" s="140">
        <f t="shared" si="331"/>
        <v>0</v>
      </c>
      <c r="AA329" s="43">
        <f t="shared" si="332"/>
        <v>1</v>
      </c>
      <c r="AB329" s="21">
        <f t="shared" si="332"/>
        <v>349</v>
      </c>
      <c r="AC329" s="66">
        <f t="shared" si="333"/>
        <v>0</v>
      </c>
      <c r="AD329" s="28">
        <f t="shared" si="333"/>
        <v>0</v>
      </c>
      <c r="AE329" s="39">
        <f t="shared" si="334"/>
        <v>1</v>
      </c>
      <c r="AF329" s="28">
        <f t="shared" si="334"/>
        <v>349</v>
      </c>
      <c r="AG329" s="39">
        <f t="shared" si="335"/>
        <v>0</v>
      </c>
      <c r="AH329" s="28">
        <f t="shared" si="335"/>
        <v>0</v>
      </c>
      <c r="AI329" s="39">
        <f t="shared" si="336"/>
        <v>0</v>
      </c>
      <c r="AJ329" s="40">
        <f t="shared" si="336"/>
        <v>0</v>
      </c>
      <c r="AK329" s="101">
        <v>349</v>
      </c>
    </row>
    <row r="330" spans="1:37" ht="13.8" thickBot="1" x14ac:dyDescent="0.3">
      <c r="A330" s="471" t="s">
        <v>17</v>
      </c>
      <c r="B330" s="472"/>
      <c r="C330" s="38">
        <f t="shared" ref="C330:Z330" si="337">SUM(C318:C329)</f>
        <v>1</v>
      </c>
      <c r="D330" s="26">
        <f t="shared" si="337"/>
        <v>349</v>
      </c>
      <c r="E330" s="38">
        <f t="shared" si="337"/>
        <v>0</v>
      </c>
      <c r="F330" s="26">
        <f t="shared" si="337"/>
        <v>0</v>
      </c>
      <c r="G330" s="38">
        <f t="shared" si="337"/>
        <v>0</v>
      </c>
      <c r="H330" s="26">
        <f t="shared" si="337"/>
        <v>0</v>
      </c>
      <c r="I330" s="38">
        <f t="shared" si="337"/>
        <v>0</v>
      </c>
      <c r="J330" s="26">
        <f t="shared" si="337"/>
        <v>0</v>
      </c>
      <c r="K330" s="38">
        <f t="shared" si="337"/>
        <v>0</v>
      </c>
      <c r="L330" s="26">
        <f t="shared" si="337"/>
        <v>0</v>
      </c>
      <c r="M330" s="38">
        <f t="shared" si="337"/>
        <v>1</v>
      </c>
      <c r="N330" s="26">
        <f t="shared" si="337"/>
        <v>349</v>
      </c>
      <c r="O330" s="38">
        <f t="shared" si="337"/>
        <v>0</v>
      </c>
      <c r="P330" s="26">
        <f t="shared" si="337"/>
        <v>0</v>
      </c>
      <c r="Q330" s="38">
        <f t="shared" si="337"/>
        <v>2</v>
      </c>
      <c r="R330" s="26">
        <f t="shared" si="337"/>
        <v>698</v>
      </c>
      <c r="S330" s="38">
        <f t="shared" si="337"/>
        <v>0</v>
      </c>
      <c r="T330" s="26">
        <f t="shared" si="337"/>
        <v>0</v>
      </c>
      <c r="U330" s="38">
        <f t="shared" si="337"/>
        <v>1</v>
      </c>
      <c r="V330" s="26">
        <f t="shared" si="337"/>
        <v>349</v>
      </c>
      <c r="W330" s="38">
        <f t="shared" si="337"/>
        <v>0</v>
      </c>
      <c r="X330" s="26">
        <f t="shared" si="337"/>
        <v>0</v>
      </c>
      <c r="Y330" s="38">
        <f t="shared" si="337"/>
        <v>0</v>
      </c>
      <c r="Z330" s="26">
        <f t="shared" si="337"/>
        <v>0</v>
      </c>
      <c r="AA330" s="38">
        <f t="shared" ref="AA330:AJ330" si="338">SUM(AA318:AA329)</f>
        <v>5</v>
      </c>
      <c r="AB330" s="26">
        <f t="shared" si="338"/>
        <v>1745</v>
      </c>
      <c r="AC330" s="23">
        <f t="shared" si="338"/>
        <v>1</v>
      </c>
      <c r="AD330" s="26">
        <f t="shared" si="338"/>
        <v>349</v>
      </c>
      <c r="AE330" s="23">
        <f t="shared" si="338"/>
        <v>1</v>
      </c>
      <c r="AF330" s="26">
        <f t="shared" si="338"/>
        <v>349</v>
      </c>
      <c r="AG330" s="23">
        <f t="shared" si="338"/>
        <v>2</v>
      </c>
      <c r="AH330" s="26">
        <f t="shared" si="338"/>
        <v>698</v>
      </c>
      <c r="AI330" s="23">
        <f t="shared" si="338"/>
        <v>1</v>
      </c>
      <c r="AJ330" s="26">
        <f t="shared" si="338"/>
        <v>349</v>
      </c>
      <c r="AK330" s="101"/>
    </row>
    <row r="331" spans="1:37" ht="18.600000000000001" thickBot="1" x14ac:dyDescent="0.4">
      <c r="B331" s="3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28"/>
      <c r="AB331" s="129"/>
      <c r="AC331" s="2"/>
      <c r="AD331" s="2"/>
      <c r="AE331" s="2"/>
      <c r="AF331" s="2"/>
      <c r="AG331" s="2"/>
      <c r="AH331" s="2"/>
      <c r="AI331" s="2"/>
      <c r="AJ331" s="2"/>
      <c r="AK331" s="101"/>
    </row>
    <row r="332" spans="1:37" ht="13.8" thickBot="1" x14ac:dyDescent="0.3">
      <c r="A332" s="457" t="s">
        <v>5</v>
      </c>
      <c r="B332" s="458"/>
      <c r="C332" s="23">
        <f t="shared" ref="C332:AE332" si="339">C314+C330</f>
        <v>2</v>
      </c>
      <c r="D332" s="24">
        <f t="shared" si="339"/>
        <v>698</v>
      </c>
      <c r="E332" s="25">
        <f t="shared" si="339"/>
        <v>0</v>
      </c>
      <c r="F332" s="24">
        <f t="shared" si="339"/>
        <v>0</v>
      </c>
      <c r="G332" s="25">
        <f t="shared" si="339"/>
        <v>2</v>
      </c>
      <c r="H332" s="24">
        <f t="shared" si="339"/>
        <v>698</v>
      </c>
      <c r="I332" s="25">
        <f t="shared" si="339"/>
        <v>0</v>
      </c>
      <c r="J332" s="24">
        <f t="shared" si="339"/>
        <v>0</v>
      </c>
      <c r="K332" s="25">
        <f t="shared" si="339"/>
        <v>0</v>
      </c>
      <c r="L332" s="24">
        <f t="shared" si="339"/>
        <v>0</v>
      </c>
      <c r="M332" s="25">
        <f>M314+M330</f>
        <v>1</v>
      </c>
      <c r="N332" s="24">
        <f t="shared" si="339"/>
        <v>349</v>
      </c>
      <c r="O332" s="25">
        <f t="shared" si="339"/>
        <v>0</v>
      </c>
      <c r="P332" s="24">
        <f t="shared" si="339"/>
        <v>0</v>
      </c>
      <c r="Q332" s="25">
        <f t="shared" si="339"/>
        <v>3</v>
      </c>
      <c r="R332" s="24">
        <f t="shared" si="339"/>
        <v>1047</v>
      </c>
      <c r="S332" s="25">
        <f t="shared" si="339"/>
        <v>0</v>
      </c>
      <c r="T332" s="24">
        <f t="shared" si="339"/>
        <v>0</v>
      </c>
      <c r="U332" s="25">
        <f t="shared" si="339"/>
        <v>1</v>
      </c>
      <c r="V332" s="24">
        <f t="shared" si="339"/>
        <v>349</v>
      </c>
      <c r="W332" s="25">
        <f t="shared" si="339"/>
        <v>0</v>
      </c>
      <c r="X332" s="24">
        <f t="shared" si="339"/>
        <v>0</v>
      </c>
      <c r="Y332" s="25">
        <f t="shared" si="339"/>
        <v>0</v>
      </c>
      <c r="Z332" s="37">
        <f t="shared" si="339"/>
        <v>0</v>
      </c>
      <c r="AA332" s="38">
        <f t="shared" si="339"/>
        <v>9</v>
      </c>
      <c r="AB332" s="26">
        <f t="shared" si="339"/>
        <v>3141</v>
      </c>
      <c r="AC332" s="23">
        <f t="shared" si="339"/>
        <v>4</v>
      </c>
      <c r="AD332" s="37">
        <f t="shared" si="339"/>
        <v>1396</v>
      </c>
      <c r="AE332" s="38">
        <f t="shared" si="339"/>
        <v>1</v>
      </c>
      <c r="AF332" s="26">
        <f>AF330+AF314</f>
        <v>349</v>
      </c>
      <c r="AG332" s="23">
        <f>AG330+AG314</f>
        <v>3</v>
      </c>
      <c r="AH332" s="37">
        <f>AH314+AH330</f>
        <v>1047</v>
      </c>
      <c r="AI332" s="38">
        <f>AI314+AI330</f>
        <v>1</v>
      </c>
      <c r="AJ332" s="26">
        <f>AJ314+AJ330</f>
        <v>349</v>
      </c>
      <c r="AK332" s="101"/>
    </row>
    <row r="333" spans="1:37" x14ac:dyDescent="0.25">
      <c r="A333" s="49"/>
      <c r="B333" s="49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  <c r="AC333" s="49"/>
      <c r="AD333" s="49"/>
      <c r="AE333" s="49"/>
      <c r="AF333" s="49"/>
      <c r="AG333" s="49"/>
      <c r="AH333" s="49"/>
      <c r="AI333" s="49"/>
      <c r="AJ333" s="49"/>
      <c r="AK333" s="101"/>
    </row>
    <row r="334" spans="1:37" x14ac:dyDescent="0.25">
      <c r="AK334" s="101"/>
    </row>
    <row r="335" spans="1:37" x14ac:dyDescent="0.25">
      <c r="AK335" s="101"/>
    </row>
    <row r="336" spans="1:37" ht="16.2" thickBot="1" x14ac:dyDescent="0.35">
      <c r="A336" s="479" t="s">
        <v>36</v>
      </c>
      <c r="B336" s="479"/>
      <c r="C336" s="479"/>
      <c r="D336" s="479"/>
      <c r="E336" s="479"/>
      <c r="F336" s="479"/>
      <c r="G336" s="479"/>
      <c r="H336" s="479"/>
      <c r="I336" s="479"/>
      <c r="J336" s="479"/>
      <c r="K336" s="479"/>
      <c r="L336" s="479"/>
      <c r="M336" s="479"/>
      <c r="N336" s="479"/>
      <c r="O336" s="479"/>
      <c r="P336" s="479"/>
      <c r="Q336" s="479"/>
      <c r="R336" s="479"/>
      <c r="S336" s="479"/>
      <c r="T336" s="479"/>
      <c r="U336" s="479"/>
      <c r="V336" s="479"/>
      <c r="W336" s="479"/>
      <c r="X336" s="479"/>
      <c r="Y336" s="479"/>
      <c r="Z336" s="479"/>
      <c r="AA336" s="479"/>
      <c r="AB336" s="479"/>
      <c r="AC336" s="479"/>
      <c r="AD336" s="479"/>
      <c r="AE336" s="479"/>
      <c r="AF336" s="479"/>
      <c r="AG336" s="479"/>
      <c r="AH336" s="479"/>
      <c r="AI336" s="479"/>
      <c r="AJ336" s="479"/>
      <c r="AK336" s="101"/>
    </row>
    <row r="337" spans="1:38" ht="16.2" thickBot="1" x14ac:dyDescent="0.35">
      <c r="A337" s="479" t="s">
        <v>7</v>
      </c>
      <c r="B337" s="479"/>
      <c r="C337" s="479"/>
      <c r="D337" s="479"/>
      <c r="E337" s="479"/>
      <c r="F337" s="479"/>
      <c r="G337" s="479"/>
      <c r="H337" s="479"/>
      <c r="I337" s="479"/>
      <c r="J337" s="479"/>
      <c r="K337" s="479"/>
      <c r="L337" s="479"/>
      <c r="M337" s="479"/>
      <c r="N337" s="479"/>
      <c r="O337" s="479"/>
      <c r="P337" s="479"/>
      <c r="Q337" s="479"/>
      <c r="R337" s="479"/>
      <c r="S337" s="479"/>
      <c r="T337" s="479"/>
      <c r="U337" s="479"/>
      <c r="V337" s="479"/>
      <c r="W337" s="479"/>
      <c r="X337" s="479"/>
      <c r="Y337" s="479"/>
      <c r="Z337" s="479"/>
      <c r="AA337" s="479"/>
      <c r="AB337" s="479"/>
      <c r="AC337" s="479"/>
      <c r="AD337" s="479"/>
      <c r="AE337" s="479"/>
      <c r="AF337" s="479"/>
      <c r="AG337" s="479"/>
      <c r="AH337" s="479"/>
      <c r="AI337" s="479"/>
      <c r="AJ337" s="479"/>
      <c r="AK337" s="101"/>
    </row>
    <row r="338" spans="1:38" x14ac:dyDescent="0.25">
      <c r="A338" s="4" t="s">
        <v>25</v>
      </c>
      <c r="B338" s="463" t="s">
        <v>18</v>
      </c>
      <c r="C338" s="452" t="s">
        <v>8</v>
      </c>
      <c r="D338" s="456"/>
      <c r="E338" s="455" t="s">
        <v>9</v>
      </c>
      <c r="F338" s="456"/>
      <c r="G338" s="455" t="s">
        <v>10</v>
      </c>
      <c r="H338" s="456"/>
      <c r="I338" s="455" t="s">
        <v>0</v>
      </c>
      <c r="J338" s="456"/>
      <c r="K338" s="455" t="s">
        <v>3</v>
      </c>
      <c r="L338" s="456"/>
      <c r="M338" s="455" t="s">
        <v>4</v>
      </c>
      <c r="N338" s="456"/>
      <c r="O338" s="455" t="s">
        <v>11</v>
      </c>
      <c r="P338" s="456"/>
      <c r="Q338" s="455" t="s">
        <v>12</v>
      </c>
      <c r="R338" s="456"/>
      <c r="S338" s="455" t="s">
        <v>13</v>
      </c>
      <c r="T338" s="456"/>
      <c r="U338" s="455" t="s">
        <v>14</v>
      </c>
      <c r="V338" s="456"/>
      <c r="W338" s="455" t="s">
        <v>15</v>
      </c>
      <c r="X338" s="456"/>
      <c r="Y338" s="455" t="s">
        <v>16</v>
      </c>
      <c r="Z338" s="453"/>
      <c r="AA338" s="477" t="s">
        <v>5</v>
      </c>
      <c r="AB338" s="478"/>
      <c r="AC338" s="452" t="s">
        <v>28</v>
      </c>
      <c r="AD338" s="453"/>
      <c r="AE338" s="452" t="s">
        <v>29</v>
      </c>
      <c r="AF338" s="453"/>
      <c r="AG338" s="452" t="s">
        <v>30</v>
      </c>
      <c r="AH338" s="453"/>
      <c r="AI338" s="452" t="s">
        <v>31</v>
      </c>
      <c r="AJ338" s="453"/>
      <c r="AK338" s="101"/>
    </row>
    <row r="339" spans="1:38" ht="13.8" thickBot="1" x14ac:dyDescent="0.3">
      <c r="A339" s="47" t="s">
        <v>26</v>
      </c>
      <c r="B339" s="473"/>
      <c r="C339" s="9" t="s">
        <v>1</v>
      </c>
      <c r="D339" s="5" t="s">
        <v>2</v>
      </c>
      <c r="E339" s="5" t="s">
        <v>1</v>
      </c>
      <c r="F339" s="5" t="s">
        <v>2</v>
      </c>
      <c r="G339" s="5" t="s">
        <v>1</v>
      </c>
      <c r="H339" s="5" t="s">
        <v>2</v>
      </c>
      <c r="I339" s="5" t="s">
        <v>1</v>
      </c>
      <c r="J339" s="5" t="s">
        <v>2</v>
      </c>
      <c r="K339" s="5" t="s">
        <v>1</v>
      </c>
      <c r="L339" s="5" t="s">
        <v>2</v>
      </c>
      <c r="M339" s="5" t="s">
        <v>1</v>
      </c>
      <c r="N339" s="5" t="s">
        <v>2</v>
      </c>
      <c r="O339" s="5" t="s">
        <v>1</v>
      </c>
      <c r="P339" s="5" t="s">
        <v>2</v>
      </c>
      <c r="Q339" s="5" t="s">
        <v>1</v>
      </c>
      <c r="R339" s="5" t="s">
        <v>2</v>
      </c>
      <c r="S339" s="5" t="s">
        <v>1</v>
      </c>
      <c r="T339" s="5" t="s">
        <v>2</v>
      </c>
      <c r="U339" s="5" t="s">
        <v>1</v>
      </c>
      <c r="V339" s="5" t="s">
        <v>2</v>
      </c>
      <c r="W339" s="5" t="s">
        <v>1</v>
      </c>
      <c r="X339" s="5" t="s">
        <v>2</v>
      </c>
      <c r="Y339" s="5" t="s">
        <v>1</v>
      </c>
      <c r="Z339" s="6" t="s">
        <v>2</v>
      </c>
      <c r="AA339" s="127" t="s">
        <v>1</v>
      </c>
      <c r="AB339" s="8" t="s">
        <v>2</v>
      </c>
      <c r="AC339" s="9" t="s">
        <v>1</v>
      </c>
      <c r="AD339" s="6" t="s">
        <v>2</v>
      </c>
      <c r="AE339" s="9" t="s">
        <v>1</v>
      </c>
      <c r="AF339" s="6" t="s">
        <v>2</v>
      </c>
      <c r="AG339" s="9" t="s">
        <v>1</v>
      </c>
      <c r="AH339" s="6" t="s">
        <v>2</v>
      </c>
      <c r="AI339" s="9" t="s">
        <v>1</v>
      </c>
      <c r="AJ339" s="6" t="s">
        <v>2</v>
      </c>
      <c r="AK339" s="101"/>
    </row>
    <row r="340" spans="1:38" ht="13.8" thickBot="1" x14ac:dyDescent="0.3">
      <c r="A340" s="45">
        <v>1</v>
      </c>
      <c r="B340" s="56" t="s">
        <v>19</v>
      </c>
      <c r="C340" s="13"/>
      <c r="D340" s="10">
        <f t="shared" ref="D340:D355" si="340">AK340*C340</f>
        <v>0</v>
      </c>
      <c r="E340" s="13"/>
      <c r="F340" s="10">
        <f t="shared" ref="F340:F355" si="341">AK340*E340</f>
        <v>0</v>
      </c>
      <c r="G340" s="13"/>
      <c r="H340" s="10">
        <f t="shared" ref="H340:H355" si="342">AK340*G340</f>
        <v>0</v>
      </c>
      <c r="I340" s="13"/>
      <c r="J340" s="10">
        <f t="shared" ref="J340:J355" si="343">AK340*I340</f>
        <v>0</v>
      </c>
      <c r="K340" s="11"/>
      <c r="L340" s="10">
        <f t="shared" ref="L340:L355" si="344">AK340*K340</f>
        <v>0</v>
      </c>
      <c r="M340" s="11"/>
      <c r="N340" s="10">
        <f t="shared" ref="N340:N355" si="345">AK340*M340</f>
        <v>0</v>
      </c>
      <c r="O340" s="13"/>
      <c r="P340" s="10">
        <f t="shared" ref="P340:P355" si="346">AK340*O340</f>
        <v>0</v>
      </c>
      <c r="Q340" s="11"/>
      <c r="R340" s="10">
        <f t="shared" ref="R340:R355" si="347">AK340*Q340</f>
        <v>0</v>
      </c>
      <c r="S340" s="11"/>
      <c r="T340" s="10">
        <f t="shared" ref="T340:T355" si="348">AK340*S340</f>
        <v>0</v>
      </c>
      <c r="U340" s="13"/>
      <c r="V340" s="10">
        <f t="shared" ref="V340:V355" si="349">AK340*U340</f>
        <v>0</v>
      </c>
      <c r="W340" s="11"/>
      <c r="X340" s="10">
        <f t="shared" ref="X340:X355" si="350">AK340*W340</f>
        <v>0</v>
      </c>
      <c r="Y340" s="11"/>
      <c r="Z340" s="10">
        <f t="shared" ref="Z340:Z355" si="351">AK340*Y340</f>
        <v>0</v>
      </c>
      <c r="AA340" s="30">
        <f>C340+E340+G340+I340+K340+M340+O340+Q340+S340+U340+W340+Y340</f>
        <v>0</v>
      </c>
      <c r="AB340" s="12">
        <f>D340+F340+H340+J340+L340+N340+P340+R340+T340+V340+X340+Z340</f>
        <v>0</v>
      </c>
      <c r="AC340" s="18">
        <f t="shared" ref="AC340:AD355" si="352">C340+E340+G340</f>
        <v>0</v>
      </c>
      <c r="AD340" s="16">
        <f t="shared" si="352"/>
        <v>0</v>
      </c>
      <c r="AE340" s="18">
        <f t="shared" ref="AE340:AF355" si="353">I340+K340+M340</f>
        <v>0</v>
      </c>
      <c r="AF340" s="16">
        <f t="shared" si="353"/>
        <v>0</v>
      </c>
      <c r="AG340" s="18">
        <f t="shared" ref="AG340:AH355" si="354">O340+Q340+S340</f>
        <v>0</v>
      </c>
      <c r="AH340" s="16">
        <f t="shared" si="354"/>
        <v>0</v>
      </c>
      <c r="AI340" s="18">
        <f t="shared" ref="AI340:AJ355" si="355">U340+W340+Y340</f>
        <v>0</v>
      </c>
      <c r="AJ340" s="16">
        <f t="shared" si="355"/>
        <v>0</v>
      </c>
      <c r="AK340" s="101">
        <v>220</v>
      </c>
      <c r="AL340" s="3">
        <v>210</v>
      </c>
    </row>
    <row r="341" spans="1:38" ht="13.8" thickBot="1" x14ac:dyDescent="0.3">
      <c r="A341" s="31">
        <v>2</v>
      </c>
      <c r="B341" s="57" t="s">
        <v>20</v>
      </c>
      <c r="C341" s="18"/>
      <c r="D341" s="10">
        <f t="shared" si="340"/>
        <v>0</v>
      </c>
      <c r="E341" s="18"/>
      <c r="F341" s="10">
        <f t="shared" si="341"/>
        <v>0</v>
      </c>
      <c r="G341" s="18"/>
      <c r="H341" s="10">
        <f t="shared" si="342"/>
        <v>0</v>
      </c>
      <c r="I341" s="18"/>
      <c r="J341" s="10">
        <f t="shared" si="343"/>
        <v>0</v>
      </c>
      <c r="K341" s="15"/>
      <c r="L341" s="10">
        <f t="shared" si="344"/>
        <v>0</v>
      </c>
      <c r="M341" s="15"/>
      <c r="N341" s="10">
        <f t="shared" si="345"/>
        <v>0</v>
      </c>
      <c r="O341" s="18"/>
      <c r="P341" s="10">
        <f t="shared" si="346"/>
        <v>0</v>
      </c>
      <c r="Q341" s="15"/>
      <c r="R341" s="10">
        <f t="shared" si="347"/>
        <v>0</v>
      </c>
      <c r="S341" s="15"/>
      <c r="T341" s="10">
        <f t="shared" si="348"/>
        <v>0</v>
      </c>
      <c r="U341" s="18"/>
      <c r="V341" s="10">
        <f t="shared" si="349"/>
        <v>0</v>
      </c>
      <c r="W341" s="15"/>
      <c r="X341" s="10">
        <f t="shared" si="350"/>
        <v>0</v>
      </c>
      <c r="Y341" s="15"/>
      <c r="Z341" s="10">
        <f t="shared" si="351"/>
        <v>0</v>
      </c>
      <c r="AA341" s="33">
        <f>C341+E341+G341+I341+K341+M341+O341+Q341+S341+U341+W341+Y341</f>
        <v>0</v>
      </c>
      <c r="AB341" s="17">
        <f>D341+F341+H341+J341+L341+N341+P341+R341+T341+V341+X341+Z341</f>
        <v>0</v>
      </c>
      <c r="AC341" s="18">
        <f t="shared" si="352"/>
        <v>0</v>
      </c>
      <c r="AD341" s="16">
        <f t="shared" si="352"/>
        <v>0</v>
      </c>
      <c r="AE341" s="18">
        <f t="shared" si="353"/>
        <v>0</v>
      </c>
      <c r="AF341" s="16">
        <f t="shared" si="353"/>
        <v>0</v>
      </c>
      <c r="AG341" s="18">
        <f t="shared" si="354"/>
        <v>0</v>
      </c>
      <c r="AH341" s="16">
        <f t="shared" si="354"/>
        <v>0</v>
      </c>
      <c r="AI341" s="18">
        <f t="shared" si="355"/>
        <v>0</v>
      </c>
      <c r="AJ341" s="16">
        <f t="shared" si="355"/>
        <v>0</v>
      </c>
      <c r="AK341" s="101">
        <v>220</v>
      </c>
    </row>
    <row r="342" spans="1:38" ht="13.8" thickBot="1" x14ac:dyDescent="0.3">
      <c r="A342" s="31">
        <v>3</v>
      </c>
      <c r="B342" s="57" t="s">
        <v>56</v>
      </c>
      <c r="C342" s="18"/>
      <c r="D342" s="10">
        <f t="shared" si="340"/>
        <v>0</v>
      </c>
      <c r="E342" s="18"/>
      <c r="F342" s="10">
        <f t="shared" si="341"/>
        <v>0</v>
      </c>
      <c r="G342" s="18"/>
      <c r="H342" s="10">
        <f t="shared" si="342"/>
        <v>0</v>
      </c>
      <c r="I342" s="18"/>
      <c r="J342" s="10">
        <f t="shared" si="343"/>
        <v>0</v>
      </c>
      <c r="K342" s="15"/>
      <c r="L342" s="10">
        <f t="shared" si="344"/>
        <v>0</v>
      </c>
      <c r="M342" s="15"/>
      <c r="N342" s="10">
        <f t="shared" si="345"/>
        <v>0</v>
      </c>
      <c r="O342" s="18"/>
      <c r="P342" s="10">
        <f t="shared" si="346"/>
        <v>0</v>
      </c>
      <c r="Q342" s="15"/>
      <c r="R342" s="10">
        <f t="shared" si="347"/>
        <v>0</v>
      </c>
      <c r="S342" s="15"/>
      <c r="T342" s="10">
        <f t="shared" si="348"/>
        <v>0</v>
      </c>
      <c r="U342" s="18"/>
      <c r="V342" s="10">
        <f t="shared" si="349"/>
        <v>0</v>
      </c>
      <c r="W342" s="15"/>
      <c r="X342" s="10">
        <f t="shared" si="350"/>
        <v>0</v>
      </c>
      <c r="Y342" s="15"/>
      <c r="Z342" s="10">
        <f t="shared" si="351"/>
        <v>0</v>
      </c>
      <c r="AA342" s="33">
        <f t="shared" ref="AA342:AB355" si="356">C342+E342+G342+I342+K342+M342+O342+Q342+S342+U342+W342+Y342</f>
        <v>0</v>
      </c>
      <c r="AB342" s="17">
        <f t="shared" si="356"/>
        <v>0</v>
      </c>
      <c r="AC342" s="18">
        <f t="shared" si="352"/>
        <v>0</v>
      </c>
      <c r="AD342" s="16">
        <f t="shared" si="352"/>
        <v>0</v>
      </c>
      <c r="AE342" s="18">
        <f t="shared" si="353"/>
        <v>0</v>
      </c>
      <c r="AF342" s="16">
        <f t="shared" si="353"/>
        <v>0</v>
      </c>
      <c r="AG342" s="18">
        <f t="shared" si="354"/>
        <v>0</v>
      </c>
      <c r="AH342" s="16">
        <f t="shared" si="354"/>
        <v>0</v>
      </c>
      <c r="AI342" s="18">
        <f t="shared" si="355"/>
        <v>0</v>
      </c>
      <c r="AJ342" s="16">
        <f t="shared" si="355"/>
        <v>0</v>
      </c>
      <c r="AK342" s="101">
        <v>220</v>
      </c>
    </row>
    <row r="343" spans="1:38" ht="13.8" thickBot="1" x14ac:dyDescent="0.3">
      <c r="A343" s="31">
        <v>4</v>
      </c>
      <c r="B343" s="57" t="s">
        <v>55</v>
      </c>
      <c r="C343" s="94"/>
      <c r="D343" s="10">
        <f t="shared" si="340"/>
        <v>0</v>
      </c>
      <c r="E343" s="18"/>
      <c r="F343" s="10">
        <f t="shared" si="341"/>
        <v>0</v>
      </c>
      <c r="G343" s="18"/>
      <c r="H343" s="10">
        <f t="shared" si="342"/>
        <v>0</v>
      </c>
      <c r="I343" s="18"/>
      <c r="J343" s="10">
        <f t="shared" si="343"/>
        <v>0</v>
      </c>
      <c r="K343" s="15"/>
      <c r="L343" s="10">
        <f t="shared" si="344"/>
        <v>0</v>
      </c>
      <c r="M343" s="95"/>
      <c r="N343" s="10">
        <f t="shared" si="345"/>
        <v>0</v>
      </c>
      <c r="O343" s="18">
        <v>1</v>
      </c>
      <c r="P343" s="10">
        <f t="shared" si="346"/>
        <v>220</v>
      </c>
      <c r="Q343" s="15">
        <v>1</v>
      </c>
      <c r="R343" s="10">
        <f t="shared" si="347"/>
        <v>220</v>
      </c>
      <c r="S343" s="15">
        <v>1</v>
      </c>
      <c r="T343" s="10">
        <f t="shared" si="348"/>
        <v>220</v>
      </c>
      <c r="U343" s="18"/>
      <c r="V343" s="10">
        <f t="shared" si="349"/>
        <v>0</v>
      </c>
      <c r="W343" s="15"/>
      <c r="X343" s="10">
        <f t="shared" si="350"/>
        <v>0</v>
      </c>
      <c r="Y343" s="15"/>
      <c r="Z343" s="10">
        <f t="shared" si="351"/>
        <v>0</v>
      </c>
      <c r="AA343" s="33">
        <f t="shared" si="356"/>
        <v>3</v>
      </c>
      <c r="AB343" s="17">
        <f t="shared" si="356"/>
        <v>660</v>
      </c>
      <c r="AC343" s="18">
        <f t="shared" si="352"/>
        <v>0</v>
      </c>
      <c r="AD343" s="16">
        <f t="shared" si="352"/>
        <v>0</v>
      </c>
      <c r="AE343" s="18">
        <f t="shared" si="353"/>
        <v>0</v>
      </c>
      <c r="AF343" s="16">
        <f t="shared" si="353"/>
        <v>0</v>
      </c>
      <c r="AG343" s="18">
        <f t="shared" si="354"/>
        <v>3</v>
      </c>
      <c r="AH343" s="16">
        <f t="shared" si="354"/>
        <v>660</v>
      </c>
      <c r="AI343" s="18">
        <f t="shared" si="355"/>
        <v>0</v>
      </c>
      <c r="AJ343" s="16">
        <f t="shared" si="355"/>
        <v>0</v>
      </c>
      <c r="AK343" s="101">
        <v>220</v>
      </c>
    </row>
    <row r="344" spans="1:38" ht="13.8" thickBot="1" x14ac:dyDescent="0.3">
      <c r="A344" s="31">
        <v>5</v>
      </c>
      <c r="B344" s="57" t="s">
        <v>47</v>
      </c>
      <c r="C344" s="18"/>
      <c r="D344" s="10">
        <f t="shared" si="340"/>
        <v>0</v>
      </c>
      <c r="E344" s="18"/>
      <c r="F344" s="10">
        <f t="shared" si="341"/>
        <v>0</v>
      </c>
      <c r="G344" s="18"/>
      <c r="H344" s="10">
        <f t="shared" si="342"/>
        <v>0</v>
      </c>
      <c r="I344" s="18"/>
      <c r="J344" s="10">
        <f t="shared" si="343"/>
        <v>0</v>
      </c>
      <c r="K344" s="15"/>
      <c r="L344" s="10">
        <f t="shared" si="344"/>
        <v>0</v>
      </c>
      <c r="M344" s="15"/>
      <c r="N344" s="10">
        <f t="shared" si="345"/>
        <v>0</v>
      </c>
      <c r="O344" s="18"/>
      <c r="P344" s="10">
        <f t="shared" si="346"/>
        <v>0</v>
      </c>
      <c r="Q344" s="15"/>
      <c r="R344" s="10">
        <f t="shared" si="347"/>
        <v>0</v>
      </c>
      <c r="S344" s="15"/>
      <c r="T344" s="10">
        <f t="shared" si="348"/>
        <v>0</v>
      </c>
      <c r="U344" s="18"/>
      <c r="V344" s="10">
        <f t="shared" si="349"/>
        <v>0</v>
      </c>
      <c r="W344" s="15"/>
      <c r="X344" s="10">
        <f t="shared" si="350"/>
        <v>0</v>
      </c>
      <c r="Y344" s="15"/>
      <c r="Z344" s="10">
        <f t="shared" si="351"/>
        <v>0</v>
      </c>
      <c r="AA344" s="33">
        <f t="shared" si="356"/>
        <v>0</v>
      </c>
      <c r="AB344" s="17">
        <f t="shared" si="356"/>
        <v>0</v>
      </c>
      <c r="AC344" s="18">
        <f t="shared" si="352"/>
        <v>0</v>
      </c>
      <c r="AD344" s="16">
        <f t="shared" si="352"/>
        <v>0</v>
      </c>
      <c r="AE344" s="18">
        <f t="shared" si="353"/>
        <v>0</v>
      </c>
      <c r="AF344" s="16">
        <f t="shared" si="353"/>
        <v>0</v>
      </c>
      <c r="AG344" s="18">
        <f t="shared" si="354"/>
        <v>0</v>
      </c>
      <c r="AH344" s="16">
        <f t="shared" si="354"/>
        <v>0</v>
      </c>
      <c r="AI344" s="18">
        <f t="shared" si="355"/>
        <v>0</v>
      </c>
      <c r="AJ344" s="16">
        <f t="shared" si="355"/>
        <v>0</v>
      </c>
      <c r="AK344" s="101">
        <v>220</v>
      </c>
    </row>
    <row r="345" spans="1:38" ht="13.8" thickBot="1" x14ac:dyDescent="0.3">
      <c r="A345" s="31">
        <v>6</v>
      </c>
      <c r="B345" s="57" t="s">
        <v>41</v>
      </c>
      <c r="C345" s="18"/>
      <c r="D345" s="10">
        <f t="shared" si="340"/>
        <v>0</v>
      </c>
      <c r="E345" s="18"/>
      <c r="F345" s="10">
        <f t="shared" si="341"/>
        <v>0</v>
      </c>
      <c r="G345" s="18"/>
      <c r="H345" s="10">
        <f t="shared" si="342"/>
        <v>0</v>
      </c>
      <c r="I345" s="18"/>
      <c r="J345" s="10">
        <f t="shared" si="343"/>
        <v>0</v>
      </c>
      <c r="K345" s="15"/>
      <c r="L345" s="10">
        <f t="shared" si="344"/>
        <v>0</v>
      </c>
      <c r="M345" s="15"/>
      <c r="N345" s="10">
        <f t="shared" si="345"/>
        <v>0</v>
      </c>
      <c r="O345" s="18"/>
      <c r="P345" s="10">
        <f t="shared" si="346"/>
        <v>0</v>
      </c>
      <c r="Q345" s="15"/>
      <c r="R345" s="10">
        <f t="shared" si="347"/>
        <v>0</v>
      </c>
      <c r="S345" s="15"/>
      <c r="T345" s="10">
        <f t="shared" si="348"/>
        <v>0</v>
      </c>
      <c r="U345" s="18"/>
      <c r="V345" s="10">
        <f t="shared" si="349"/>
        <v>0</v>
      </c>
      <c r="W345" s="15"/>
      <c r="X345" s="10">
        <f t="shared" si="350"/>
        <v>0</v>
      </c>
      <c r="Y345" s="15"/>
      <c r="Z345" s="10">
        <f t="shared" si="351"/>
        <v>0</v>
      </c>
      <c r="AA345" s="33">
        <f t="shared" si="356"/>
        <v>0</v>
      </c>
      <c r="AB345" s="17">
        <f t="shared" si="356"/>
        <v>0</v>
      </c>
      <c r="AC345" s="18">
        <f t="shared" si="352"/>
        <v>0</v>
      </c>
      <c r="AD345" s="16">
        <f t="shared" si="352"/>
        <v>0</v>
      </c>
      <c r="AE345" s="18">
        <f t="shared" si="353"/>
        <v>0</v>
      </c>
      <c r="AF345" s="16">
        <f t="shared" si="353"/>
        <v>0</v>
      </c>
      <c r="AG345" s="18">
        <f t="shared" si="354"/>
        <v>0</v>
      </c>
      <c r="AH345" s="16">
        <f t="shared" si="354"/>
        <v>0</v>
      </c>
      <c r="AI345" s="18">
        <f t="shared" si="355"/>
        <v>0</v>
      </c>
      <c r="AJ345" s="16">
        <f t="shared" si="355"/>
        <v>0</v>
      </c>
      <c r="AK345" s="101">
        <v>220</v>
      </c>
    </row>
    <row r="346" spans="1:38" ht="13.8" thickBot="1" x14ac:dyDescent="0.3">
      <c r="A346" s="31">
        <v>7</v>
      </c>
      <c r="B346" s="57" t="s">
        <v>48</v>
      </c>
      <c r="C346" s="39"/>
      <c r="D346" s="10">
        <f t="shared" si="340"/>
        <v>0</v>
      </c>
      <c r="E346" s="39"/>
      <c r="F346" s="10">
        <f t="shared" si="341"/>
        <v>0</v>
      </c>
      <c r="G346" s="39"/>
      <c r="H346" s="10">
        <f t="shared" si="342"/>
        <v>0</v>
      </c>
      <c r="I346" s="39"/>
      <c r="J346" s="10">
        <f t="shared" si="343"/>
        <v>0</v>
      </c>
      <c r="K346" s="20"/>
      <c r="L346" s="10">
        <f t="shared" si="344"/>
        <v>0</v>
      </c>
      <c r="M346" s="20"/>
      <c r="N346" s="10">
        <f t="shared" si="345"/>
        <v>0</v>
      </c>
      <c r="O346" s="39"/>
      <c r="P346" s="10">
        <f t="shared" si="346"/>
        <v>0</v>
      </c>
      <c r="Q346" s="20"/>
      <c r="R346" s="10">
        <f t="shared" si="347"/>
        <v>0</v>
      </c>
      <c r="S346" s="20"/>
      <c r="T346" s="10">
        <f t="shared" si="348"/>
        <v>0</v>
      </c>
      <c r="U346" s="39"/>
      <c r="V346" s="10">
        <f t="shared" si="349"/>
        <v>0</v>
      </c>
      <c r="W346" s="20"/>
      <c r="X346" s="10">
        <f t="shared" si="350"/>
        <v>0</v>
      </c>
      <c r="Y346" s="20"/>
      <c r="Z346" s="10">
        <f t="shared" si="351"/>
        <v>0</v>
      </c>
      <c r="AA346" s="33">
        <f t="shared" si="356"/>
        <v>0</v>
      </c>
      <c r="AB346" s="17">
        <f t="shared" si="356"/>
        <v>0</v>
      </c>
      <c r="AC346" s="18">
        <f t="shared" si="352"/>
        <v>0</v>
      </c>
      <c r="AD346" s="32">
        <f t="shared" si="352"/>
        <v>0</v>
      </c>
      <c r="AE346" s="18">
        <f t="shared" si="353"/>
        <v>0</v>
      </c>
      <c r="AF346" s="32">
        <f t="shared" si="353"/>
        <v>0</v>
      </c>
      <c r="AG346" s="18">
        <f t="shared" si="354"/>
        <v>0</v>
      </c>
      <c r="AH346" s="32">
        <f t="shared" si="354"/>
        <v>0</v>
      </c>
      <c r="AI346" s="18">
        <f t="shared" si="355"/>
        <v>0</v>
      </c>
      <c r="AJ346" s="16">
        <f t="shared" si="355"/>
        <v>0</v>
      </c>
      <c r="AK346" s="101">
        <v>220</v>
      </c>
    </row>
    <row r="347" spans="1:38" ht="13.8" thickBot="1" x14ac:dyDescent="0.3">
      <c r="A347" s="31">
        <v>8</v>
      </c>
      <c r="B347" s="57" t="s">
        <v>49</v>
      </c>
      <c r="C347" s="18"/>
      <c r="D347" s="10">
        <f t="shared" si="340"/>
        <v>0</v>
      </c>
      <c r="E347" s="18"/>
      <c r="F347" s="10">
        <f t="shared" si="341"/>
        <v>0</v>
      </c>
      <c r="G347" s="18"/>
      <c r="H347" s="10">
        <f t="shared" si="342"/>
        <v>0</v>
      </c>
      <c r="I347" s="18"/>
      <c r="J347" s="10">
        <f t="shared" si="343"/>
        <v>0</v>
      </c>
      <c r="K347" s="15"/>
      <c r="L347" s="10">
        <f t="shared" si="344"/>
        <v>0</v>
      </c>
      <c r="M347" s="15"/>
      <c r="N347" s="10">
        <f t="shared" si="345"/>
        <v>0</v>
      </c>
      <c r="O347" s="94"/>
      <c r="P347" s="10">
        <f t="shared" si="346"/>
        <v>0</v>
      </c>
      <c r="Q347" s="15"/>
      <c r="R347" s="10">
        <f t="shared" si="347"/>
        <v>0</v>
      </c>
      <c r="S347" s="15"/>
      <c r="T347" s="10">
        <f t="shared" si="348"/>
        <v>0</v>
      </c>
      <c r="U347" s="18"/>
      <c r="V347" s="10">
        <f t="shared" si="349"/>
        <v>0</v>
      </c>
      <c r="W347" s="15"/>
      <c r="X347" s="10">
        <f t="shared" si="350"/>
        <v>0</v>
      </c>
      <c r="Y347" s="15"/>
      <c r="Z347" s="10">
        <f t="shared" si="351"/>
        <v>0</v>
      </c>
      <c r="AA347" s="33">
        <f t="shared" si="356"/>
        <v>0</v>
      </c>
      <c r="AB347" s="17">
        <f t="shared" si="356"/>
        <v>0</v>
      </c>
      <c r="AC347" s="18">
        <f t="shared" si="352"/>
        <v>0</v>
      </c>
      <c r="AD347" s="16">
        <f t="shared" si="352"/>
        <v>0</v>
      </c>
      <c r="AE347" s="18">
        <f t="shared" si="353"/>
        <v>0</v>
      </c>
      <c r="AF347" s="16">
        <f t="shared" si="353"/>
        <v>0</v>
      </c>
      <c r="AG347" s="18">
        <f t="shared" si="354"/>
        <v>0</v>
      </c>
      <c r="AH347" s="16">
        <f t="shared" si="354"/>
        <v>0</v>
      </c>
      <c r="AI347" s="18">
        <f t="shared" si="355"/>
        <v>0</v>
      </c>
      <c r="AJ347" s="16">
        <f t="shared" si="355"/>
        <v>0</v>
      </c>
      <c r="AK347" s="101">
        <v>220</v>
      </c>
    </row>
    <row r="348" spans="1:38" ht="13.8" thickBot="1" x14ac:dyDescent="0.3">
      <c r="A348" s="31">
        <v>9</v>
      </c>
      <c r="B348" s="57" t="s">
        <v>50</v>
      </c>
      <c r="C348" s="18"/>
      <c r="D348" s="10">
        <f t="shared" si="340"/>
        <v>0</v>
      </c>
      <c r="E348" s="18"/>
      <c r="F348" s="10">
        <f t="shared" si="341"/>
        <v>0</v>
      </c>
      <c r="G348" s="18"/>
      <c r="H348" s="10">
        <f t="shared" si="342"/>
        <v>0</v>
      </c>
      <c r="I348" s="18"/>
      <c r="J348" s="10">
        <f t="shared" si="343"/>
        <v>0</v>
      </c>
      <c r="K348" s="15"/>
      <c r="L348" s="10">
        <f t="shared" si="344"/>
        <v>0</v>
      </c>
      <c r="M348" s="15"/>
      <c r="N348" s="10">
        <f t="shared" si="345"/>
        <v>0</v>
      </c>
      <c r="O348" s="18"/>
      <c r="P348" s="10">
        <f t="shared" si="346"/>
        <v>0</v>
      </c>
      <c r="Q348" s="15"/>
      <c r="R348" s="10">
        <f t="shared" si="347"/>
        <v>0</v>
      </c>
      <c r="S348" s="15"/>
      <c r="T348" s="10">
        <f t="shared" si="348"/>
        <v>0</v>
      </c>
      <c r="U348" s="18"/>
      <c r="V348" s="10">
        <f t="shared" si="349"/>
        <v>0</v>
      </c>
      <c r="W348" s="15"/>
      <c r="X348" s="10">
        <f t="shared" si="350"/>
        <v>0</v>
      </c>
      <c r="Y348" s="15"/>
      <c r="Z348" s="10">
        <f t="shared" si="351"/>
        <v>0</v>
      </c>
      <c r="AA348" s="33">
        <f t="shared" si="356"/>
        <v>0</v>
      </c>
      <c r="AB348" s="17">
        <f t="shared" si="356"/>
        <v>0</v>
      </c>
      <c r="AC348" s="18">
        <f t="shared" si="352"/>
        <v>0</v>
      </c>
      <c r="AD348" s="32">
        <f t="shared" si="352"/>
        <v>0</v>
      </c>
      <c r="AE348" s="18">
        <f t="shared" si="353"/>
        <v>0</v>
      </c>
      <c r="AF348" s="32">
        <f t="shared" si="353"/>
        <v>0</v>
      </c>
      <c r="AG348" s="18">
        <f t="shared" si="354"/>
        <v>0</v>
      </c>
      <c r="AH348" s="32">
        <f t="shared" si="354"/>
        <v>0</v>
      </c>
      <c r="AI348" s="18">
        <f t="shared" si="355"/>
        <v>0</v>
      </c>
      <c r="AJ348" s="16">
        <f t="shared" si="355"/>
        <v>0</v>
      </c>
      <c r="AK348" s="101">
        <v>220</v>
      </c>
    </row>
    <row r="349" spans="1:38" ht="13.8" thickBot="1" x14ac:dyDescent="0.3">
      <c r="A349" s="31">
        <v>10</v>
      </c>
      <c r="B349" s="57" t="s">
        <v>63</v>
      </c>
      <c r="C349" s="18"/>
      <c r="D349" s="10">
        <f t="shared" si="340"/>
        <v>0</v>
      </c>
      <c r="E349" s="18"/>
      <c r="F349" s="10">
        <f t="shared" si="341"/>
        <v>0</v>
      </c>
      <c r="G349" s="18"/>
      <c r="H349" s="10">
        <f t="shared" si="342"/>
        <v>0</v>
      </c>
      <c r="I349" s="18"/>
      <c r="J349" s="10">
        <f t="shared" si="343"/>
        <v>0</v>
      </c>
      <c r="K349" s="15"/>
      <c r="L349" s="10">
        <f t="shared" si="344"/>
        <v>0</v>
      </c>
      <c r="M349" s="15"/>
      <c r="N349" s="10">
        <f t="shared" si="345"/>
        <v>0</v>
      </c>
      <c r="O349" s="18"/>
      <c r="P349" s="10">
        <f t="shared" si="346"/>
        <v>0</v>
      </c>
      <c r="Q349" s="15"/>
      <c r="R349" s="10">
        <f t="shared" si="347"/>
        <v>0</v>
      </c>
      <c r="S349" s="15"/>
      <c r="T349" s="10">
        <f t="shared" si="348"/>
        <v>0</v>
      </c>
      <c r="U349" s="18"/>
      <c r="V349" s="10">
        <f t="shared" si="349"/>
        <v>0</v>
      </c>
      <c r="W349" s="15"/>
      <c r="X349" s="10">
        <f t="shared" si="350"/>
        <v>0</v>
      </c>
      <c r="Y349" s="15"/>
      <c r="Z349" s="10">
        <f t="shared" si="351"/>
        <v>0</v>
      </c>
      <c r="AA349" s="33">
        <f t="shared" si="356"/>
        <v>0</v>
      </c>
      <c r="AB349" s="17">
        <f t="shared" si="356"/>
        <v>0</v>
      </c>
      <c r="AC349" s="18">
        <f t="shared" si="352"/>
        <v>0</v>
      </c>
      <c r="AD349" s="32">
        <f t="shared" si="352"/>
        <v>0</v>
      </c>
      <c r="AE349" s="18">
        <f t="shared" si="353"/>
        <v>0</v>
      </c>
      <c r="AF349" s="32">
        <f t="shared" si="353"/>
        <v>0</v>
      </c>
      <c r="AG349" s="18">
        <f t="shared" si="354"/>
        <v>0</v>
      </c>
      <c r="AH349" s="32">
        <f t="shared" si="354"/>
        <v>0</v>
      </c>
      <c r="AI349" s="18">
        <f t="shared" si="355"/>
        <v>0</v>
      </c>
      <c r="AJ349" s="16">
        <f t="shared" si="355"/>
        <v>0</v>
      </c>
      <c r="AK349" s="101">
        <v>220</v>
      </c>
    </row>
    <row r="350" spans="1:38" ht="13.8" thickBot="1" x14ac:dyDescent="0.3">
      <c r="A350" s="31">
        <v>11</v>
      </c>
      <c r="B350" s="57" t="s">
        <v>51</v>
      </c>
      <c r="C350" s="18"/>
      <c r="D350" s="10">
        <f t="shared" si="340"/>
        <v>0</v>
      </c>
      <c r="E350" s="18"/>
      <c r="F350" s="10">
        <f t="shared" si="341"/>
        <v>0</v>
      </c>
      <c r="G350" s="18"/>
      <c r="H350" s="10">
        <f t="shared" si="342"/>
        <v>0</v>
      </c>
      <c r="I350" s="18"/>
      <c r="J350" s="10">
        <f t="shared" si="343"/>
        <v>0</v>
      </c>
      <c r="K350" s="15"/>
      <c r="L350" s="10">
        <f t="shared" si="344"/>
        <v>0</v>
      </c>
      <c r="M350" s="15"/>
      <c r="N350" s="10">
        <f t="shared" si="345"/>
        <v>0</v>
      </c>
      <c r="O350" s="18"/>
      <c r="P350" s="10">
        <f t="shared" si="346"/>
        <v>0</v>
      </c>
      <c r="Q350" s="15"/>
      <c r="R350" s="10">
        <f t="shared" si="347"/>
        <v>0</v>
      </c>
      <c r="S350" s="15"/>
      <c r="T350" s="10">
        <f t="shared" si="348"/>
        <v>0</v>
      </c>
      <c r="U350" s="18"/>
      <c r="V350" s="10">
        <f t="shared" si="349"/>
        <v>0</v>
      </c>
      <c r="W350" s="15"/>
      <c r="X350" s="10">
        <f t="shared" si="350"/>
        <v>0</v>
      </c>
      <c r="Y350" s="15"/>
      <c r="Z350" s="10">
        <f t="shared" si="351"/>
        <v>0</v>
      </c>
      <c r="AA350" s="33">
        <f t="shared" si="356"/>
        <v>0</v>
      </c>
      <c r="AB350" s="17">
        <f t="shared" si="356"/>
        <v>0</v>
      </c>
      <c r="AC350" s="18">
        <f t="shared" si="352"/>
        <v>0</v>
      </c>
      <c r="AD350" s="32">
        <f t="shared" si="352"/>
        <v>0</v>
      </c>
      <c r="AE350" s="18">
        <f t="shared" si="353"/>
        <v>0</v>
      </c>
      <c r="AF350" s="32">
        <f t="shared" si="353"/>
        <v>0</v>
      </c>
      <c r="AG350" s="18">
        <f t="shared" si="354"/>
        <v>0</v>
      </c>
      <c r="AH350" s="32">
        <f t="shared" si="354"/>
        <v>0</v>
      </c>
      <c r="AI350" s="18">
        <f t="shared" si="355"/>
        <v>0</v>
      </c>
      <c r="AJ350" s="16">
        <f t="shared" si="355"/>
        <v>0</v>
      </c>
      <c r="AK350" s="101">
        <v>220</v>
      </c>
    </row>
    <row r="351" spans="1:38" ht="13.8" thickBot="1" x14ac:dyDescent="0.3">
      <c r="A351" s="31">
        <v>12</v>
      </c>
      <c r="B351" s="57" t="s">
        <v>52</v>
      </c>
      <c r="C351" s="18"/>
      <c r="D351" s="10">
        <f t="shared" si="340"/>
        <v>0</v>
      </c>
      <c r="E351" s="18"/>
      <c r="F351" s="10">
        <f t="shared" si="341"/>
        <v>0</v>
      </c>
      <c r="G351" s="18"/>
      <c r="H351" s="10">
        <f t="shared" si="342"/>
        <v>0</v>
      </c>
      <c r="I351" s="18"/>
      <c r="J351" s="10">
        <f t="shared" si="343"/>
        <v>0</v>
      </c>
      <c r="K351" s="15"/>
      <c r="L351" s="10">
        <f t="shared" si="344"/>
        <v>0</v>
      </c>
      <c r="M351" s="15"/>
      <c r="N351" s="10">
        <f t="shared" si="345"/>
        <v>0</v>
      </c>
      <c r="O351" s="18"/>
      <c r="P351" s="10">
        <f t="shared" si="346"/>
        <v>0</v>
      </c>
      <c r="Q351" s="15"/>
      <c r="R351" s="10">
        <f t="shared" si="347"/>
        <v>0</v>
      </c>
      <c r="S351" s="15"/>
      <c r="T351" s="10">
        <f t="shared" si="348"/>
        <v>0</v>
      </c>
      <c r="U351" s="18"/>
      <c r="V351" s="10">
        <f t="shared" si="349"/>
        <v>0</v>
      </c>
      <c r="W351" s="15"/>
      <c r="X351" s="10">
        <f t="shared" si="350"/>
        <v>0</v>
      </c>
      <c r="Y351" s="15"/>
      <c r="Z351" s="10">
        <f t="shared" si="351"/>
        <v>0</v>
      </c>
      <c r="AA351" s="33">
        <f t="shared" si="356"/>
        <v>0</v>
      </c>
      <c r="AB351" s="17">
        <f t="shared" si="356"/>
        <v>0</v>
      </c>
      <c r="AC351" s="18">
        <f t="shared" si="352"/>
        <v>0</v>
      </c>
      <c r="AD351" s="32">
        <f t="shared" si="352"/>
        <v>0</v>
      </c>
      <c r="AE351" s="18">
        <f t="shared" si="353"/>
        <v>0</v>
      </c>
      <c r="AF351" s="32">
        <f t="shared" si="353"/>
        <v>0</v>
      </c>
      <c r="AG351" s="18">
        <f t="shared" si="354"/>
        <v>0</v>
      </c>
      <c r="AH351" s="32">
        <f t="shared" si="354"/>
        <v>0</v>
      </c>
      <c r="AI351" s="18">
        <f t="shared" si="355"/>
        <v>0</v>
      </c>
      <c r="AJ351" s="16">
        <f t="shared" si="355"/>
        <v>0</v>
      </c>
      <c r="AK351" s="101">
        <v>220</v>
      </c>
    </row>
    <row r="352" spans="1:38" ht="13.8" thickBot="1" x14ac:dyDescent="0.3">
      <c r="A352" s="31">
        <v>13</v>
      </c>
      <c r="B352" s="57" t="s">
        <v>27</v>
      </c>
      <c r="C352" s="18"/>
      <c r="D352" s="10">
        <f t="shared" si="340"/>
        <v>0</v>
      </c>
      <c r="E352" s="18">
        <v>1</v>
      </c>
      <c r="F352" s="10">
        <f t="shared" si="341"/>
        <v>220</v>
      </c>
      <c r="G352" s="18"/>
      <c r="H352" s="10">
        <f t="shared" si="342"/>
        <v>0</v>
      </c>
      <c r="I352" s="18"/>
      <c r="J352" s="10">
        <f t="shared" si="343"/>
        <v>0</v>
      </c>
      <c r="K352" s="15">
        <v>1</v>
      </c>
      <c r="L352" s="10">
        <f t="shared" si="344"/>
        <v>220</v>
      </c>
      <c r="M352" s="15"/>
      <c r="N352" s="10">
        <f t="shared" si="345"/>
        <v>0</v>
      </c>
      <c r="O352" s="18"/>
      <c r="P352" s="10">
        <f t="shared" si="346"/>
        <v>0</v>
      </c>
      <c r="Q352" s="15">
        <v>1</v>
      </c>
      <c r="R352" s="10">
        <f t="shared" si="347"/>
        <v>220</v>
      </c>
      <c r="S352" s="15"/>
      <c r="T352" s="10">
        <f t="shared" si="348"/>
        <v>0</v>
      </c>
      <c r="U352" s="18">
        <v>1</v>
      </c>
      <c r="V352" s="10">
        <f t="shared" si="349"/>
        <v>220</v>
      </c>
      <c r="W352" s="15">
        <v>1</v>
      </c>
      <c r="X352" s="10">
        <f t="shared" si="350"/>
        <v>220</v>
      </c>
      <c r="Y352" s="15"/>
      <c r="Z352" s="10">
        <f t="shared" si="351"/>
        <v>0</v>
      </c>
      <c r="AA352" s="33">
        <f t="shared" si="356"/>
        <v>5</v>
      </c>
      <c r="AB352" s="17">
        <f t="shared" si="356"/>
        <v>1100</v>
      </c>
      <c r="AC352" s="18">
        <f t="shared" si="352"/>
        <v>1</v>
      </c>
      <c r="AD352" s="32">
        <f t="shared" si="352"/>
        <v>220</v>
      </c>
      <c r="AE352" s="18">
        <f t="shared" si="353"/>
        <v>1</v>
      </c>
      <c r="AF352" s="32">
        <f t="shared" si="353"/>
        <v>220</v>
      </c>
      <c r="AG352" s="18">
        <f t="shared" si="354"/>
        <v>1</v>
      </c>
      <c r="AH352" s="32">
        <f t="shared" si="354"/>
        <v>220</v>
      </c>
      <c r="AI352" s="18">
        <f t="shared" si="355"/>
        <v>2</v>
      </c>
      <c r="AJ352" s="16">
        <f t="shared" si="355"/>
        <v>440</v>
      </c>
      <c r="AK352" s="101">
        <v>220</v>
      </c>
    </row>
    <row r="353" spans="1:37" ht="13.8" thickBot="1" x14ac:dyDescent="0.3">
      <c r="A353" s="34">
        <v>14</v>
      </c>
      <c r="B353" s="59" t="s">
        <v>38</v>
      </c>
      <c r="C353" s="39"/>
      <c r="D353" s="10">
        <f t="shared" si="340"/>
        <v>0</v>
      </c>
      <c r="E353" s="39"/>
      <c r="F353" s="10">
        <f t="shared" si="341"/>
        <v>0</v>
      </c>
      <c r="G353" s="39">
        <v>1</v>
      </c>
      <c r="H353" s="10">
        <f t="shared" si="342"/>
        <v>220</v>
      </c>
      <c r="I353" s="39"/>
      <c r="J353" s="10">
        <f t="shared" si="343"/>
        <v>0</v>
      </c>
      <c r="K353" s="20">
        <v>1</v>
      </c>
      <c r="L353" s="10">
        <f t="shared" si="344"/>
        <v>220</v>
      </c>
      <c r="M353" s="20">
        <v>1</v>
      </c>
      <c r="N353" s="10">
        <f t="shared" si="345"/>
        <v>220</v>
      </c>
      <c r="O353" s="39">
        <v>1</v>
      </c>
      <c r="P353" s="10">
        <f t="shared" si="346"/>
        <v>220</v>
      </c>
      <c r="Q353" s="20">
        <v>1</v>
      </c>
      <c r="R353" s="10">
        <f t="shared" si="347"/>
        <v>220</v>
      </c>
      <c r="S353" s="20">
        <v>1</v>
      </c>
      <c r="T353" s="10">
        <f t="shared" si="348"/>
        <v>220</v>
      </c>
      <c r="U353" s="39">
        <v>1</v>
      </c>
      <c r="V353" s="10">
        <f t="shared" si="349"/>
        <v>220</v>
      </c>
      <c r="W353" s="20">
        <v>1</v>
      </c>
      <c r="X353" s="10">
        <f t="shared" si="350"/>
        <v>220</v>
      </c>
      <c r="Y353" s="20">
        <v>1</v>
      </c>
      <c r="Z353" s="10">
        <f t="shared" si="351"/>
        <v>220</v>
      </c>
      <c r="AA353" s="33">
        <f t="shared" si="356"/>
        <v>9</v>
      </c>
      <c r="AB353" s="17">
        <f t="shared" si="356"/>
        <v>1980</v>
      </c>
      <c r="AC353" s="18">
        <f t="shared" si="352"/>
        <v>1</v>
      </c>
      <c r="AD353" s="32">
        <f t="shared" si="352"/>
        <v>220</v>
      </c>
      <c r="AE353" s="18">
        <f t="shared" si="353"/>
        <v>2</v>
      </c>
      <c r="AF353" s="32">
        <f t="shared" si="353"/>
        <v>440</v>
      </c>
      <c r="AG353" s="18">
        <f t="shared" si="354"/>
        <v>3</v>
      </c>
      <c r="AH353" s="32">
        <f t="shared" si="354"/>
        <v>660</v>
      </c>
      <c r="AI353" s="18">
        <f t="shared" si="355"/>
        <v>3</v>
      </c>
      <c r="AJ353" s="16">
        <f t="shared" si="355"/>
        <v>660</v>
      </c>
      <c r="AK353" s="101">
        <v>220</v>
      </c>
    </row>
    <row r="354" spans="1:37" ht="13.8" thickBot="1" x14ac:dyDescent="0.3">
      <c r="A354" s="34">
        <v>15</v>
      </c>
      <c r="B354" s="59" t="s">
        <v>53</v>
      </c>
      <c r="C354" s="39"/>
      <c r="D354" s="10">
        <f t="shared" si="340"/>
        <v>0</v>
      </c>
      <c r="E354" s="39"/>
      <c r="F354" s="10">
        <f t="shared" si="341"/>
        <v>0</v>
      </c>
      <c r="G354" s="39"/>
      <c r="H354" s="10">
        <f t="shared" si="342"/>
        <v>0</v>
      </c>
      <c r="I354" s="39"/>
      <c r="J354" s="10">
        <f t="shared" si="343"/>
        <v>0</v>
      </c>
      <c r="K354" s="20"/>
      <c r="L354" s="10">
        <f t="shared" si="344"/>
        <v>0</v>
      </c>
      <c r="M354" s="20"/>
      <c r="N354" s="10">
        <f t="shared" si="345"/>
        <v>0</v>
      </c>
      <c r="O354" s="39">
        <v>1</v>
      </c>
      <c r="P354" s="10">
        <f t="shared" si="346"/>
        <v>220</v>
      </c>
      <c r="Q354" s="20"/>
      <c r="R354" s="10">
        <f t="shared" si="347"/>
        <v>0</v>
      </c>
      <c r="S354" s="20">
        <v>1</v>
      </c>
      <c r="T354" s="10">
        <f t="shared" si="348"/>
        <v>220</v>
      </c>
      <c r="U354" s="39"/>
      <c r="V354" s="10">
        <f t="shared" si="349"/>
        <v>0</v>
      </c>
      <c r="W354" s="20"/>
      <c r="X354" s="10">
        <f t="shared" si="350"/>
        <v>0</v>
      </c>
      <c r="Y354" s="20"/>
      <c r="Z354" s="10">
        <f t="shared" si="351"/>
        <v>0</v>
      </c>
      <c r="AA354" s="33">
        <f t="shared" si="356"/>
        <v>2</v>
      </c>
      <c r="AB354" s="17">
        <f t="shared" si="356"/>
        <v>440</v>
      </c>
      <c r="AC354" s="18">
        <f t="shared" si="352"/>
        <v>0</v>
      </c>
      <c r="AD354" s="32">
        <f t="shared" si="352"/>
        <v>0</v>
      </c>
      <c r="AE354" s="18">
        <f t="shared" si="353"/>
        <v>0</v>
      </c>
      <c r="AF354" s="32">
        <f t="shared" si="353"/>
        <v>0</v>
      </c>
      <c r="AG354" s="18">
        <f t="shared" si="354"/>
        <v>2</v>
      </c>
      <c r="AH354" s="32">
        <f t="shared" si="354"/>
        <v>440</v>
      </c>
      <c r="AI354" s="18">
        <f t="shared" si="355"/>
        <v>0</v>
      </c>
      <c r="AJ354" s="16">
        <f t="shared" si="355"/>
        <v>0</v>
      </c>
      <c r="AK354" s="101">
        <v>220</v>
      </c>
    </row>
    <row r="355" spans="1:37" ht="13.8" thickBot="1" x14ac:dyDescent="0.3">
      <c r="A355" s="46">
        <v>16</v>
      </c>
      <c r="B355" s="58" t="s">
        <v>54</v>
      </c>
      <c r="C355" s="22"/>
      <c r="D355" s="10">
        <f t="shared" si="340"/>
        <v>0</v>
      </c>
      <c r="E355" s="22"/>
      <c r="F355" s="10">
        <f t="shared" si="341"/>
        <v>0</v>
      </c>
      <c r="G355" s="22"/>
      <c r="H355" s="10">
        <f t="shared" si="342"/>
        <v>0</v>
      </c>
      <c r="I355" s="22"/>
      <c r="J355" s="10">
        <f t="shared" si="343"/>
        <v>0</v>
      </c>
      <c r="K355" s="35"/>
      <c r="L355" s="10">
        <f t="shared" si="344"/>
        <v>0</v>
      </c>
      <c r="M355" s="35"/>
      <c r="N355" s="10">
        <f t="shared" si="345"/>
        <v>0</v>
      </c>
      <c r="O355" s="22"/>
      <c r="P355" s="10">
        <f t="shared" si="346"/>
        <v>0</v>
      </c>
      <c r="Q355" s="35"/>
      <c r="R355" s="10">
        <f t="shared" si="347"/>
        <v>0</v>
      </c>
      <c r="S355" s="35"/>
      <c r="T355" s="10">
        <f t="shared" si="348"/>
        <v>0</v>
      </c>
      <c r="U355" s="22"/>
      <c r="V355" s="10">
        <f t="shared" si="349"/>
        <v>0</v>
      </c>
      <c r="W355" s="35"/>
      <c r="X355" s="10">
        <f t="shared" si="350"/>
        <v>0</v>
      </c>
      <c r="Y355" s="35"/>
      <c r="Z355" s="10">
        <f t="shared" si="351"/>
        <v>0</v>
      </c>
      <c r="AA355" s="43">
        <f t="shared" si="356"/>
        <v>0</v>
      </c>
      <c r="AB355" s="21">
        <f t="shared" si="356"/>
        <v>0</v>
      </c>
      <c r="AC355" s="39">
        <f t="shared" si="352"/>
        <v>0</v>
      </c>
      <c r="AD355" s="28">
        <f t="shared" si="352"/>
        <v>0</v>
      </c>
      <c r="AE355" s="39">
        <f t="shared" si="353"/>
        <v>0</v>
      </c>
      <c r="AF355" s="28">
        <f t="shared" si="353"/>
        <v>0</v>
      </c>
      <c r="AG355" s="39">
        <f t="shared" si="354"/>
        <v>0</v>
      </c>
      <c r="AH355" s="28">
        <f t="shared" si="354"/>
        <v>0</v>
      </c>
      <c r="AI355" s="39">
        <f t="shared" si="355"/>
        <v>0</v>
      </c>
      <c r="AJ355" s="40">
        <f t="shared" si="355"/>
        <v>0</v>
      </c>
      <c r="AK355" s="101">
        <v>220</v>
      </c>
    </row>
    <row r="356" spans="1:37" ht="13.8" thickBot="1" x14ac:dyDescent="0.3">
      <c r="A356" s="471"/>
      <c r="B356" s="472"/>
      <c r="C356" s="38">
        <f t="shared" ref="C356:AA356" si="357">SUM(C340:C355)</f>
        <v>0</v>
      </c>
      <c r="D356" s="24">
        <f t="shared" si="357"/>
        <v>0</v>
      </c>
      <c r="E356" s="38">
        <f t="shared" si="357"/>
        <v>1</v>
      </c>
      <c r="F356" s="24">
        <f t="shared" si="357"/>
        <v>220</v>
      </c>
      <c r="G356" s="38">
        <f t="shared" si="357"/>
        <v>1</v>
      </c>
      <c r="H356" s="26">
        <f t="shared" si="357"/>
        <v>220</v>
      </c>
      <c r="I356" s="38">
        <f t="shared" si="357"/>
        <v>0</v>
      </c>
      <c r="J356" s="24">
        <f t="shared" si="357"/>
        <v>0</v>
      </c>
      <c r="K356" s="38">
        <f t="shared" si="357"/>
        <v>2</v>
      </c>
      <c r="L356" s="24">
        <f t="shared" si="357"/>
        <v>440</v>
      </c>
      <c r="M356" s="38">
        <f t="shared" si="357"/>
        <v>1</v>
      </c>
      <c r="N356" s="24">
        <f t="shared" si="357"/>
        <v>220</v>
      </c>
      <c r="O356" s="38">
        <f t="shared" si="357"/>
        <v>3</v>
      </c>
      <c r="P356" s="24">
        <f t="shared" si="357"/>
        <v>660</v>
      </c>
      <c r="Q356" s="38">
        <f t="shared" si="357"/>
        <v>3</v>
      </c>
      <c r="R356" s="24">
        <f t="shared" si="357"/>
        <v>660</v>
      </c>
      <c r="S356" s="38">
        <f t="shared" si="357"/>
        <v>3</v>
      </c>
      <c r="T356" s="24">
        <f t="shared" si="357"/>
        <v>660</v>
      </c>
      <c r="U356" s="38">
        <f t="shared" si="357"/>
        <v>2</v>
      </c>
      <c r="V356" s="24">
        <f t="shared" si="357"/>
        <v>440</v>
      </c>
      <c r="W356" s="38">
        <f t="shared" si="357"/>
        <v>2</v>
      </c>
      <c r="X356" s="24">
        <f t="shared" si="357"/>
        <v>440</v>
      </c>
      <c r="Y356" s="38">
        <f t="shared" si="357"/>
        <v>1</v>
      </c>
      <c r="Z356" s="24">
        <f t="shared" si="357"/>
        <v>220</v>
      </c>
      <c r="AA356" s="38">
        <f t="shared" si="357"/>
        <v>19</v>
      </c>
      <c r="AB356" s="63">
        <f t="shared" ref="AB356:AJ356" si="358">SUM(AB340:AB355)</f>
        <v>4180</v>
      </c>
      <c r="AC356" s="38">
        <f t="shared" si="358"/>
        <v>2</v>
      </c>
      <c r="AD356" s="62">
        <f t="shared" si="358"/>
        <v>440</v>
      </c>
      <c r="AE356" s="38">
        <f t="shared" si="358"/>
        <v>3</v>
      </c>
      <c r="AF356" s="62">
        <f t="shared" si="358"/>
        <v>660</v>
      </c>
      <c r="AG356" s="38">
        <f t="shared" si="358"/>
        <v>9</v>
      </c>
      <c r="AH356" s="62">
        <f t="shared" si="358"/>
        <v>1980</v>
      </c>
      <c r="AI356" s="38">
        <f t="shared" si="358"/>
        <v>5</v>
      </c>
      <c r="AJ356" s="63">
        <f t="shared" si="358"/>
        <v>1100</v>
      </c>
      <c r="AK356" s="101"/>
    </row>
    <row r="357" spans="1:37" ht="16.2" thickBot="1" x14ac:dyDescent="0.35">
      <c r="A357" s="476" t="s">
        <v>6</v>
      </c>
      <c r="B357" s="476"/>
      <c r="C357" s="476"/>
      <c r="D357" s="476"/>
      <c r="E357" s="476"/>
      <c r="F357" s="476"/>
      <c r="G357" s="476"/>
      <c r="H357" s="476"/>
      <c r="I357" s="476"/>
      <c r="J357" s="476"/>
      <c r="K357" s="476"/>
      <c r="L357" s="476"/>
      <c r="M357" s="476"/>
      <c r="N357" s="476"/>
      <c r="O357" s="476"/>
      <c r="P357" s="476"/>
      <c r="Q357" s="476"/>
      <c r="R357" s="476"/>
      <c r="S357" s="476"/>
      <c r="T357" s="476"/>
      <c r="U357" s="476"/>
      <c r="V357" s="476"/>
      <c r="W357" s="476"/>
      <c r="X357" s="476"/>
      <c r="Y357" s="476"/>
      <c r="Z357" s="476"/>
      <c r="AA357" s="476"/>
      <c r="AB357" s="476"/>
      <c r="AC357" s="476"/>
      <c r="AD357" s="476"/>
      <c r="AE357" s="476"/>
      <c r="AF357" s="476"/>
      <c r="AG357" s="476"/>
      <c r="AH357" s="476"/>
      <c r="AI357" s="476"/>
      <c r="AJ357" s="476"/>
      <c r="AK357" s="101"/>
    </row>
    <row r="358" spans="1:37" x14ac:dyDescent="0.25">
      <c r="A358" s="4" t="s">
        <v>25</v>
      </c>
      <c r="B358" s="463" t="s">
        <v>18</v>
      </c>
      <c r="C358" s="452" t="s">
        <v>8</v>
      </c>
      <c r="D358" s="456"/>
      <c r="E358" s="455" t="s">
        <v>9</v>
      </c>
      <c r="F358" s="456"/>
      <c r="G358" s="474" t="s">
        <v>10</v>
      </c>
      <c r="H358" s="475"/>
      <c r="I358" s="455" t="s">
        <v>0</v>
      </c>
      <c r="J358" s="456"/>
      <c r="K358" s="455" t="s">
        <v>3</v>
      </c>
      <c r="L358" s="456"/>
      <c r="M358" s="455" t="s">
        <v>4</v>
      </c>
      <c r="N358" s="456"/>
      <c r="O358" s="454" t="s">
        <v>11</v>
      </c>
      <c r="P358" s="454"/>
      <c r="Q358" s="454" t="s">
        <v>12</v>
      </c>
      <c r="R358" s="454"/>
      <c r="S358" s="454" t="s">
        <v>13</v>
      </c>
      <c r="T358" s="454"/>
      <c r="U358" s="454" t="s">
        <v>14</v>
      </c>
      <c r="V358" s="454"/>
      <c r="W358" s="454" t="s">
        <v>15</v>
      </c>
      <c r="X358" s="454"/>
      <c r="Y358" s="454" t="s">
        <v>16</v>
      </c>
      <c r="Z358" s="455"/>
      <c r="AA358" s="469" t="s">
        <v>5</v>
      </c>
      <c r="AB358" s="470"/>
      <c r="AC358" s="452" t="s">
        <v>28</v>
      </c>
      <c r="AD358" s="453"/>
      <c r="AE358" s="452" t="s">
        <v>29</v>
      </c>
      <c r="AF358" s="453"/>
      <c r="AG358" s="452" t="s">
        <v>30</v>
      </c>
      <c r="AH358" s="453"/>
      <c r="AI358" s="452" t="s">
        <v>31</v>
      </c>
      <c r="AJ358" s="453"/>
      <c r="AK358" s="101"/>
    </row>
    <row r="359" spans="1:37" ht="13.8" thickBot="1" x14ac:dyDescent="0.3">
      <c r="A359" s="47" t="s">
        <v>26</v>
      </c>
      <c r="B359" s="473"/>
      <c r="C359" s="44" t="s">
        <v>1</v>
      </c>
      <c r="D359" s="19" t="s">
        <v>2</v>
      </c>
      <c r="E359" s="27" t="s">
        <v>1</v>
      </c>
      <c r="F359" s="19" t="s">
        <v>2</v>
      </c>
      <c r="G359" s="27" t="s">
        <v>1</v>
      </c>
      <c r="H359" s="27" t="s">
        <v>2</v>
      </c>
      <c r="I359" s="19" t="s">
        <v>1</v>
      </c>
      <c r="J359" s="19" t="s">
        <v>2</v>
      </c>
      <c r="K359" s="19" t="s">
        <v>1</v>
      </c>
      <c r="L359" s="19" t="s">
        <v>2</v>
      </c>
      <c r="M359" s="19" t="s">
        <v>1</v>
      </c>
      <c r="N359" s="19" t="s">
        <v>2</v>
      </c>
      <c r="O359" s="19" t="s">
        <v>1</v>
      </c>
      <c r="P359" s="19" t="s">
        <v>2</v>
      </c>
      <c r="Q359" s="19" t="s">
        <v>1</v>
      </c>
      <c r="R359" s="19" t="s">
        <v>2</v>
      </c>
      <c r="S359" s="19" t="s">
        <v>1</v>
      </c>
      <c r="T359" s="19" t="s">
        <v>2</v>
      </c>
      <c r="U359" s="19" t="s">
        <v>1</v>
      </c>
      <c r="V359" s="19" t="s">
        <v>2</v>
      </c>
      <c r="W359" s="19" t="s">
        <v>1</v>
      </c>
      <c r="X359" s="19" t="s">
        <v>2</v>
      </c>
      <c r="Y359" s="19" t="s">
        <v>1</v>
      </c>
      <c r="Z359" s="28" t="s">
        <v>2</v>
      </c>
      <c r="AA359" s="29" t="s">
        <v>1</v>
      </c>
      <c r="AB359" s="21" t="s">
        <v>2</v>
      </c>
      <c r="AC359" s="60" t="s">
        <v>1</v>
      </c>
      <c r="AD359" s="40" t="s">
        <v>2</v>
      </c>
      <c r="AE359" s="60" t="s">
        <v>1</v>
      </c>
      <c r="AF359" s="40" t="s">
        <v>2</v>
      </c>
      <c r="AG359" s="60" t="s">
        <v>1</v>
      </c>
      <c r="AH359" s="40" t="s">
        <v>2</v>
      </c>
      <c r="AI359" s="60" t="s">
        <v>1</v>
      </c>
      <c r="AJ359" s="40" t="s">
        <v>2</v>
      </c>
      <c r="AK359" s="101"/>
    </row>
    <row r="360" spans="1:37" ht="13.8" thickBot="1" x14ac:dyDescent="0.3">
      <c r="A360" s="41">
        <v>1</v>
      </c>
      <c r="B360" s="55" t="s">
        <v>21</v>
      </c>
      <c r="C360" s="13"/>
      <c r="D360" s="10">
        <f t="shared" ref="D360:D371" si="359">AK360*C360</f>
        <v>0</v>
      </c>
      <c r="E360" s="11"/>
      <c r="F360" s="10">
        <f t="shared" ref="F360:F371" si="360">AK360*E360</f>
        <v>0</v>
      </c>
      <c r="G360" s="11"/>
      <c r="H360" s="10">
        <f t="shared" ref="H360:H371" si="361">AK360*G360</f>
        <v>0</v>
      </c>
      <c r="I360" s="13"/>
      <c r="J360" s="10">
        <f t="shared" ref="J360:J371" si="362">AK360*I360</f>
        <v>0</v>
      </c>
      <c r="K360" s="11"/>
      <c r="L360" s="10">
        <f t="shared" ref="L360:L371" si="363">AK360*K360</f>
        <v>0</v>
      </c>
      <c r="M360" s="11"/>
      <c r="N360" s="10">
        <f t="shared" ref="N360:N371" si="364">AK360*M360</f>
        <v>0</v>
      </c>
      <c r="O360" s="13"/>
      <c r="P360" s="10">
        <f t="shared" ref="P360:P371" si="365">AK360*O360</f>
        <v>0</v>
      </c>
      <c r="Q360" s="11"/>
      <c r="R360" s="10">
        <f t="shared" ref="R360:R371" si="366">AK360*Q360</f>
        <v>0</v>
      </c>
      <c r="S360" s="11"/>
      <c r="T360" s="10">
        <f t="shared" ref="T360:T371" si="367">AK360*S360</f>
        <v>0</v>
      </c>
      <c r="U360" s="13"/>
      <c r="V360" s="10">
        <f t="shared" ref="V360:V371" si="368">AK360*U360</f>
        <v>0</v>
      </c>
      <c r="W360" s="11"/>
      <c r="X360" s="10">
        <f t="shared" ref="X360:X371" si="369">AK360*W360</f>
        <v>0</v>
      </c>
      <c r="Y360" s="11"/>
      <c r="Z360" s="125">
        <f t="shared" ref="Z360:Z371" si="370">AK360*Y360</f>
        <v>0</v>
      </c>
      <c r="AA360" s="30">
        <f t="shared" ref="AA360:AB371" si="371">C360+E360+G360+I360+K360+M360+O360+Q360+S360+U360+W360+Y360</f>
        <v>0</v>
      </c>
      <c r="AB360" s="12">
        <f t="shared" si="371"/>
        <v>0</v>
      </c>
      <c r="AC360" s="65">
        <f t="shared" ref="AC360:AD371" si="372">C360+E360+G360</f>
        <v>0</v>
      </c>
      <c r="AD360" s="32">
        <f t="shared" si="372"/>
        <v>0</v>
      </c>
      <c r="AE360" s="18">
        <f t="shared" ref="AE360:AF371" si="373">I360+K360+M360</f>
        <v>0</v>
      </c>
      <c r="AF360" s="32">
        <f t="shared" si="373"/>
        <v>0</v>
      </c>
      <c r="AG360" s="18">
        <f t="shared" ref="AG360:AH371" si="374">O360+Q360+S360</f>
        <v>0</v>
      </c>
      <c r="AH360" s="32">
        <f t="shared" si="374"/>
        <v>0</v>
      </c>
      <c r="AI360" s="18">
        <f t="shared" ref="AI360:AJ371" si="375">U360+W360+Y360</f>
        <v>0</v>
      </c>
      <c r="AJ360" s="16">
        <f t="shared" si="375"/>
        <v>0</v>
      </c>
      <c r="AK360" s="101">
        <v>220</v>
      </c>
    </row>
    <row r="361" spans="1:37" ht="13.8" thickBot="1" x14ac:dyDescent="0.3">
      <c r="A361" s="14">
        <v>2</v>
      </c>
      <c r="B361" s="51" t="s">
        <v>22</v>
      </c>
      <c r="C361" s="18"/>
      <c r="D361" s="10">
        <f t="shared" si="359"/>
        <v>0</v>
      </c>
      <c r="E361" s="15"/>
      <c r="F361" s="10">
        <f t="shared" si="360"/>
        <v>0</v>
      </c>
      <c r="G361" s="15"/>
      <c r="H361" s="10">
        <f t="shared" si="361"/>
        <v>0</v>
      </c>
      <c r="I361" s="18"/>
      <c r="J361" s="10">
        <f t="shared" si="362"/>
        <v>0</v>
      </c>
      <c r="K361" s="15"/>
      <c r="L361" s="10">
        <f t="shared" si="363"/>
        <v>0</v>
      </c>
      <c r="M361" s="15"/>
      <c r="N361" s="10">
        <f t="shared" si="364"/>
        <v>0</v>
      </c>
      <c r="O361" s="18"/>
      <c r="P361" s="10">
        <f t="shared" si="365"/>
        <v>0</v>
      </c>
      <c r="Q361" s="15"/>
      <c r="R361" s="10">
        <f t="shared" si="366"/>
        <v>0</v>
      </c>
      <c r="S361" s="15"/>
      <c r="T361" s="10">
        <f t="shared" si="367"/>
        <v>0</v>
      </c>
      <c r="U361" s="18"/>
      <c r="V361" s="10">
        <f t="shared" si="368"/>
        <v>0</v>
      </c>
      <c r="W361" s="15"/>
      <c r="X361" s="10">
        <f t="shared" si="369"/>
        <v>0</v>
      </c>
      <c r="Y361" s="15"/>
      <c r="Z361" s="125">
        <f t="shared" si="370"/>
        <v>0</v>
      </c>
      <c r="AA361" s="33">
        <f t="shared" si="371"/>
        <v>0</v>
      </c>
      <c r="AB361" s="17">
        <f t="shared" si="371"/>
        <v>0</v>
      </c>
      <c r="AC361" s="65">
        <f t="shared" si="372"/>
        <v>0</v>
      </c>
      <c r="AD361" s="32">
        <f t="shared" si="372"/>
        <v>0</v>
      </c>
      <c r="AE361" s="18">
        <f t="shared" si="373"/>
        <v>0</v>
      </c>
      <c r="AF361" s="32">
        <f t="shared" si="373"/>
        <v>0</v>
      </c>
      <c r="AG361" s="18">
        <f t="shared" si="374"/>
        <v>0</v>
      </c>
      <c r="AH361" s="32">
        <f t="shared" si="374"/>
        <v>0</v>
      </c>
      <c r="AI361" s="18">
        <f t="shared" si="375"/>
        <v>0</v>
      </c>
      <c r="AJ361" s="16">
        <f t="shared" si="375"/>
        <v>0</v>
      </c>
      <c r="AK361" s="101">
        <v>220</v>
      </c>
    </row>
    <row r="362" spans="1:37" ht="13.8" thickBot="1" x14ac:dyDescent="0.3">
      <c r="A362" s="14">
        <v>3</v>
      </c>
      <c r="B362" s="51" t="s">
        <v>32</v>
      </c>
      <c r="C362" s="18"/>
      <c r="D362" s="10">
        <f t="shared" si="359"/>
        <v>0</v>
      </c>
      <c r="E362" s="15"/>
      <c r="F362" s="10">
        <f t="shared" si="360"/>
        <v>0</v>
      </c>
      <c r="G362" s="15"/>
      <c r="H362" s="10">
        <f t="shared" si="361"/>
        <v>0</v>
      </c>
      <c r="I362" s="18"/>
      <c r="J362" s="10">
        <f t="shared" si="362"/>
        <v>0</v>
      </c>
      <c r="K362" s="15"/>
      <c r="L362" s="10">
        <f t="shared" si="363"/>
        <v>0</v>
      </c>
      <c r="M362" s="95"/>
      <c r="N362" s="10">
        <f t="shared" si="364"/>
        <v>0</v>
      </c>
      <c r="O362" s="18"/>
      <c r="P362" s="10">
        <f t="shared" si="365"/>
        <v>0</v>
      </c>
      <c r="Q362" s="15"/>
      <c r="R362" s="10">
        <f t="shared" si="366"/>
        <v>0</v>
      </c>
      <c r="S362" s="15"/>
      <c r="T362" s="10">
        <f t="shared" si="367"/>
        <v>0</v>
      </c>
      <c r="U362" s="18"/>
      <c r="V362" s="10">
        <f t="shared" si="368"/>
        <v>0</v>
      </c>
      <c r="W362" s="15"/>
      <c r="X362" s="10">
        <f t="shared" si="369"/>
        <v>0</v>
      </c>
      <c r="Y362" s="15"/>
      <c r="Z362" s="125">
        <f t="shared" si="370"/>
        <v>0</v>
      </c>
      <c r="AA362" s="33">
        <f t="shared" si="371"/>
        <v>0</v>
      </c>
      <c r="AB362" s="17">
        <f t="shared" si="371"/>
        <v>0</v>
      </c>
      <c r="AC362" s="65">
        <f t="shared" si="372"/>
        <v>0</v>
      </c>
      <c r="AD362" s="32">
        <f t="shared" si="372"/>
        <v>0</v>
      </c>
      <c r="AE362" s="18">
        <f t="shared" si="373"/>
        <v>0</v>
      </c>
      <c r="AF362" s="32">
        <f t="shared" si="373"/>
        <v>0</v>
      </c>
      <c r="AG362" s="18">
        <f t="shared" si="374"/>
        <v>0</v>
      </c>
      <c r="AH362" s="32">
        <f t="shared" si="374"/>
        <v>0</v>
      </c>
      <c r="AI362" s="18">
        <f t="shared" si="375"/>
        <v>0</v>
      </c>
      <c r="AJ362" s="16">
        <f t="shared" si="375"/>
        <v>0</v>
      </c>
      <c r="AK362" s="101">
        <v>220</v>
      </c>
    </row>
    <row r="363" spans="1:37" ht="13.8" thickBot="1" x14ac:dyDescent="0.3">
      <c r="A363" s="14">
        <v>4</v>
      </c>
      <c r="B363" s="51" t="s">
        <v>40</v>
      </c>
      <c r="C363" s="18"/>
      <c r="D363" s="10">
        <f t="shared" si="359"/>
        <v>0</v>
      </c>
      <c r="E363" s="15"/>
      <c r="F363" s="10">
        <f t="shared" si="360"/>
        <v>0</v>
      </c>
      <c r="G363" s="15"/>
      <c r="H363" s="10">
        <f t="shared" si="361"/>
        <v>0</v>
      </c>
      <c r="I363" s="18"/>
      <c r="J363" s="10">
        <f t="shared" si="362"/>
        <v>0</v>
      </c>
      <c r="K363" s="15"/>
      <c r="L363" s="10">
        <f t="shared" si="363"/>
        <v>0</v>
      </c>
      <c r="M363" s="15"/>
      <c r="N363" s="10">
        <f t="shared" si="364"/>
        <v>0</v>
      </c>
      <c r="O363" s="18"/>
      <c r="P363" s="10">
        <f t="shared" si="365"/>
        <v>0</v>
      </c>
      <c r="Q363" s="15"/>
      <c r="R363" s="10">
        <f t="shared" si="366"/>
        <v>0</v>
      </c>
      <c r="S363" s="15"/>
      <c r="T363" s="10">
        <f t="shared" si="367"/>
        <v>0</v>
      </c>
      <c r="U363" s="18"/>
      <c r="V363" s="10">
        <f t="shared" si="368"/>
        <v>0</v>
      </c>
      <c r="W363" s="95"/>
      <c r="X363" s="10">
        <f t="shared" si="369"/>
        <v>0</v>
      </c>
      <c r="Y363" s="15"/>
      <c r="Z363" s="125">
        <f t="shared" si="370"/>
        <v>0</v>
      </c>
      <c r="AA363" s="33">
        <f t="shared" si="371"/>
        <v>0</v>
      </c>
      <c r="AB363" s="17">
        <f t="shared" si="371"/>
        <v>0</v>
      </c>
      <c r="AC363" s="65">
        <f t="shared" si="372"/>
        <v>0</v>
      </c>
      <c r="AD363" s="32">
        <f t="shared" si="372"/>
        <v>0</v>
      </c>
      <c r="AE363" s="18">
        <f t="shared" si="373"/>
        <v>0</v>
      </c>
      <c r="AF363" s="32">
        <f t="shared" si="373"/>
        <v>0</v>
      </c>
      <c r="AG363" s="18">
        <f t="shared" si="374"/>
        <v>0</v>
      </c>
      <c r="AH363" s="32">
        <f t="shared" si="374"/>
        <v>0</v>
      </c>
      <c r="AI363" s="18">
        <f t="shared" si="375"/>
        <v>0</v>
      </c>
      <c r="AJ363" s="16">
        <f t="shared" si="375"/>
        <v>0</v>
      </c>
      <c r="AK363" s="101">
        <v>220</v>
      </c>
    </row>
    <row r="364" spans="1:37" ht="13.8" thickBot="1" x14ac:dyDescent="0.3">
      <c r="A364" s="14">
        <v>5</v>
      </c>
      <c r="B364" s="51" t="s">
        <v>57</v>
      </c>
      <c r="C364" s="18"/>
      <c r="D364" s="10">
        <f t="shared" si="359"/>
        <v>0</v>
      </c>
      <c r="E364" s="15"/>
      <c r="F364" s="10">
        <f t="shared" si="360"/>
        <v>0</v>
      </c>
      <c r="G364" s="15"/>
      <c r="H364" s="10">
        <f t="shared" si="361"/>
        <v>0</v>
      </c>
      <c r="I364" s="18"/>
      <c r="J364" s="10">
        <f t="shared" si="362"/>
        <v>0</v>
      </c>
      <c r="K364" s="15"/>
      <c r="L364" s="10">
        <f t="shared" si="363"/>
        <v>0</v>
      </c>
      <c r="M364" s="15"/>
      <c r="N364" s="10">
        <f t="shared" si="364"/>
        <v>0</v>
      </c>
      <c r="O364" s="18"/>
      <c r="P364" s="10">
        <f t="shared" si="365"/>
        <v>0</v>
      </c>
      <c r="Q364" s="15"/>
      <c r="R364" s="10">
        <f t="shared" si="366"/>
        <v>0</v>
      </c>
      <c r="S364" s="15"/>
      <c r="T364" s="10">
        <f t="shared" si="367"/>
        <v>0</v>
      </c>
      <c r="U364" s="18"/>
      <c r="V364" s="10">
        <f t="shared" si="368"/>
        <v>0</v>
      </c>
      <c r="W364" s="15"/>
      <c r="X364" s="10">
        <f t="shared" si="369"/>
        <v>0</v>
      </c>
      <c r="Y364" s="15"/>
      <c r="Z364" s="125">
        <f t="shared" si="370"/>
        <v>0</v>
      </c>
      <c r="AA364" s="33">
        <f t="shared" si="371"/>
        <v>0</v>
      </c>
      <c r="AB364" s="17">
        <f t="shared" si="371"/>
        <v>0</v>
      </c>
      <c r="AC364" s="65">
        <f t="shared" si="372"/>
        <v>0</v>
      </c>
      <c r="AD364" s="32">
        <f t="shared" si="372"/>
        <v>0</v>
      </c>
      <c r="AE364" s="18">
        <f t="shared" si="373"/>
        <v>0</v>
      </c>
      <c r="AF364" s="32">
        <f t="shared" si="373"/>
        <v>0</v>
      </c>
      <c r="AG364" s="18">
        <f t="shared" si="374"/>
        <v>0</v>
      </c>
      <c r="AH364" s="32">
        <f t="shared" si="374"/>
        <v>0</v>
      </c>
      <c r="AI364" s="18">
        <f t="shared" si="375"/>
        <v>0</v>
      </c>
      <c r="AJ364" s="16">
        <f t="shared" si="375"/>
        <v>0</v>
      </c>
      <c r="AK364" s="101">
        <v>220</v>
      </c>
    </row>
    <row r="365" spans="1:37" ht="13.8" thickBot="1" x14ac:dyDescent="0.3">
      <c r="A365" s="14">
        <v>6</v>
      </c>
      <c r="B365" s="51" t="s">
        <v>24</v>
      </c>
      <c r="C365" s="18"/>
      <c r="D365" s="10">
        <f t="shared" si="359"/>
        <v>0</v>
      </c>
      <c r="E365" s="15"/>
      <c r="F365" s="10">
        <f t="shared" si="360"/>
        <v>0</v>
      </c>
      <c r="G365" s="15"/>
      <c r="H365" s="10">
        <f t="shared" si="361"/>
        <v>0</v>
      </c>
      <c r="I365" s="18"/>
      <c r="J365" s="10">
        <f t="shared" si="362"/>
        <v>0</v>
      </c>
      <c r="K365" s="15"/>
      <c r="L365" s="10">
        <f t="shared" si="363"/>
        <v>0</v>
      </c>
      <c r="M365" s="15"/>
      <c r="N365" s="10">
        <f t="shared" si="364"/>
        <v>0</v>
      </c>
      <c r="O365" s="18"/>
      <c r="P365" s="10">
        <f t="shared" si="365"/>
        <v>0</v>
      </c>
      <c r="Q365" s="15"/>
      <c r="R365" s="10">
        <f t="shared" si="366"/>
        <v>0</v>
      </c>
      <c r="S365" s="15"/>
      <c r="T365" s="10">
        <f t="shared" si="367"/>
        <v>0</v>
      </c>
      <c r="U365" s="18"/>
      <c r="V365" s="10">
        <f t="shared" si="368"/>
        <v>0</v>
      </c>
      <c r="W365" s="15"/>
      <c r="X365" s="10">
        <f t="shared" si="369"/>
        <v>0</v>
      </c>
      <c r="Y365" s="15"/>
      <c r="Z365" s="125">
        <f t="shared" si="370"/>
        <v>0</v>
      </c>
      <c r="AA365" s="33">
        <f t="shared" si="371"/>
        <v>0</v>
      </c>
      <c r="AB365" s="17">
        <f t="shared" si="371"/>
        <v>0</v>
      </c>
      <c r="AC365" s="65">
        <f t="shared" si="372"/>
        <v>0</v>
      </c>
      <c r="AD365" s="32">
        <f t="shared" si="372"/>
        <v>0</v>
      </c>
      <c r="AE365" s="18">
        <f t="shared" si="373"/>
        <v>0</v>
      </c>
      <c r="AF365" s="32">
        <f t="shared" si="373"/>
        <v>0</v>
      </c>
      <c r="AG365" s="18">
        <f t="shared" si="374"/>
        <v>0</v>
      </c>
      <c r="AH365" s="32">
        <f t="shared" si="374"/>
        <v>0</v>
      </c>
      <c r="AI365" s="18">
        <f t="shared" si="375"/>
        <v>0</v>
      </c>
      <c r="AJ365" s="16">
        <f t="shared" si="375"/>
        <v>0</v>
      </c>
      <c r="AK365" s="101">
        <v>220</v>
      </c>
    </row>
    <row r="366" spans="1:37" ht="13.8" thickBot="1" x14ac:dyDescent="0.3">
      <c r="A366" s="14">
        <v>7</v>
      </c>
      <c r="B366" s="51" t="s">
        <v>58</v>
      </c>
      <c r="C366" s="18"/>
      <c r="D366" s="10">
        <f t="shared" si="359"/>
        <v>0</v>
      </c>
      <c r="E366" s="15"/>
      <c r="F366" s="10">
        <f t="shared" si="360"/>
        <v>0</v>
      </c>
      <c r="G366" s="15"/>
      <c r="H366" s="10">
        <f t="shared" si="361"/>
        <v>0</v>
      </c>
      <c r="I366" s="18"/>
      <c r="J366" s="10">
        <f t="shared" si="362"/>
        <v>0</v>
      </c>
      <c r="K366" s="15"/>
      <c r="L366" s="10">
        <f t="shared" si="363"/>
        <v>0</v>
      </c>
      <c r="M366" s="15"/>
      <c r="N366" s="10">
        <f t="shared" si="364"/>
        <v>0</v>
      </c>
      <c r="O366" s="18"/>
      <c r="P366" s="10">
        <f t="shared" si="365"/>
        <v>0</v>
      </c>
      <c r="Q366" s="15"/>
      <c r="R366" s="10">
        <f t="shared" si="366"/>
        <v>0</v>
      </c>
      <c r="S366" s="15"/>
      <c r="T366" s="10">
        <f t="shared" si="367"/>
        <v>0</v>
      </c>
      <c r="U366" s="18"/>
      <c r="V366" s="10">
        <f t="shared" si="368"/>
        <v>0</v>
      </c>
      <c r="W366" s="15"/>
      <c r="X366" s="10">
        <f t="shared" si="369"/>
        <v>0</v>
      </c>
      <c r="Y366" s="15"/>
      <c r="Z366" s="125">
        <f t="shared" si="370"/>
        <v>0</v>
      </c>
      <c r="AA366" s="33">
        <f t="shared" si="371"/>
        <v>0</v>
      </c>
      <c r="AB366" s="17">
        <f t="shared" si="371"/>
        <v>0</v>
      </c>
      <c r="AC366" s="65">
        <f t="shared" si="372"/>
        <v>0</v>
      </c>
      <c r="AD366" s="32">
        <f t="shared" si="372"/>
        <v>0</v>
      </c>
      <c r="AE366" s="18">
        <f t="shared" si="373"/>
        <v>0</v>
      </c>
      <c r="AF366" s="32">
        <f t="shared" si="373"/>
        <v>0</v>
      </c>
      <c r="AG366" s="18">
        <f t="shared" si="374"/>
        <v>0</v>
      </c>
      <c r="AH366" s="32">
        <f t="shared" si="374"/>
        <v>0</v>
      </c>
      <c r="AI366" s="18">
        <f t="shared" si="375"/>
        <v>0</v>
      </c>
      <c r="AJ366" s="16">
        <f t="shared" si="375"/>
        <v>0</v>
      </c>
      <c r="AK366" s="101">
        <v>220</v>
      </c>
    </row>
    <row r="367" spans="1:37" ht="13.8" thickBot="1" x14ac:dyDescent="0.3">
      <c r="A367" s="14">
        <v>8</v>
      </c>
      <c r="B367" s="51" t="s">
        <v>59</v>
      </c>
      <c r="C367" s="18"/>
      <c r="D367" s="10">
        <f t="shared" si="359"/>
        <v>0</v>
      </c>
      <c r="E367" s="15"/>
      <c r="F367" s="10">
        <f t="shared" si="360"/>
        <v>0</v>
      </c>
      <c r="G367" s="15"/>
      <c r="H367" s="10">
        <f t="shared" si="361"/>
        <v>0</v>
      </c>
      <c r="I367" s="18"/>
      <c r="J367" s="10">
        <f t="shared" si="362"/>
        <v>0</v>
      </c>
      <c r="K367" s="15"/>
      <c r="L367" s="10">
        <f t="shared" si="363"/>
        <v>0</v>
      </c>
      <c r="M367" s="15"/>
      <c r="N367" s="10">
        <f t="shared" si="364"/>
        <v>0</v>
      </c>
      <c r="O367" s="18"/>
      <c r="P367" s="10">
        <f t="shared" si="365"/>
        <v>0</v>
      </c>
      <c r="Q367" s="15"/>
      <c r="R367" s="10">
        <f t="shared" si="366"/>
        <v>0</v>
      </c>
      <c r="S367" s="15"/>
      <c r="T367" s="10">
        <f t="shared" si="367"/>
        <v>0</v>
      </c>
      <c r="U367" s="18"/>
      <c r="V367" s="10">
        <f t="shared" si="368"/>
        <v>0</v>
      </c>
      <c r="W367" s="15"/>
      <c r="X367" s="10">
        <f t="shared" si="369"/>
        <v>0</v>
      </c>
      <c r="Y367" s="15"/>
      <c r="Z367" s="125">
        <f t="shared" si="370"/>
        <v>0</v>
      </c>
      <c r="AA367" s="33">
        <f t="shared" si="371"/>
        <v>0</v>
      </c>
      <c r="AB367" s="17">
        <f t="shared" si="371"/>
        <v>0</v>
      </c>
      <c r="AC367" s="65">
        <f t="shared" si="372"/>
        <v>0</v>
      </c>
      <c r="AD367" s="32">
        <f t="shared" si="372"/>
        <v>0</v>
      </c>
      <c r="AE367" s="18">
        <f t="shared" si="373"/>
        <v>0</v>
      </c>
      <c r="AF367" s="32">
        <f t="shared" si="373"/>
        <v>0</v>
      </c>
      <c r="AG367" s="18">
        <f t="shared" si="374"/>
        <v>0</v>
      </c>
      <c r="AH367" s="32">
        <f t="shared" si="374"/>
        <v>0</v>
      </c>
      <c r="AI367" s="18">
        <f t="shared" si="375"/>
        <v>0</v>
      </c>
      <c r="AJ367" s="16">
        <f t="shared" si="375"/>
        <v>0</v>
      </c>
      <c r="AK367" s="101">
        <v>220</v>
      </c>
    </row>
    <row r="368" spans="1:37" ht="13.8" thickBot="1" x14ac:dyDescent="0.3">
      <c r="A368" s="14">
        <v>9</v>
      </c>
      <c r="B368" s="51" t="s">
        <v>60</v>
      </c>
      <c r="C368" s="18"/>
      <c r="D368" s="10">
        <f t="shared" si="359"/>
        <v>0</v>
      </c>
      <c r="E368" s="15">
        <v>1</v>
      </c>
      <c r="F368" s="10">
        <f t="shared" si="360"/>
        <v>220</v>
      </c>
      <c r="G368" s="15"/>
      <c r="H368" s="10">
        <f t="shared" si="361"/>
        <v>0</v>
      </c>
      <c r="I368" s="18">
        <v>1</v>
      </c>
      <c r="J368" s="10">
        <f t="shared" si="362"/>
        <v>220</v>
      </c>
      <c r="K368" s="15"/>
      <c r="L368" s="10">
        <f t="shared" si="363"/>
        <v>0</v>
      </c>
      <c r="M368" s="15"/>
      <c r="N368" s="10">
        <f t="shared" si="364"/>
        <v>0</v>
      </c>
      <c r="O368" s="18"/>
      <c r="P368" s="10">
        <f t="shared" si="365"/>
        <v>0</v>
      </c>
      <c r="Q368" s="15">
        <v>1</v>
      </c>
      <c r="R368" s="10">
        <f t="shared" si="366"/>
        <v>220</v>
      </c>
      <c r="S368" s="15"/>
      <c r="T368" s="10">
        <f t="shared" si="367"/>
        <v>0</v>
      </c>
      <c r="U368" s="18">
        <v>1</v>
      </c>
      <c r="V368" s="10">
        <f t="shared" si="368"/>
        <v>220</v>
      </c>
      <c r="W368" s="15"/>
      <c r="X368" s="10">
        <f t="shared" si="369"/>
        <v>0</v>
      </c>
      <c r="Y368" s="15">
        <v>1</v>
      </c>
      <c r="Z368" s="125">
        <f t="shared" si="370"/>
        <v>220</v>
      </c>
      <c r="AA368" s="33">
        <f t="shared" si="371"/>
        <v>5</v>
      </c>
      <c r="AB368" s="17">
        <f t="shared" si="371"/>
        <v>1100</v>
      </c>
      <c r="AC368" s="65">
        <f t="shared" si="372"/>
        <v>1</v>
      </c>
      <c r="AD368" s="32">
        <f t="shared" si="372"/>
        <v>220</v>
      </c>
      <c r="AE368" s="18">
        <f t="shared" si="373"/>
        <v>1</v>
      </c>
      <c r="AF368" s="32">
        <f t="shared" si="373"/>
        <v>220</v>
      </c>
      <c r="AG368" s="18">
        <f t="shared" si="374"/>
        <v>1</v>
      </c>
      <c r="AH368" s="32">
        <f t="shared" si="374"/>
        <v>220</v>
      </c>
      <c r="AI368" s="18">
        <f t="shared" si="375"/>
        <v>2</v>
      </c>
      <c r="AJ368" s="16">
        <f t="shared" si="375"/>
        <v>440</v>
      </c>
      <c r="AK368" s="101">
        <v>220</v>
      </c>
    </row>
    <row r="369" spans="1:38" ht="13.8" thickBot="1" x14ac:dyDescent="0.3">
      <c r="A369" s="14">
        <v>10</v>
      </c>
      <c r="B369" s="51" t="s">
        <v>23</v>
      </c>
      <c r="C369" s="18"/>
      <c r="D369" s="10">
        <f t="shared" si="359"/>
        <v>0</v>
      </c>
      <c r="E369" s="15"/>
      <c r="F369" s="10">
        <f t="shared" si="360"/>
        <v>0</v>
      </c>
      <c r="G369" s="15"/>
      <c r="H369" s="10">
        <f t="shared" si="361"/>
        <v>0</v>
      </c>
      <c r="I369" s="18"/>
      <c r="J369" s="10">
        <f t="shared" si="362"/>
        <v>0</v>
      </c>
      <c r="K369" s="15"/>
      <c r="L369" s="10">
        <f t="shared" si="363"/>
        <v>0</v>
      </c>
      <c r="M369" s="15"/>
      <c r="N369" s="10">
        <f t="shared" si="364"/>
        <v>0</v>
      </c>
      <c r="O369" s="18"/>
      <c r="P369" s="10">
        <f t="shared" si="365"/>
        <v>0</v>
      </c>
      <c r="Q369" s="15"/>
      <c r="R369" s="10">
        <f t="shared" si="366"/>
        <v>0</v>
      </c>
      <c r="S369" s="15"/>
      <c r="T369" s="10">
        <f t="shared" si="367"/>
        <v>0</v>
      </c>
      <c r="U369" s="18"/>
      <c r="V369" s="10">
        <f t="shared" si="368"/>
        <v>0</v>
      </c>
      <c r="W369" s="15"/>
      <c r="X369" s="10">
        <f t="shared" si="369"/>
        <v>0</v>
      </c>
      <c r="Y369" s="15"/>
      <c r="Z369" s="125">
        <f t="shared" si="370"/>
        <v>0</v>
      </c>
      <c r="AA369" s="33">
        <f t="shared" si="371"/>
        <v>0</v>
      </c>
      <c r="AB369" s="17">
        <f t="shared" si="371"/>
        <v>0</v>
      </c>
      <c r="AC369" s="65">
        <f t="shared" si="372"/>
        <v>0</v>
      </c>
      <c r="AD369" s="32">
        <f t="shared" si="372"/>
        <v>0</v>
      </c>
      <c r="AE369" s="18">
        <f t="shared" si="373"/>
        <v>0</v>
      </c>
      <c r="AF369" s="32">
        <f t="shared" si="373"/>
        <v>0</v>
      </c>
      <c r="AG369" s="18">
        <f t="shared" si="374"/>
        <v>0</v>
      </c>
      <c r="AH369" s="32">
        <f t="shared" si="374"/>
        <v>0</v>
      </c>
      <c r="AI369" s="18">
        <f t="shared" si="375"/>
        <v>0</v>
      </c>
      <c r="AJ369" s="16">
        <f t="shared" si="375"/>
        <v>0</v>
      </c>
      <c r="AK369" s="101">
        <v>220</v>
      </c>
    </row>
    <row r="370" spans="1:38" ht="13.8" thickBot="1" x14ac:dyDescent="0.3">
      <c r="A370" s="14"/>
      <c r="B370" s="51" t="s">
        <v>61</v>
      </c>
      <c r="C370" s="18"/>
      <c r="D370" s="10">
        <f t="shared" si="359"/>
        <v>0</v>
      </c>
      <c r="E370" s="15">
        <v>1</v>
      </c>
      <c r="F370" s="10">
        <f t="shared" si="360"/>
        <v>220</v>
      </c>
      <c r="G370" s="15"/>
      <c r="H370" s="10">
        <f t="shared" si="361"/>
        <v>0</v>
      </c>
      <c r="I370" s="18"/>
      <c r="J370" s="10">
        <f t="shared" si="362"/>
        <v>0</v>
      </c>
      <c r="K370" s="15"/>
      <c r="L370" s="10">
        <f t="shared" si="363"/>
        <v>0</v>
      </c>
      <c r="M370" s="15">
        <v>1</v>
      </c>
      <c r="N370" s="10">
        <f t="shared" si="364"/>
        <v>220</v>
      </c>
      <c r="O370" s="18"/>
      <c r="P370" s="10">
        <f t="shared" si="365"/>
        <v>0</v>
      </c>
      <c r="Q370" s="15">
        <v>1</v>
      </c>
      <c r="R370" s="10">
        <f t="shared" si="366"/>
        <v>220</v>
      </c>
      <c r="S370" s="15"/>
      <c r="T370" s="10">
        <f t="shared" si="367"/>
        <v>0</v>
      </c>
      <c r="U370" s="18">
        <v>1</v>
      </c>
      <c r="V370" s="10">
        <f t="shared" si="368"/>
        <v>220</v>
      </c>
      <c r="W370" s="15"/>
      <c r="X370" s="10">
        <f t="shared" si="369"/>
        <v>0</v>
      </c>
      <c r="Y370" s="15"/>
      <c r="Z370" s="125">
        <f t="shared" si="370"/>
        <v>0</v>
      </c>
      <c r="AA370" s="33">
        <f t="shared" si="371"/>
        <v>4</v>
      </c>
      <c r="AB370" s="17">
        <f t="shared" si="371"/>
        <v>880</v>
      </c>
      <c r="AC370" s="65">
        <f t="shared" si="372"/>
        <v>1</v>
      </c>
      <c r="AD370" s="32">
        <f t="shared" si="372"/>
        <v>220</v>
      </c>
      <c r="AE370" s="18">
        <f t="shared" si="373"/>
        <v>1</v>
      </c>
      <c r="AF370" s="32">
        <f t="shared" si="373"/>
        <v>220</v>
      </c>
      <c r="AG370" s="18">
        <f t="shared" si="374"/>
        <v>1</v>
      </c>
      <c r="AH370" s="32">
        <f t="shared" si="374"/>
        <v>220</v>
      </c>
      <c r="AI370" s="18">
        <f t="shared" si="375"/>
        <v>1</v>
      </c>
      <c r="AJ370" s="16">
        <f t="shared" si="375"/>
        <v>220</v>
      </c>
      <c r="AK370" s="101">
        <v>220</v>
      </c>
    </row>
    <row r="371" spans="1:38" ht="13.8" thickBot="1" x14ac:dyDescent="0.3">
      <c r="A371" s="42"/>
      <c r="B371" s="52" t="s">
        <v>62</v>
      </c>
      <c r="C371" s="39"/>
      <c r="D371" s="139">
        <f t="shared" si="359"/>
        <v>0</v>
      </c>
      <c r="E371" s="20"/>
      <c r="F371" s="139">
        <f t="shared" si="360"/>
        <v>0</v>
      </c>
      <c r="G371" s="20"/>
      <c r="H371" s="139">
        <f t="shared" si="361"/>
        <v>0</v>
      </c>
      <c r="I371" s="39">
        <v>1</v>
      </c>
      <c r="J371" s="139">
        <f t="shared" si="362"/>
        <v>220</v>
      </c>
      <c r="K371" s="20"/>
      <c r="L371" s="139">
        <f t="shared" si="363"/>
        <v>0</v>
      </c>
      <c r="M371" s="20"/>
      <c r="N371" s="139">
        <f t="shared" si="364"/>
        <v>0</v>
      </c>
      <c r="O371" s="39"/>
      <c r="P371" s="139">
        <f t="shared" si="365"/>
        <v>0</v>
      </c>
      <c r="Q371" s="20"/>
      <c r="R371" s="139">
        <f t="shared" si="366"/>
        <v>0</v>
      </c>
      <c r="S371" s="20">
        <v>1</v>
      </c>
      <c r="T371" s="139">
        <f t="shared" si="367"/>
        <v>220</v>
      </c>
      <c r="U371" s="39"/>
      <c r="V371" s="139">
        <f t="shared" si="368"/>
        <v>0</v>
      </c>
      <c r="W371" s="20"/>
      <c r="X371" s="139">
        <f t="shared" si="369"/>
        <v>0</v>
      </c>
      <c r="Y371" s="20"/>
      <c r="Z371" s="140">
        <f t="shared" si="370"/>
        <v>0</v>
      </c>
      <c r="AA371" s="43">
        <f t="shared" si="371"/>
        <v>2</v>
      </c>
      <c r="AB371" s="21">
        <f t="shared" si="371"/>
        <v>440</v>
      </c>
      <c r="AC371" s="66">
        <f t="shared" si="372"/>
        <v>0</v>
      </c>
      <c r="AD371" s="28">
        <f t="shared" si="372"/>
        <v>0</v>
      </c>
      <c r="AE371" s="39">
        <f t="shared" si="373"/>
        <v>1</v>
      </c>
      <c r="AF371" s="28">
        <f t="shared" si="373"/>
        <v>220</v>
      </c>
      <c r="AG371" s="39">
        <f t="shared" si="374"/>
        <v>1</v>
      </c>
      <c r="AH371" s="28">
        <f t="shared" si="374"/>
        <v>220</v>
      </c>
      <c r="AI371" s="39">
        <f t="shared" si="375"/>
        <v>0</v>
      </c>
      <c r="AJ371" s="40">
        <f t="shared" si="375"/>
        <v>0</v>
      </c>
      <c r="AK371" s="101">
        <v>220</v>
      </c>
    </row>
    <row r="372" spans="1:38" ht="13.8" thickBot="1" x14ac:dyDescent="0.3">
      <c r="A372" s="471" t="s">
        <v>17</v>
      </c>
      <c r="B372" s="472"/>
      <c r="C372" s="38">
        <f t="shared" ref="C372:Z372" si="376">SUM(C360:C371)</f>
        <v>0</v>
      </c>
      <c r="D372" s="26">
        <f t="shared" si="376"/>
        <v>0</v>
      </c>
      <c r="E372" s="38">
        <f t="shared" si="376"/>
        <v>2</v>
      </c>
      <c r="F372" s="26">
        <f t="shared" si="376"/>
        <v>440</v>
      </c>
      <c r="G372" s="38">
        <f t="shared" si="376"/>
        <v>0</v>
      </c>
      <c r="H372" s="26">
        <f t="shared" si="376"/>
        <v>0</v>
      </c>
      <c r="I372" s="38">
        <f t="shared" si="376"/>
        <v>2</v>
      </c>
      <c r="J372" s="26">
        <f t="shared" si="376"/>
        <v>440</v>
      </c>
      <c r="K372" s="38">
        <f t="shared" si="376"/>
        <v>0</v>
      </c>
      <c r="L372" s="26">
        <f t="shared" si="376"/>
        <v>0</v>
      </c>
      <c r="M372" s="38">
        <f t="shared" si="376"/>
        <v>1</v>
      </c>
      <c r="N372" s="26">
        <f t="shared" si="376"/>
        <v>220</v>
      </c>
      <c r="O372" s="38">
        <f t="shared" si="376"/>
        <v>0</v>
      </c>
      <c r="P372" s="26">
        <f t="shared" si="376"/>
        <v>0</v>
      </c>
      <c r="Q372" s="38">
        <f t="shared" si="376"/>
        <v>2</v>
      </c>
      <c r="R372" s="26">
        <f t="shared" si="376"/>
        <v>440</v>
      </c>
      <c r="S372" s="38">
        <f t="shared" si="376"/>
        <v>1</v>
      </c>
      <c r="T372" s="26">
        <f t="shared" si="376"/>
        <v>220</v>
      </c>
      <c r="U372" s="38">
        <f t="shared" si="376"/>
        <v>2</v>
      </c>
      <c r="V372" s="26">
        <f t="shared" si="376"/>
        <v>440</v>
      </c>
      <c r="W372" s="38">
        <f t="shared" si="376"/>
        <v>0</v>
      </c>
      <c r="X372" s="26">
        <f t="shared" si="376"/>
        <v>0</v>
      </c>
      <c r="Y372" s="38">
        <f t="shared" si="376"/>
        <v>1</v>
      </c>
      <c r="Z372" s="26">
        <f t="shared" si="376"/>
        <v>220</v>
      </c>
      <c r="AA372" s="38">
        <f t="shared" ref="AA372:AJ372" si="377">SUM(AA360:AA371)</f>
        <v>11</v>
      </c>
      <c r="AB372" s="26">
        <f t="shared" si="377"/>
        <v>2420</v>
      </c>
      <c r="AC372" s="23">
        <f t="shared" si="377"/>
        <v>2</v>
      </c>
      <c r="AD372" s="26">
        <f t="shared" si="377"/>
        <v>440</v>
      </c>
      <c r="AE372" s="23">
        <f t="shared" si="377"/>
        <v>3</v>
      </c>
      <c r="AF372" s="26">
        <f t="shared" si="377"/>
        <v>660</v>
      </c>
      <c r="AG372" s="23">
        <f t="shared" si="377"/>
        <v>3</v>
      </c>
      <c r="AH372" s="26">
        <f t="shared" si="377"/>
        <v>660</v>
      </c>
      <c r="AI372" s="23">
        <f t="shared" si="377"/>
        <v>3</v>
      </c>
      <c r="AJ372" s="26">
        <f t="shared" si="377"/>
        <v>660</v>
      </c>
      <c r="AK372" s="101"/>
    </row>
    <row r="373" spans="1:38" ht="18.600000000000001" thickBot="1" x14ac:dyDescent="0.4">
      <c r="B373" s="3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28"/>
      <c r="AB373" s="129"/>
      <c r="AC373" s="2"/>
      <c r="AD373" s="2"/>
      <c r="AE373" s="2"/>
      <c r="AF373" s="2"/>
      <c r="AG373" s="2"/>
      <c r="AH373" s="2"/>
      <c r="AI373" s="2"/>
      <c r="AJ373" s="2"/>
      <c r="AK373" s="101"/>
    </row>
    <row r="374" spans="1:38" ht="13.8" thickBot="1" x14ac:dyDescent="0.3">
      <c r="A374" s="457" t="s">
        <v>5</v>
      </c>
      <c r="B374" s="458"/>
      <c r="C374" s="23">
        <f t="shared" ref="C374:AE374" si="378">C356+C372</f>
        <v>0</v>
      </c>
      <c r="D374" s="24">
        <f t="shared" si="378"/>
        <v>0</v>
      </c>
      <c r="E374" s="25">
        <f t="shared" si="378"/>
        <v>3</v>
      </c>
      <c r="F374" s="24">
        <f t="shared" si="378"/>
        <v>660</v>
      </c>
      <c r="G374" s="25">
        <f t="shared" si="378"/>
        <v>1</v>
      </c>
      <c r="H374" s="24">
        <f t="shared" si="378"/>
        <v>220</v>
      </c>
      <c r="I374" s="25">
        <f t="shared" si="378"/>
        <v>2</v>
      </c>
      <c r="J374" s="24">
        <f t="shared" si="378"/>
        <v>440</v>
      </c>
      <c r="K374" s="25">
        <f t="shared" si="378"/>
        <v>2</v>
      </c>
      <c r="L374" s="24">
        <f t="shared" si="378"/>
        <v>440</v>
      </c>
      <c r="M374" s="25">
        <f t="shared" si="378"/>
        <v>2</v>
      </c>
      <c r="N374" s="24">
        <f t="shared" si="378"/>
        <v>440</v>
      </c>
      <c r="O374" s="25">
        <f t="shared" si="378"/>
        <v>3</v>
      </c>
      <c r="P374" s="24">
        <f t="shared" si="378"/>
        <v>660</v>
      </c>
      <c r="Q374" s="25">
        <f t="shared" si="378"/>
        <v>5</v>
      </c>
      <c r="R374" s="24">
        <f t="shared" si="378"/>
        <v>1100</v>
      </c>
      <c r="S374" s="25">
        <f t="shared" si="378"/>
        <v>4</v>
      </c>
      <c r="T374" s="24">
        <f t="shared" si="378"/>
        <v>880</v>
      </c>
      <c r="U374" s="25">
        <f t="shared" si="378"/>
        <v>4</v>
      </c>
      <c r="V374" s="24">
        <f t="shared" si="378"/>
        <v>880</v>
      </c>
      <c r="W374" s="25">
        <f t="shared" si="378"/>
        <v>2</v>
      </c>
      <c r="X374" s="24">
        <f t="shared" si="378"/>
        <v>440</v>
      </c>
      <c r="Y374" s="25">
        <f t="shared" si="378"/>
        <v>2</v>
      </c>
      <c r="Z374" s="37">
        <f t="shared" si="378"/>
        <v>440</v>
      </c>
      <c r="AA374" s="38">
        <f t="shared" si="378"/>
        <v>30</v>
      </c>
      <c r="AB374" s="26">
        <f t="shared" si="378"/>
        <v>6600</v>
      </c>
      <c r="AC374" s="23">
        <f t="shared" si="378"/>
        <v>4</v>
      </c>
      <c r="AD374" s="37">
        <f t="shared" si="378"/>
        <v>880</v>
      </c>
      <c r="AE374" s="38">
        <f t="shared" si="378"/>
        <v>6</v>
      </c>
      <c r="AF374" s="26">
        <f>AF372+AF356</f>
        <v>1320</v>
      </c>
      <c r="AG374" s="23">
        <f>AG372+AG356</f>
        <v>12</v>
      </c>
      <c r="AH374" s="37">
        <f>AH356+AH372</f>
        <v>2640</v>
      </c>
      <c r="AI374" s="38">
        <f>AI356+AI372</f>
        <v>8</v>
      </c>
      <c r="AJ374" s="26">
        <f>AJ356+AJ372</f>
        <v>1760</v>
      </c>
      <c r="AK374" s="101"/>
    </row>
    <row r="375" spans="1:38" x14ac:dyDescent="0.2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  <c r="AK375" s="101"/>
    </row>
    <row r="376" spans="1:38" x14ac:dyDescent="0.2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  <c r="AK376" s="101"/>
    </row>
    <row r="377" spans="1:38" x14ac:dyDescent="0.2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  <c r="AK377" s="101"/>
    </row>
    <row r="378" spans="1:38" ht="16.2" thickBot="1" x14ac:dyDescent="0.35">
      <c r="A378" s="479" t="s">
        <v>78</v>
      </c>
      <c r="B378" s="479"/>
      <c r="C378" s="479"/>
      <c r="D378" s="479"/>
      <c r="E378" s="479"/>
      <c r="F378" s="479"/>
      <c r="G378" s="479"/>
      <c r="H378" s="479"/>
      <c r="I378" s="479"/>
      <c r="J378" s="479"/>
      <c r="K378" s="479"/>
      <c r="L378" s="479"/>
      <c r="M378" s="479"/>
      <c r="N378" s="479"/>
      <c r="O378" s="479"/>
      <c r="P378" s="479"/>
      <c r="Q378" s="479"/>
      <c r="R378" s="479"/>
      <c r="S378" s="479"/>
      <c r="T378" s="479"/>
      <c r="U378" s="479"/>
      <c r="V378" s="479"/>
      <c r="W378" s="479"/>
      <c r="X378" s="479"/>
      <c r="Y378" s="479"/>
      <c r="Z378" s="479"/>
      <c r="AA378" s="479"/>
      <c r="AB378" s="479"/>
      <c r="AC378" s="479"/>
      <c r="AD378" s="479"/>
      <c r="AE378" s="479"/>
      <c r="AF378" s="479"/>
      <c r="AG378" s="479"/>
      <c r="AH378" s="479"/>
      <c r="AI378" s="479"/>
      <c r="AJ378" s="479"/>
      <c r="AK378" s="101"/>
    </row>
    <row r="379" spans="1:38" ht="16.2" thickBot="1" x14ac:dyDescent="0.35">
      <c r="A379" s="479" t="s">
        <v>7</v>
      </c>
      <c r="B379" s="479"/>
      <c r="C379" s="479"/>
      <c r="D379" s="479"/>
      <c r="E379" s="479"/>
      <c r="F379" s="479"/>
      <c r="G379" s="479"/>
      <c r="H379" s="479"/>
      <c r="I379" s="479"/>
      <c r="J379" s="479"/>
      <c r="K379" s="479"/>
      <c r="L379" s="479"/>
      <c r="M379" s="479"/>
      <c r="N379" s="479"/>
      <c r="O379" s="479"/>
      <c r="P379" s="479"/>
      <c r="Q379" s="479"/>
      <c r="R379" s="479"/>
      <c r="S379" s="479"/>
      <c r="T379" s="479"/>
      <c r="U379" s="479"/>
      <c r="V379" s="479"/>
      <c r="W379" s="479"/>
      <c r="X379" s="479"/>
      <c r="Y379" s="479"/>
      <c r="Z379" s="479"/>
      <c r="AA379" s="479"/>
      <c r="AB379" s="479"/>
      <c r="AC379" s="479"/>
      <c r="AD379" s="479"/>
      <c r="AE379" s="479"/>
      <c r="AF379" s="479"/>
      <c r="AG379" s="479"/>
      <c r="AH379" s="479"/>
      <c r="AI379" s="479"/>
      <c r="AJ379" s="479"/>
      <c r="AK379" s="101"/>
    </row>
    <row r="380" spans="1:38" x14ac:dyDescent="0.25">
      <c r="A380" s="4" t="s">
        <v>25</v>
      </c>
      <c r="B380" s="463" t="s">
        <v>18</v>
      </c>
      <c r="C380" s="452" t="s">
        <v>8</v>
      </c>
      <c r="D380" s="456"/>
      <c r="E380" s="455" t="s">
        <v>9</v>
      </c>
      <c r="F380" s="456"/>
      <c r="G380" s="455" t="s">
        <v>10</v>
      </c>
      <c r="H380" s="456"/>
      <c r="I380" s="455" t="s">
        <v>0</v>
      </c>
      <c r="J380" s="456"/>
      <c r="K380" s="455" t="s">
        <v>3</v>
      </c>
      <c r="L380" s="456"/>
      <c r="M380" s="455" t="s">
        <v>4</v>
      </c>
      <c r="N380" s="456"/>
      <c r="O380" s="455" t="s">
        <v>11</v>
      </c>
      <c r="P380" s="456"/>
      <c r="Q380" s="455" t="s">
        <v>12</v>
      </c>
      <c r="R380" s="456"/>
      <c r="S380" s="455" t="s">
        <v>13</v>
      </c>
      <c r="T380" s="456"/>
      <c r="U380" s="455" t="s">
        <v>14</v>
      </c>
      <c r="V380" s="456"/>
      <c r="W380" s="455" t="s">
        <v>15</v>
      </c>
      <c r="X380" s="456"/>
      <c r="Y380" s="455" t="s">
        <v>16</v>
      </c>
      <c r="Z380" s="453"/>
      <c r="AA380" s="477" t="s">
        <v>5</v>
      </c>
      <c r="AB380" s="478"/>
      <c r="AC380" s="452" t="s">
        <v>28</v>
      </c>
      <c r="AD380" s="453"/>
      <c r="AE380" s="452" t="s">
        <v>29</v>
      </c>
      <c r="AF380" s="453"/>
      <c r="AG380" s="452" t="s">
        <v>30</v>
      </c>
      <c r="AH380" s="453"/>
      <c r="AI380" s="452" t="s">
        <v>31</v>
      </c>
      <c r="AJ380" s="453"/>
      <c r="AK380" s="101"/>
    </row>
    <row r="381" spans="1:38" ht="13.8" thickBot="1" x14ac:dyDescent="0.3">
      <c r="A381" s="47" t="s">
        <v>26</v>
      </c>
      <c r="B381" s="473"/>
      <c r="C381" s="9" t="s">
        <v>1</v>
      </c>
      <c r="D381" s="5" t="s">
        <v>2</v>
      </c>
      <c r="E381" s="5" t="s">
        <v>1</v>
      </c>
      <c r="F381" s="5" t="s">
        <v>2</v>
      </c>
      <c r="G381" s="5" t="s">
        <v>1</v>
      </c>
      <c r="H381" s="5" t="s">
        <v>2</v>
      </c>
      <c r="I381" s="5" t="s">
        <v>1</v>
      </c>
      <c r="J381" s="5" t="s">
        <v>2</v>
      </c>
      <c r="K381" s="5" t="s">
        <v>1</v>
      </c>
      <c r="L381" s="5" t="s">
        <v>2</v>
      </c>
      <c r="M381" s="5" t="s">
        <v>1</v>
      </c>
      <c r="N381" s="5" t="s">
        <v>2</v>
      </c>
      <c r="O381" s="5" t="s">
        <v>1</v>
      </c>
      <c r="P381" s="5" t="s">
        <v>2</v>
      </c>
      <c r="Q381" s="5" t="s">
        <v>1</v>
      </c>
      <c r="R381" s="5" t="s">
        <v>2</v>
      </c>
      <c r="S381" s="5" t="s">
        <v>1</v>
      </c>
      <c r="T381" s="5" t="s">
        <v>2</v>
      </c>
      <c r="U381" s="5" t="s">
        <v>1</v>
      </c>
      <c r="V381" s="5" t="s">
        <v>2</v>
      </c>
      <c r="W381" s="5" t="s">
        <v>1</v>
      </c>
      <c r="X381" s="5" t="s">
        <v>2</v>
      </c>
      <c r="Y381" s="5" t="s">
        <v>1</v>
      </c>
      <c r="Z381" s="6" t="s">
        <v>2</v>
      </c>
      <c r="AA381" s="127" t="s">
        <v>1</v>
      </c>
      <c r="AB381" s="8" t="s">
        <v>2</v>
      </c>
      <c r="AC381" s="9" t="s">
        <v>1</v>
      </c>
      <c r="AD381" s="6" t="s">
        <v>2</v>
      </c>
      <c r="AE381" s="9" t="s">
        <v>1</v>
      </c>
      <c r="AF381" s="6" t="s">
        <v>2</v>
      </c>
      <c r="AG381" s="9" t="s">
        <v>1</v>
      </c>
      <c r="AH381" s="6" t="s">
        <v>2</v>
      </c>
      <c r="AI381" s="9" t="s">
        <v>1</v>
      </c>
      <c r="AJ381" s="6" t="s">
        <v>2</v>
      </c>
      <c r="AK381" s="101"/>
    </row>
    <row r="382" spans="1:38" ht="15" customHeight="1" thickBot="1" x14ac:dyDescent="0.3">
      <c r="A382" s="45">
        <v>1</v>
      </c>
      <c r="B382" s="56" t="s">
        <v>19</v>
      </c>
      <c r="C382" s="13"/>
      <c r="D382" s="10">
        <f t="shared" ref="D382:D397" si="379">AK382*C382</f>
        <v>0</v>
      </c>
      <c r="E382" s="13"/>
      <c r="F382" s="10">
        <f t="shared" ref="F382:F397" si="380">AK382*E382</f>
        <v>0</v>
      </c>
      <c r="G382" s="13"/>
      <c r="H382" s="10">
        <f t="shared" ref="H382:H397" si="381">AK382*G382</f>
        <v>0</v>
      </c>
      <c r="I382" s="13"/>
      <c r="J382" s="10">
        <f t="shared" ref="J382:J397" si="382">AK382*I382</f>
        <v>0</v>
      </c>
      <c r="K382" s="11"/>
      <c r="L382" s="10">
        <f t="shared" ref="L382:L397" si="383">AK382*K382</f>
        <v>0</v>
      </c>
      <c r="M382" s="11"/>
      <c r="N382" s="10">
        <f t="shared" ref="N382:N397" si="384">AK382*M382</f>
        <v>0</v>
      </c>
      <c r="O382" s="13"/>
      <c r="P382" s="10">
        <f t="shared" ref="P382:P397" si="385">AK382*O382</f>
        <v>0</v>
      </c>
      <c r="Q382" s="11"/>
      <c r="R382" s="10">
        <f t="shared" ref="R382:R397" si="386">AK382*Q382</f>
        <v>0</v>
      </c>
      <c r="S382" s="11"/>
      <c r="T382" s="10">
        <f t="shared" ref="T382:T397" si="387">AK382*S382</f>
        <v>0</v>
      </c>
      <c r="U382" s="13"/>
      <c r="V382" s="10">
        <f t="shared" ref="V382:V397" si="388">AK382*U382</f>
        <v>0</v>
      </c>
      <c r="W382" s="11"/>
      <c r="X382" s="10">
        <f t="shared" ref="X382:X397" si="389">AK382*W382</f>
        <v>0</v>
      </c>
      <c r="Y382" s="11"/>
      <c r="Z382" s="10">
        <f t="shared" ref="Z382:Z397" si="390">AK382*Y382</f>
        <v>0</v>
      </c>
      <c r="AA382" s="30">
        <f>C382+E382+G382+I382+K382+M382+O382+Q382+S382+U382+W382+Y382</f>
        <v>0</v>
      </c>
      <c r="AB382" s="12">
        <f>D382+F382+H382+J382+L382+N382+P382+R382+T382+V382+X382+Z382</f>
        <v>0</v>
      </c>
      <c r="AC382" s="18">
        <f t="shared" ref="AC382:AD397" si="391">C382+E382+G382</f>
        <v>0</v>
      </c>
      <c r="AD382" s="16">
        <f t="shared" si="391"/>
        <v>0</v>
      </c>
      <c r="AE382" s="18">
        <f t="shared" ref="AE382:AF397" si="392">I382+K382+M382</f>
        <v>0</v>
      </c>
      <c r="AF382" s="16">
        <f t="shared" si="392"/>
        <v>0</v>
      </c>
      <c r="AG382" s="18">
        <f t="shared" ref="AG382:AH397" si="393">O382+Q382+S382</f>
        <v>0</v>
      </c>
      <c r="AH382" s="16">
        <f t="shared" si="393"/>
        <v>0</v>
      </c>
      <c r="AI382" s="18">
        <f t="shared" ref="AI382:AJ397" si="394">U382+W382+Y382</f>
        <v>0</v>
      </c>
      <c r="AJ382" s="16">
        <f t="shared" si="394"/>
        <v>0</v>
      </c>
      <c r="AK382" s="101">
        <v>205</v>
      </c>
      <c r="AL382" s="3">
        <v>395</v>
      </c>
    </row>
    <row r="383" spans="1:38" ht="13.8" thickBot="1" x14ac:dyDescent="0.3">
      <c r="A383" s="31">
        <v>2</v>
      </c>
      <c r="B383" s="57" t="s">
        <v>20</v>
      </c>
      <c r="C383" s="18"/>
      <c r="D383" s="10">
        <f t="shared" si="379"/>
        <v>0</v>
      </c>
      <c r="E383" s="18"/>
      <c r="F383" s="10">
        <f t="shared" si="380"/>
        <v>0</v>
      </c>
      <c r="G383" s="18"/>
      <c r="H383" s="10">
        <f t="shared" si="381"/>
        <v>0</v>
      </c>
      <c r="I383" s="18"/>
      <c r="J383" s="10">
        <f t="shared" si="382"/>
        <v>0</v>
      </c>
      <c r="K383" s="15"/>
      <c r="L383" s="10">
        <f t="shared" si="383"/>
        <v>0</v>
      </c>
      <c r="M383" s="15"/>
      <c r="N383" s="10">
        <f t="shared" si="384"/>
        <v>0</v>
      </c>
      <c r="O383" s="18"/>
      <c r="P383" s="10">
        <f t="shared" si="385"/>
        <v>0</v>
      </c>
      <c r="Q383" s="15"/>
      <c r="R383" s="10">
        <f t="shared" si="386"/>
        <v>0</v>
      </c>
      <c r="S383" s="15"/>
      <c r="T383" s="10">
        <f t="shared" si="387"/>
        <v>0</v>
      </c>
      <c r="U383" s="18"/>
      <c r="V383" s="10">
        <f t="shared" si="388"/>
        <v>0</v>
      </c>
      <c r="W383" s="15"/>
      <c r="X383" s="10">
        <f t="shared" si="389"/>
        <v>0</v>
      </c>
      <c r="Y383" s="15"/>
      <c r="Z383" s="10">
        <f t="shared" si="390"/>
        <v>0</v>
      </c>
      <c r="AA383" s="33">
        <f>C383+E383+G383+I383+K383+M383+O383+Q383+S383+U383+W383+Y383</f>
        <v>0</v>
      </c>
      <c r="AB383" s="17">
        <f>D383+F383+H383+J383+L383+N383+P383+R383+T383+V383+X383+Z383</f>
        <v>0</v>
      </c>
      <c r="AC383" s="18">
        <f t="shared" si="391"/>
        <v>0</v>
      </c>
      <c r="AD383" s="16">
        <f t="shared" si="391"/>
        <v>0</v>
      </c>
      <c r="AE383" s="18">
        <f t="shared" si="392"/>
        <v>0</v>
      </c>
      <c r="AF383" s="16">
        <f t="shared" si="392"/>
        <v>0</v>
      </c>
      <c r="AG383" s="18">
        <f t="shared" si="393"/>
        <v>0</v>
      </c>
      <c r="AH383" s="16">
        <f t="shared" si="393"/>
        <v>0</v>
      </c>
      <c r="AI383" s="18">
        <f t="shared" si="394"/>
        <v>0</v>
      </c>
      <c r="AJ383" s="16">
        <f t="shared" si="394"/>
        <v>0</v>
      </c>
      <c r="AK383" s="101">
        <v>205</v>
      </c>
    </row>
    <row r="384" spans="1:38" ht="13.8" thickBot="1" x14ac:dyDescent="0.3">
      <c r="A384" s="31">
        <v>3</v>
      </c>
      <c r="B384" s="57" t="s">
        <v>56</v>
      </c>
      <c r="C384" s="18"/>
      <c r="D384" s="10">
        <f t="shared" si="379"/>
        <v>0</v>
      </c>
      <c r="E384" s="18"/>
      <c r="F384" s="10">
        <f t="shared" si="380"/>
        <v>0</v>
      </c>
      <c r="G384" s="18"/>
      <c r="H384" s="10">
        <f t="shared" si="381"/>
        <v>0</v>
      </c>
      <c r="I384" s="18"/>
      <c r="J384" s="10">
        <f t="shared" si="382"/>
        <v>0</v>
      </c>
      <c r="K384" s="15"/>
      <c r="L384" s="10">
        <f t="shared" si="383"/>
        <v>0</v>
      </c>
      <c r="M384" s="15"/>
      <c r="N384" s="10">
        <f t="shared" si="384"/>
        <v>0</v>
      </c>
      <c r="O384" s="18"/>
      <c r="P384" s="10">
        <f t="shared" si="385"/>
        <v>0</v>
      </c>
      <c r="Q384" s="15"/>
      <c r="R384" s="10">
        <f t="shared" si="386"/>
        <v>0</v>
      </c>
      <c r="S384" s="15"/>
      <c r="T384" s="10">
        <f t="shared" si="387"/>
        <v>0</v>
      </c>
      <c r="U384" s="18"/>
      <c r="V384" s="10">
        <f t="shared" si="388"/>
        <v>0</v>
      </c>
      <c r="W384" s="15"/>
      <c r="X384" s="10">
        <f t="shared" si="389"/>
        <v>0</v>
      </c>
      <c r="Y384" s="15"/>
      <c r="Z384" s="10">
        <f t="shared" si="390"/>
        <v>0</v>
      </c>
      <c r="AA384" s="33">
        <f t="shared" ref="AA384:AB397" si="395">C384+E384+G384+I384+K384+M384+O384+Q384+S384+U384+W384+Y384</f>
        <v>0</v>
      </c>
      <c r="AB384" s="17">
        <f t="shared" si="395"/>
        <v>0</v>
      </c>
      <c r="AC384" s="18">
        <f t="shared" si="391"/>
        <v>0</v>
      </c>
      <c r="AD384" s="16">
        <f t="shared" si="391"/>
        <v>0</v>
      </c>
      <c r="AE384" s="18">
        <f t="shared" si="392"/>
        <v>0</v>
      </c>
      <c r="AF384" s="16">
        <f t="shared" si="392"/>
        <v>0</v>
      </c>
      <c r="AG384" s="18">
        <f t="shared" si="393"/>
        <v>0</v>
      </c>
      <c r="AH384" s="16">
        <f t="shared" si="393"/>
        <v>0</v>
      </c>
      <c r="AI384" s="18">
        <f t="shared" si="394"/>
        <v>0</v>
      </c>
      <c r="AJ384" s="16">
        <f t="shared" si="394"/>
        <v>0</v>
      </c>
      <c r="AK384" s="101">
        <v>205</v>
      </c>
    </row>
    <row r="385" spans="1:37" ht="13.8" thickBot="1" x14ac:dyDescent="0.3">
      <c r="A385" s="31">
        <v>4</v>
      </c>
      <c r="B385" s="57" t="s">
        <v>55</v>
      </c>
      <c r="C385" s="18"/>
      <c r="D385" s="10">
        <f t="shared" si="379"/>
        <v>0</v>
      </c>
      <c r="E385" s="18"/>
      <c r="F385" s="10">
        <f t="shared" si="380"/>
        <v>0</v>
      </c>
      <c r="G385" s="18"/>
      <c r="H385" s="10">
        <f t="shared" si="381"/>
        <v>0</v>
      </c>
      <c r="I385" s="18"/>
      <c r="J385" s="10">
        <f t="shared" si="382"/>
        <v>0</v>
      </c>
      <c r="K385" s="15"/>
      <c r="L385" s="10">
        <f t="shared" si="383"/>
        <v>0</v>
      </c>
      <c r="M385" s="15"/>
      <c r="N385" s="10">
        <f t="shared" si="384"/>
        <v>0</v>
      </c>
      <c r="O385" s="18">
        <v>1</v>
      </c>
      <c r="P385" s="10">
        <f t="shared" si="385"/>
        <v>205</v>
      </c>
      <c r="Q385" s="15">
        <v>1</v>
      </c>
      <c r="R385" s="10">
        <f t="shared" si="386"/>
        <v>205</v>
      </c>
      <c r="S385" s="15"/>
      <c r="T385" s="10">
        <f t="shared" si="387"/>
        <v>0</v>
      </c>
      <c r="U385" s="18"/>
      <c r="V385" s="10">
        <f t="shared" si="388"/>
        <v>0</v>
      </c>
      <c r="W385" s="15"/>
      <c r="X385" s="10">
        <f t="shared" si="389"/>
        <v>0</v>
      </c>
      <c r="Y385" s="15"/>
      <c r="Z385" s="10">
        <f t="shared" si="390"/>
        <v>0</v>
      </c>
      <c r="AA385" s="33">
        <f t="shared" si="395"/>
        <v>2</v>
      </c>
      <c r="AB385" s="17">
        <f t="shared" si="395"/>
        <v>410</v>
      </c>
      <c r="AC385" s="18">
        <f t="shared" si="391"/>
        <v>0</v>
      </c>
      <c r="AD385" s="16">
        <f t="shared" si="391"/>
        <v>0</v>
      </c>
      <c r="AE385" s="18">
        <f t="shared" si="392"/>
        <v>0</v>
      </c>
      <c r="AF385" s="16">
        <f t="shared" si="392"/>
        <v>0</v>
      </c>
      <c r="AG385" s="18">
        <f t="shared" si="393"/>
        <v>2</v>
      </c>
      <c r="AH385" s="16">
        <f t="shared" si="393"/>
        <v>410</v>
      </c>
      <c r="AI385" s="18">
        <f t="shared" si="394"/>
        <v>0</v>
      </c>
      <c r="AJ385" s="16">
        <f t="shared" si="394"/>
        <v>0</v>
      </c>
      <c r="AK385" s="101">
        <v>205</v>
      </c>
    </row>
    <row r="386" spans="1:37" ht="13.8" thickBot="1" x14ac:dyDescent="0.3">
      <c r="A386" s="31">
        <v>5</v>
      </c>
      <c r="B386" s="57" t="s">
        <v>47</v>
      </c>
      <c r="C386" s="18"/>
      <c r="D386" s="10">
        <f t="shared" si="379"/>
        <v>0</v>
      </c>
      <c r="E386" s="18"/>
      <c r="F386" s="10">
        <f t="shared" si="380"/>
        <v>0</v>
      </c>
      <c r="G386" s="18"/>
      <c r="H386" s="10">
        <f t="shared" si="381"/>
        <v>0</v>
      </c>
      <c r="I386" s="18"/>
      <c r="J386" s="10">
        <f t="shared" si="382"/>
        <v>0</v>
      </c>
      <c r="K386" s="15"/>
      <c r="L386" s="10">
        <f t="shared" si="383"/>
        <v>0</v>
      </c>
      <c r="M386" s="15"/>
      <c r="N386" s="10">
        <f t="shared" si="384"/>
        <v>0</v>
      </c>
      <c r="O386" s="18"/>
      <c r="P386" s="10">
        <f t="shared" si="385"/>
        <v>0</v>
      </c>
      <c r="Q386" s="15"/>
      <c r="R386" s="10">
        <f t="shared" si="386"/>
        <v>0</v>
      </c>
      <c r="S386" s="15"/>
      <c r="T386" s="10">
        <f t="shared" si="387"/>
        <v>0</v>
      </c>
      <c r="U386" s="18"/>
      <c r="V386" s="10">
        <f t="shared" si="388"/>
        <v>0</v>
      </c>
      <c r="W386" s="15"/>
      <c r="X386" s="10">
        <f t="shared" si="389"/>
        <v>0</v>
      </c>
      <c r="Y386" s="15"/>
      <c r="Z386" s="10">
        <f t="shared" si="390"/>
        <v>0</v>
      </c>
      <c r="AA386" s="33">
        <f t="shared" si="395"/>
        <v>0</v>
      </c>
      <c r="AB386" s="17">
        <f t="shared" si="395"/>
        <v>0</v>
      </c>
      <c r="AC386" s="18">
        <f t="shared" si="391"/>
        <v>0</v>
      </c>
      <c r="AD386" s="16">
        <f t="shared" si="391"/>
        <v>0</v>
      </c>
      <c r="AE386" s="18">
        <f t="shared" si="392"/>
        <v>0</v>
      </c>
      <c r="AF386" s="16">
        <f t="shared" si="392"/>
        <v>0</v>
      </c>
      <c r="AG386" s="18">
        <f t="shared" si="393"/>
        <v>0</v>
      </c>
      <c r="AH386" s="16">
        <f t="shared" si="393"/>
        <v>0</v>
      </c>
      <c r="AI386" s="18">
        <f t="shared" si="394"/>
        <v>0</v>
      </c>
      <c r="AJ386" s="16">
        <f t="shared" si="394"/>
        <v>0</v>
      </c>
      <c r="AK386" s="101">
        <v>205</v>
      </c>
    </row>
    <row r="387" spans="1:37" ht="13.8" thickBot="1" x14ac:dyDescent="0.3">
      <c r="A387" s="31">
        <v>6</v>
      </c>
      <c r="B387" s="57" t="s">
        <v>41</v>
      </c>
      <c r="C387" s="18"/>
      <c r="D387" s="10">
        <f t="shared" si="379"/>
        <v>0</v>
      </c>
      <c r="E387" s="18"/>
      <c r="F387" s="10">
        <f t="shared" si="380"/>
        <v>0</v>
      </c>
      <c r="G387" s="18"/>
      <c r="H387" s="10">
        <f t="shared" si="381"/>
        <v>0</v>
      </c>
      <c r="I387" s="18"/>
      <c r="J387" s="10">
        <f t="shared" si="382"/>
        <v>0</v>
      </c>
      <c r="K387" s="15"/>
      <c r="L387" s="10">
        <f t="shared" si="383"/>
        <v>0</v>
      </c>
      <c r="M387" s="15"/>
      <c r="N387" s="10">
        <f t="shared" si="384"/>
        <v>0</v>
      </c>
      <c r="O387" s="94"/>
      <c r="P387" s="10">
        <f t="shared" si="385"/>
        <v>0</v>
      </c>
      <c r="Q387" s="15"/>
      <c r="R387" s="10">
        <f t="shared" si="386"/>
        <v>0</v>
      </c>
      <c r="S387" s="15"/>
      <c r="T387" s="10">
        <f t="shared" si="387"/>
        <v>0</v>
      </c>
      <c r="U387" s="18"/>
      <c r="V387" s="10">
        <f t="shared" si="388"/>
        <v>0</v>
      </c>
      <c r="W387" s="15"/>
      <c r="X387" s="10">
        <f t="shared" si="389"/>
        <v>0</v>
      </c>
      <c r="Y387" s="15"/>
      <c r="Z387" s="10">
        <f t="shared" si="390"/>
        <v>0</v>
      </c>
      <c r="AA387" s="33">
        <f t="shared" si="395"/>
        <v>0</v>
      </c>
      <c r="AB387" s="17">
        <f t="shared" si="395"/>
        <v>0</v>
      </c>
      <c r="AC387" s="18">
        <f t="shared" si="391"/>
        <v>0</v>
      </c>
      <c r="AD387" s="16">
        <f t="shared" si="391"/>
        <v>0</v>
      </c>
      <c r="AE387" s="18">
        <f t="shared" si="392"/>
        <v>0</v>
      </c>
      <c r="AF387" s="16">
        <f t="shared" si="392"/>
        <v>0</v>
      </c>
      <c r="AG387" s="18">
        <f t="shared" si="393"/>
        <v>0</v>
      </c>
      <c r="AH387" s="16">
        <f t="shared" si="393"/>
        <v>0</v>
      </c>
      <c r="AI387" s="18">
        <f t="shared" si="394"/>
        <v>0</v>
      </c>
      <c r="AJ387" s="16">
        <f t="shared" si="394"/>
        <v>0</v>
      </c>
      <c r="AK387" s="101">
        <v>205</v>
      </c>
    </row>
    <row r="388" spans="1:37" ht="13.8" thickBot="1" x14ac:dyDescent="0.3">
      <c r="A388" s="31">
        <v>7</v>
      </c>
      <c r="B388" s="57" t="s">
        <v>48</v>
      </c>
      <c r="C388" s="39"/>
      <c r="D388" s="10">
        <f t="shared" si="379"/>
        <v>0</v>
      </c>
      <c r="E388" s="39"/>
      <c r="F388" s="10">
        <f t="shared" si="380"/>
        <v>0</v>
      </c>
      <c r="G388" s="39"/>
      <c r="H388" s="10">
        <f t="shared" si="381"/>
        <v>0</v>
      </c>
      <c r="I388" s="39"/>
      <c r="J388" s="10">
        <f t="shared" si="382"/>
        <v>0</v>
      </c>
      <c r="K388" s="20"/>
      <c r="L388" s="10">
        <f t="shared" si="383"/>
        <v>0</v>
      </c>
      <c r="M388" s="20"/>
      <c r="N388" s="10">
        <f t="shared" si="384"/>
        <v>0</v>
      </c>
      <c r="O388" s="39"/>
      <c r="P388" s="10">
        <f t="shared" si="385"/>
        <v>0</v>
      </c>
      <c r="Q388" s="20"/>
      <c r="R388" s="10">
        <f t="shared" si="386"/>
        <v>0</v>
      </c>
      <c r="S388" s="20"/>
      <c r="T388" s="10">
        <f t="shared" si="387"/>
        <v>0</v>
      </c>
      <c r="U388" s="39"/>
      <c r="V388" s="10">
        <f t="shared" si="388"/>
        <v>0</v>
      </c>
      <c r="W388" s="20"/>
      <c r="X388" s="10">
        <f t="shared" si="389"/>
        <v>0</v>
      </c>
      <c r="Y388" s="20"/>
      <c r="Z388" s="10">
        <f t="shared" si="390"/>
        <v>0</v>
      </c>
      <c r="AA388" s="33">
        <f t="shared" si="395"/>
        <v>0</v>
      </c>
      <c r="AB388" s="17">
        <f t="shared" si="395"/>
        <v>0</v>
      </c>
      <c r="AC388" s="18">
        <f t="shared" si="391"/>
        <v>0</v>
      </c>
      <c r="AD388" s="32">
        <f t="shared" si="391"/>
        <v>0</v>
      </c>
      <c r="AE388" s="18">
        <f t="shared" si="392"/>
        <v>0</v>
      </c>
      <c r="AF388" s="32">
        <f t="shared" si="392"/>
        <v>0</v>
      </c>
      <c r="AG388" s="18">
        <f t="shared" si="393"/>
        <v>0</v>
      </c>
      <c r="AH388" s="32">
        <f t="shared" si="393"/>
        <v>0</v>
      </c>
      <c r="AI388" s="18">
        <f t="shared" si="394"/>
        <v>0</v>
      </c>
      <c r="AJ388" s="16">
        <f t="shared" si="394"/>
        <v>0</v>
      </c>
      <c r="AK388" s="101">
        <v>205</v>
      </c>
    </row>
    <row r="389" spans="1:37" ht="13.8" thickBot="1" x14ac:dyDescent="0.3">
      <c r="A389" s="31">
        <v>8</v>
      </c>
      <c r="B389" s="57" t="s">
        <v>49</v>
      </c>
      <c r="C389" s="18"/>
      <c r="D389" s="10">
        <f t="shared" si="379"/>
        <v>0</v>
      </c>
      <c r="E389" s="18"/>
      <c r="F389" s="10">
        <f t="shared" si="380"/>
        <v>0</v>
      </c>
      <c r="G389" s="18"/>
      <c r="H389" s="10">
        <f t="shared" si="381"/>
        <v>0</v>
      </c>
      <c r="I389" s="18"/>
      <c r="J389" s="10">
        <f t="shared" si="382"/>
        <v>0</v>
      </c>
      <c r="K389" s="15"/>
      <c r="L389" s="10">
        <f t="shared" si="383"/>
        <v>0</v>
      </c>
      <c r="M389" s="15"/>
      <c r="N389" s="10">
        <f t="shared" si="384"/>
        <v>0</v>
      </c>
      <c r="O389" s="18"/>
      <c r="P389" s="10">
        <f t="shared" si="385"/>
        <v>0</v>
      </c>
      <c r="Q389" s="15"/>
      <c r="R389" s="10">
        <f t="shared" si="386"/>
        <v>0</v>
      </c>
      <c r="S389" s="15"/>
      <c r="T389" s="10">
        <f t="shared" si="387"/>
        <v>0</v>
      </c>
      <c r="U389" s="18"/>
      <c r="V389" s="10">
        <f t="shared" si="388"/>
        <v>0</v>
      </c>
      <c r="W389" s="15"/>
      <c r="X389" s="10">
        <f t="shared" si="389"/>
        <v>0</v>
      </c>
      <c r="Y389" s="15"/>
      <c r="Z389" s="10">
        <f t="shared" si="390"/>
        <v>0</v>
      </c>
      <c r="AA389" s="33">
        <f t="shared" si="395"/>
        <v>0</v>
      </c>
      <c r="AB389" s="17">
        <f t="shared" si="395"/>
        <v>0</v>
      </c>
      <c r="AC389" s="18">
        <f t="shared" si="391"/>
        <v>0</v>
      </c>
      <c r="AD389" s="16">
        <f t="shared" si="391"/>
        <v>0</v>
      </c>
      <c r="AE389" s="18">
        <f t="shared" si="392"/>
        <v>0</v>
      </c>
      <c r="AF389" s="16">
        <f t="shared" si="392"/>
        <v>0</v>
      </c>
      <c r="AG389" s="18">
        <f t="shared" si="393"/>
        <v>0</v>
      </c>
      <c r="AH389" s="16">
        <f t="shared" si="393"/>
        <v>0</v>
      </c>
      <c r="AI389" s="18">
        <f t="shared" si="394"/>
        <v>0</v>
      </c>
      <c r="AJ389" s="16">
        <f t="shared" si="394"/>
        <v>0</v>
      </c>
      <c r="AK389" s="101">
        <v>205</v>
      </c>
    </row>
    <row r="390" spans="1:37" ht="13.8" thickBot="1" x14ac:dyDescent="0.3">
      <c r="A390" s="31">
        <v>9</v>
      </c>
      <c r="B390" s="57" t="s">
        <v>50</v>
      </c>
      <c r="C390" s="18"/>
      <c r="D390" s="10">
        <f t="shared" si="379"/>
        <v>0</v>
      </c>
      <c r="E390" s="18"/>
      <c r="F390" s="10">
        <f t="shared" si="380"/>
        <v>0</v>
      </c>
      <c r="G390" s="18"/>
      <c r="H390" s="10">
        <f t="shared" si="381"/>
        <v>0</v>
      </c>
      <c r="I390" s="18"/>
      <c r="J390" s="10">
        <f t="shared" si="382"/>
        <v>0</v>
      </c>
      <c r="K390" s="15"/>
      <c r="L390" s="10">
        <f t="shared" si="383"/>
        <v>0</v>
      </c>
      <c r="M390" s="15"/>
      <c r="N390" s="10">
        <f t="shared" si="384"/>
        <v>0</v>
      </c>
      <c r="O390" s="18"/>
      <c r="P390" s="10">
        <f t="shared" si="385"/>
        <v>0</v>
      </c>
      <c r="Q390" s="15"/>
      <c r="R390" s="10">
        <f t="shared" si="386"/>
        <v>0</v>
      </c>
      <c r="S390" s="15"/>
      <c r="T390" s="10">
        <f t="shared" si="387"/>
        <v>0</v>
      </c>
      <c r="U390" s="18"/>
      <c r="V390" s="10">
        <f t="shared" si="388"/>
        <v>0</v>
      </c>
      <c r="W390" s="15"/>
      <c r="X390" s="10">
        <f t="shared" si="389"/>
        <v>0</v>
      </c>
      <c r="Y390" s="15"/>
      <c r="Z390" s="10">
        <f t="shared" si="390"/>
        <v>0</v>
      </c>
      <c r="AA390" s="33">
        <f t="shared" si="395"/>
        <v>0</v>
      </c>
      <c r="AB390" s="17">
        <f t="shared" si="395"/>
        <v>0</v>
      </c>
      <c r="AC390" s="18">
        <f t="shared" si="391"/>
        <v>0</v>
      </c>
      <c r="AD390" s="32">
        <f t="shared" si="391"/>
        <v>0</v>
      </c>
      <c r="AE390" s="18">
        <f t="shared" si="392"/>
        <v>0</v>
      </c>
      <c r="AF390" s="32">
        <f t="shared" si="392"/>
        <v>0</v>
      </c>
      <c r="AG390" s="18">
        <f t="shared" si="393"/>
        <v>0</v>
      </c>
      <c r="AH390" s="32">
        <f t="shared" si="393"/>
        <v>0</v>
      </c>
      <c r="AI390" s="18">
        <f t="shared" si="394"/>
        <v>0</v>
      </c>
      <c r="AJ390" s="16">
        <f t="shared" si="394"/>
        <v>0</v>
      </c>
      <c r="AK390" s="101">
        <v>205</v>
      </c>
    </row>
    <row r="391" spans="1:37" ht="13.8" thickBot="1" x14ac:dyDescent="0.3">
      <c r="A391" s="31">
        <v>10</v>
      </c>
      <c r="B391" s="57" t="s">
        <v>63</v>
      </c>
      <c r="C391" s="18"/>
      <c r="D391" s="10">
        <f t="shared" si="379"/>
        <v>0</v>
      </c>
      <c r="E391" s="18"/>
      <c r="F391" s="10">
        <f t="shared" si="380"/>
        <v>0</v>
      </c>
      <c r="G391" s="18"/>
      <c r="H391" s="10">
        <f t="shared" si="381"/>
        <v>0</v>
      </c>
      <c r="I391" s="18"/>
      <c r="J391" s="10">
        <f t="shared" si="382"/>
        <v>0</v>
      </c>
      <c r="K391" s="15"/>
      <c r="L391" s="10">
        <f t="shared" si="383"/>
        <v>0</v>
      </c>
      <c r="M391" s="15"/>
      <c r="N391" s="10">
        <f t="shared" si="384"/>
        <v>0</v>
      </c>
      <c r="O391" s="18"/>
      <c r="P391" s="10">
        <f t="shared" si="385"/>
        <v>0</v>
      </c>
      <c r="Q391" s="15"/>
      <c r="R391" s="10">
        <f t="shared" si="386"/>
        <v>0</v>
      </c>
      <c r="S391" s="15"/>
      <c r="T391" s="10">
        <f t="shared" si="387"/>
        <v>0</v>
      </c>
      <c r="U391" s="18"/>
      <c r="V391" s="10">
        <f t="shared" si="388"/>
        <v>0</v>
      </c>
      <c r="W391" s="15"/>
      <c r="X391" s="10">
        <f t="shared" si="389"/>
        <v>0</v>
      </c>
      <c r="Y391" s="15"/>
      <c r="Z391" s="10">
        <f t="shared" si="390"/>
        <v>0</v>
      </c>
      <c r="AA391" s="33">
        <f t="shared" si="395"/>
        <v>0</v>
      </c>
      <c r="AB391" s="17">
        <f t="shared" si="395"/>
        <v>0</v>
      </c>
      <c r="AC391" s="18">
        <f t="shared" si="391"/>
        <v>0</v>
      </c>
      <c r="AD391" s="32">
        <f t="shared" si="391"/>
        <v>0</v>
      </c>
      <c r="AE391" s="18">
        <f t="shared" si="392"/>
        <v>0</v>
      </c>
      <c r="AF391" s="32">
        <f t="shared" si="392"/>
        <v>0</v>
      </c>
      <c r="AG391" s="18">
        <f t="shared" si="393"/>
        <v>0</v>
      </c>
      <c r="AH391" s="32">
        <f t="shared" si="393"/>
        <v>0</v>
      </c>
      <c r="AI391" s="18">
        <f t="shared" si="394"/>
        <v>0</v>
      </c>
      <c r="AJ391" s="16">
        <f t="shared" si="394"/>
        <v>0</v>
      </c>
      <c r="AK391" s="101">
        <v>205</v>
      </c>
    </row>
    <row r="392" spans="1:37" ht="13.8" thickBot="1" x14ac:dyDescent="0.3">
      <c r="A392" s="31">
        <v>11</v>
      </c>
      <c r="B392" s="57" t="s">
        <v>51</v>
      </c>
      <c r="C392" s="18"/>
      <c r="D392" s="10">
        <f t="shared" si="379"/>
        <v>0</v>
      </c>
      <c r="E392" s="18"/>
      <c r="F392" s="10">
        <f t="shared" si="380"/>
        <v>0</v>
      </c>
      <c r="G392" s="18"/>
      <c r="H392" s="10">
        <f t="shared" si="381"/>
        <v>0</v>
      </c>
      <c r="I392" s="18"/>
      <c r="J392" s="10">
        <f t="shared" si="382"/>
        <v>0</v>
      </c>
      <c r="K392" s="15"/>
      <c r="L392" s="10">
        <f t="shared" si="383"/>
        <v>0</v>
      </c>
      <c r="M392" s="15"/>
      <c r="N392" s="10">
        <f t="shared" si="384"/>
        <v>0</v>
      </c>
      <c r="O392" s="18"/>
      <c r="P392" s="10">
        <f t="shared" si="385"/>
        <v>0</v>
      </c>
      <c r="Q392" s="15"/>
      <c r="R392" s="10">
        <f t="shared" si="386"/>
        <v>0</v>
      </c>
      <c r="S392" s="15"/>
      <c r="T392" s="10">
        <f t="shared" si="387"/>
        <v>0</v>
      </c>
      <c r="U392" s="18"/>
      <c r="V392" s="10">
        <f t="shared" si="388"/>
        <v>0</v>
      </c>
      <c r="W392" s="15"/>
      <c r="X392" s="10">
        <f t="shared" si="389"/>
        <v>0</v>
      </c>
      <c r="Y392" s="15"/>
      <c r="Z392" s="10">
        <f t="shared" si="390"/>
        <v>0</v>
      </c>
      <c r="AA392" s="33">
        <f t="shared" si="395"/>
        <v>0</v>
      </c>
      <c r="AB392" s="17">
        <f t="shared" si="395"/>
        <v>0</v>
      </c>
      <c r="AC392" s="18">
        <f t="shared" si="391"/>
        <v>0</v>
      </c>
      <c r="AD392" s="32">
        <f t="shared" si="391"/>
        <v>0</v>
      </c>
      <c r="AE392" s="18">
        <f t="shared" si="392"/>
        <v>0</v>
      </c>
      <c r="AF392" s="32">
        <f t="shared" si="392"/>
        <v>0</v>
      </c>
      <c r="AG392" s="18">
        <f t="shared" si="393"/>
        <v>0</v>
      </c>
      <c r="AH392" s="32">
        <f t="shared" si="393"/>
        <v>0</v>
      </c>
      <c r="AI392" s="18">
        <f t="shared" si="394"/>
        <v>0</v>
      </c>
      <c r="AJ392" s="16">
        <f t="shared" si="394"/>
        <v>0</v>
      </c>
      <c r="AK392" s="101">
        <v>205</v>
      </c>
    </row>
    <row r="393" spans="1:37" ht="13.8" thickBot="1" x14ac:dyDescent="0.3">
      <c r="A393" s="31">
        <v>12</v>
      </c>
      <c r="B393" s="57" t="s">
        <v>52</v>
      </c>
      <c r="C393" s="18"/>
      <c r="D393" s="10">
        <f t="shared" si="379"/>
        <v>0</v>
      </c>
      <c r="E393" s="18"/>
      <c r="F393" s="10">
        <f t="shared" si="380"/>
        <v>0</v>
      </c>
      <c r="G393" s="18"/>
      <c r="H393" s="10">
        <f t="shared" si="381"/>
        <v>0</v>
      </c>
      <c r="I393" s="18"/>
      <c r="J393" s="10">
        <f t="shared" si="382"/>
        <v>0</v>
      </c>
      <c r="K393" s="15"/>
      <c r="L393" s="10">
        <f t="shared" si="383"/>
        <v>0</v>
      </c>
      <c r="M393" s="15"/>
      <c r="N393" s="10">
        <f t="shared" si="384"/>
        <v>0</v>
      </c>
      <c r="O393" s="18"/>
      <c r="P393" s="10">
        <f t="shared" si="385"/>
        <v>0</v>
      </c>
      <c r="Q393" s="15"/>
      <c r="R393" s="10">
        <f t="shared" si="386"/>
        <v>0</v>
      </c>
      <c r="S393" s="15"/>
      <c r="T393" s="10">
        <f t="shared" si="387"/>
        <v>0</v>
      </c>
      <c r="U393" s="18"/>
      <c r="V393" s="10">
        <f t="shared" si="388"/>
        <v>0</v>
      </c>
      <c r="W393" s="15"/>
      <c r="X393" s="10">
        <f t="shared" si="389"/>
        <v>0</v>
      </c>
      <c r="Y393" s="15"/>
      <c r="Z393" s="10">
        <f t="shared" si="390"/>
        <v>0</v>
      </c>
      <c r="AA393" s="33">
        <f t="shared" si="395"/>
        <v>0</v>
      </c>
      <c r="AB393" s="17">
        <f t="shared" si="395"/>
        <v>0</v>
      </c>
      <c r="AC393" s="18">
        <f t="shared" si="391"/>
        <v>0</v>
      </c>
      <c r="AD393" s="32">
        <f t="shared" si="391"/>
        <v>0</v>
      </c>
      <c r="AE393" s="18">
        <f t="shared" si="392"/>
        <v>0</v>
      </c>
      <c r="AF393" s="32">
        <f t="shared" si="392"/>
        <v>0</v>
      </c>
      <c r="AG393" s="18">
        <f t="shared" si="393"/>
        <v>0</v>
      </c>
      <c r="AH393" s="32">
        <f t="shared" si="393"/>
        <v>0</v>
      </c>
      <c r="AI393" s="18">
        <f t="shared" si="394"/>
        <v>0</v>
      </c>
      <c r="AJ393" s="16">
        <f t="shared" si="394"/>
        <v>0</v>
      </c>
      <c r="AK393" s="101">
        <v>205</v>
      </c>
    </row>
    <row r="394" spans="1:37" ht="13.8" thickBot="1" x14ac:dyDescent="0.3">
      <c r="A394" s="31">
        <v>13</v>
      </c>
      <c r="B394" s="57" t="s">
        <v>27</v>
      </c>
      <c r="C394" s="18"/>
      <c r="D394" s="10">
        <f t="shared" si="379"/>
        <v>0</v>
      </c>
      <c r="E394" s="18"/>
      <c r="F394" s="10">
        <f t="shared" si="380"/>
        <v>0</v>
      </c>
      <c r="G394" s="18"/>
      <c r="H394" s="10">
        <f t="shared" si="381"/>
        <v>0</v>
      </c>
      <c r="I394" s="18">
        <v>1</v>
      </c>
      <c r="J394" s="10">
        <f t="shared" si="382"/>
        <v>205</v>
      </c>
      <c r="K394" s="15"/>
      <c r="L394" s="10">
        <f t="shared" si="383"/>
        <v>0</v>
      </c>
      <c r="M394" s="15"/>
      <c r="N394" s="10">
        <f t="shared" si="384"/>
        <v>0</v>
      </c>
      <c r="O394" s="18">
        <v>1</v>
      </c>
      <c r="P394" s="10">
        <f t="shared" si="385"/>
        <v>205</v>
      </c>
      <c r="Q394" s="15"/>
      <c r="R394" s="10">
        <f t="shared" si="386"/>
        <v>0</v>
      </c>
      <c r="S394" s="15"/>
      <c r="T394" s="10">
        <f t="shared" si="387"/>
        <v>0</v>
      </c>
      <c r="U394" s="18">
        <v>1</v>
      </c>
      <c r="V394" s="10">
        <f t="shared" si="388"/>
        <v>205</v>
      </c>
      <c r="W394" s="15"/>
      <c r="X394" s="10">
        <f t="shared" si="389"/>
        <v>0</v>
      </c>
      <c r="Y394" s="15"/>
      <c r="Z394" s="10">
        <f t="shared" si="390"/>
        <v>0</v>
      </c>
      <c r="AA394" s="33">
        <f t="shared" si="395"/>
        <v>3</v>
      </c>
      <c r="AB394" s="17">
        <f t="shared" si="395"/>
        <v>615</v>
      </c>
      <c r="AC394" s="18">
        <f t="shared" si="391"/>
        <v>0</v>
      </c>
      <c r="AD394" s="32">
        <f t="shared" si="391"/>
        <v>0</v>
      </c>
      <c r="AE394" s="18">
        <f t="shared" si="392"/>
        <v>1</v>
      </c>
      <c r="AF394" s="32">
        <f t="shared" si="392"/>
        <v>205</v>
      </c>
      <c r="AG394" s="18">
        <f t="shared" si="393"/>
        <v>1</v>
      </c>
      <c r="AH394" s="32">
        <f t="shared" si="393"/>
        <v>205</v>
      </c>
      <c r="AI394" s="18">
        <f t="shared" si="394"/>
        <v>1</v>
      </c>
      <c r="AJ394" s="16">
        <f t="shared" si="394"/>
        <v>205</v>
      </c>
      <c r="AK394" s="101">
        <v>205</v>
      </c>
    </row>
    <row r="395" spans="1:37" ht="13.8" thickBot="1" x14ac:dyDescent="0.3">
      <c r="A395" s="34">
        <v>14</v>
      </c>
      <c r="B395" s="59" t="s">
        <v>38</v>
      </c>
      <c r="C395" s="39"/>
      <c r="D395" s="10">
        <f t="shared" si="379"/>
        <v>0</v>
      </c>
      <c r="E395" s="39"/>
      <c r="F395" s="10">
        <f t="shared" si="380"/>
        <v>0</v>
      </c>
      <c r="G395" s="39"/>
      <c r="H395" s="10">
        <f t="shared" si="381"/>
        <v>0</v>
      </c>
      <c r="I395" s="39">
        <v>1</v>
      </c>
      <c r="J395" s="10">
        <f t="shared" si="382"/>
        <v>205</v>
      </c>
      <c r="K395" s="20"/>
      <c r="L395" s="10">
        <f t="shared" si="383"/>
        <v>0</v>
      </c>
      <c r="M395" s="20"/>
      <c r="N395" s="10">
        <f t="shared" si="384"/>
        <v>0</v>
      </c>
      <c r="O395" s="39">
        <v>2</v>
      </c>
      <c r="P395" s="10">
        <f t="shared" si="385"/>
        <v>410</v>
      </c>
      <c r="Q395" s="20"/>
      <c r="R395" s="10">
        <f t="shared" si="386"/>
        <v>0</v>
      </c>
      <c r="S395" s="20"/>
      <c r="T395" s="10">
        <f t="shared" si="387"/>
        <v>0</v>
      </c>
      <c r="U395" s="39">
        <v>1</v>
      </c>
      <c r="V395" s="10">
        <f t="shared" si="388"/>
        <v>205</v>
      </c>
      <c r="W395" s="20">
        <v>1</v>
      </c>
      <c r="X395" s="10">
        <f t="shared" si="389"/>
        <v>205</v>
      </c>
      <c r="Y395" s="20"/>
      <c r="Z395" s="10">
        <f t="shared" si="390"/>
        <v>0</v>
      </c>
      <c r="AA395" s="33">
        <f t="shared" si="395"/>
        <v>5</v>
      </c>
      <c r="AB395" s="17">
        <f t="shared" si="395"/>
        <v>1025</v>
      </c>
      <c r="AC395" s="18">
        <f t="shared" si="391"/>
        <v>0</v>
      </c>
      <c r="AD395" s="32">
        <f t="shared" si="391"/>
        <v>0</v>
      </c>
      <c r="AE395" s="18">
        <f t="shared" si="392"/>
        <v>1</v>
      </c>
      <c r="AF395" s="32">
        <f t="shared" si="392"/>
        <v>205</v>
      </c>
      <c r="AG395" s="18">
        <f t="shared" si="393"/>
        <v>2</v>
      </c>
      <c r="AH395" s="32">
        <f t="shared" si="393"/>
        <v>410</v>
      </c>
      <c r="AI395" s="18">
        <f t="shared" si="394"/>
        <v>2</v>
      </c>
      <c r="AJ395" s="16">
        <f t="shared" si="394"/>
        <v>410</v>
      </c>
      <c r="AK395" s="101">
        <v>205</v>
      </c>
    </row>
    <row r="396" spans="1:37" ht="13.8" thickBot="1" x14ac:dyDescent="0.3">
      <c r="A396" s="34">
        <v>15</v>
      </c>
      <c r="B396" s="59" t="s">
        <v>53</v>
      </c>
      <c r="C396" s="39"/>
      <c r="D396" s="10">
        <f t="shared" si="379"/>
        <v>0</v>
      </c>
      <c r="E396" s="39"/>
      <c r="F396" s="10">
        <f t="shared" si="380"/>
        <v>0</v>
      </c>
      <c r="G396" s="39"/>
      <c r="H396" s="10">
        <f t="shared" si="381"/>
        <v>0</v>
      </c>
      <c r="I396" s="39"/>
      <c r="J396" s="10">
        <f t="shared" si="382"/>
        <v>0</v>
      </c>
      <c r="K396" s="20"/>
      <c r="L396" s="10">
        <f t="shared" si="383"/>
        <v>0</v>
      </c>
      <c r="M396" s="20"/>
      <c r="N396" s="10">
        <f t="shared" si="384"/>
        <v>0</v>
      </c>
      <c r="O396" s="39">
        <v>1</v>
      </c>
      <c r="P396" s="10">
        <f t="shared" si="385"/>
        <v>205</v>
      </c>
      <c r="Q396" s="20">
        <v>1</v>
      </c>
      <c r="R396" s="10">
        <f t="shared" si="386"/>
        <v>205</v>
      </c>
      <c r="S396" s="20"/>
      <c r="T396" s="10">
        <f t="shared" si="387"/>
        <v>0</v>
      </c>
      <c r="U396" s="39"/>
      <c r="V396" s="10">
        <f t="shared" si="388"/>
        <v>0</v>
      </c>
      <c r="W396" s="20"/>
      <c r="X396" s="10">
        <f t="shared" si="389"/>
        <v>0</v>
      </c>
      <c r="Y396" s="20"/>
      <c r="Z396" s="10">
        <f t="shared" si="390"/>
        <v>0</v>
      </c>
      <c r="AA396" s="33">
        <f t="shared" si="395"/>
        <v>2</v>
      </c>
      <c r="AB396" s="17">
        <f t="shared" si="395"/>
        <v>410</v>
      </c>
      <c r="AC396" s="18">
        <f t="shared" si="391"/>
        <v>0</v>
      </c>
      <c r="AD396" s="32">
        <f t="shared" si="391"/>
        <v>0</v>
      </c>
      <c r="AE396" s="18">
        <f t="shared" si="392"/>
        <v>0</v>
      </c>
      <c r="AF396" s="32">
        <f t="shared" si="392"/>
        <v>0</v>
      </c>
      <c r="AG396" s="18">
        <f t="shared" si="393"/>
        <v>2</v>
      </c>
      <c r="AH396" s="32">
        <f t="shared" si="393"/>
        <v>410</v>
      </c>
      <c r="AI396" s="18">
        <f t="shared" si="394"/>
        <v>0</v>
      </c>
      <c r="AJ396" s="16">
        <f t="shared" si="394"/>
        <v>0</v>
      </c>
      <c r="AK396" s="101">
        <v>205</v>
      </c>
    </row>
    <row r="397" spans="1:37" ht="13.8" thickBot="1" x14ac:dyDescent="0.3">
      <c r="A397" s="46">
        <v>16</v>
      </c>
      <c r="B397" s="58" t="s">
        <v>54</v>
      </c>
      <c r="C397" s="22"/>
      <c r="D397" s="10">
        <f t="shared" si="379"/>
        <v>0</v>
      </c>
      <c r="E397" s="22"/>
      <c r="F397" s="10">
        <f t="shared" si="380"/>
        <v>0</v>
      </c>
      <c r="G397" s="22"/>
      <c r="H397" s="10">
        <f t="shared" si="381"/>
        <v>0</v>
      </c>
      <c r="I397" s="22"/>
      <c r="J397" s="10">
        <f t="shared" si="382"/>
        <v>0</v>
      </c>
      <c r="K397" s="35"/>
      <c r="L397" s="10">
        <f t="shared" si="383"/>
        <v>0</v>
      </c>
      <c r="M397" s="35"/>
      <c r="N397" s="10">
        <f t="shared" si="384"/>
        <v>0</v>
      </c>
      <c r="O397" s="22"/>
      <c r="P397" s="10">
        <f t="shared" si="385"/>
        <v>0</v>
      </c>
      <c r="Q397" s="35"/>
      <c r="R397" s="10">
        <f t="shared" si="386"/>
        <v>0</v>
      </c>
      <c r="S397" s="35"/>
      <c r="T397" s="10">
        <f t="shared" si="387"/>
        <v>0</v>
      </c>
      <c r="U397" s="22"/>
      <c r="V397" s="10">
        <f t="shared" si="388"/>
        <v>0</v>
      </c>
      <c r="W397" s="35"/>
      <c r="X397" s="10">
        <f t="shared" si="389"/>
        <v>0</v>
      </c>
      <c r="Y397" s="35"/>
      <c r="Z397" s="10">
        <f t="shared" si="390"/>
        <v>0</v>
      </c>
      <c r="AA397" s="43">
        <f t="shared" si="395"/>
        <v>0</v>
      </c>
      <c r="AB397" s="21">
        <f t="shared" si="395"/>
        <v>0</v>
      </c>
      <c r="AC397" s="39">
        <f t="shared" si="391"/>
        <v>0</v>
      </c>
      <c r="AD397" s="28">
        <f t="shared" si="391"/>
        <v>0</v>
      </c>
      <c r="AE397" s="39">
        <f t="shared" si="392"/>
        <v>0</v>
      </c>
      <c r="AF397" s="28">
        <f t="shared" si="392"/>
        <v>0</v>
      </c>
      <c r="AG397" s="39">
        <f t="shared" si="393"/>
        <v>0</v>
      </c>
      <c r="AH397" s="28">
        <f t="shared" si="393"/>
        <v>0</v>
      </c>
      <c r="AI397" s="39">
        <f t="shared" si="394"/>
        <v>0</v>
      </c>
      <c r="AJ397" s="40">
        <f t="shared" si="394"/>
        <v>0</v>
      </c>
      <c r="AK397" s="101">
        <v>205</v>
      </c>
    </row>
    <row r="398" spans="1:37" ht="13.8" thickBot="1" x14ac:dyDescent="0.3">
      <c r="A398" s="471"/>
      <c r="B398" s="472"/>
      <c r="C398" s="38">
        <f t="shared" ref="C398:Z398" si="396">SUM(C382:C397)</f>
        <v>0</v>
      </c>
      <c r="D398" s="24">
        <f t="shared" si="396"/>
        <v>0</v>
      </c>
      <c r="E398" s="38">
        <f t="shared" si="396"/>
        <v>0</v>
      </c>
      <c r="F398" s="24">
        <f t="shared" si="396"/>
        <v>0</v>
      </c>
      <c r="G398" s="38">
        <f t="shared" si="396"/>
        <v>0</v>
      </c>
      <c r="H398" s="26">
        <f t="shared" si="396"/>
        <v>0</v>
      </c>
      <c r="I398" s="38">
        <f t="shared" si="396"/>
        <v>2</v>
      </c>
      <c r="J398" s="24">
        <f t="shared" si="396"/>
        <v>410</v>
      </c>
      <c r="K398" s="38">
        <f t="shared" si="396"/>
        <v>0</v>
      </c>
      <c r="L398" s="24">
        <f t="shared" si="396"/>
        <v>0</v>
      </c>
      <c r="M398" s="38">
        <f t="shared" si="396"/>
        <v>0</v>
      </c>
      <c r="N398" s="24">
        <f t="shared" si="396"/>
        <v>0</v>
      </c>
      <c r="O398" s="38">
        <f t="shared" si="396"/>
        <v>5</v>
      </c>
      <c r="P398" s="24">
        <f t="shared" si="396"/>
        <v>1025</v>
      </c>
      <c r="Q398" s="38">
        <f t="shared" si="396"/>
        <v>2</v>
      </c>
      <c r="R398" s="24">
        <f t="shared" si="396"/>
        <v>410</v>
      </c>
      <c r="S398" s="38">
        <f t="shared" si="396"/>
        <v>0</v>
      </c>
      <c r="T398" s="24">
        <f t="shared" si="396"/>
        <v>0</v>
      </c>
      <c r="U398" s="38">
        <f t="shared" si="396"/>
        <v>2</v>
      </c>
      <c r="V398" s="24">
        <f t="shared" si="396"/>
        <v>410</v>
      </c>
      <c r="W398" s="38">
        <f t="shared" si="396"/>
        <v>1</v>
      </c>
      <c r="X398" s="24">
        <f t="shared" si="396"/>
        <v>205</v>
      </c>
      <c r="Y398" s="38">
        <f t="shared" si="396"/>
        <v>0</v>
      </c>
      <c r="Z398" s="24">
        <f t="shared" si="396"/>
        <v>0</v>
      </c>
      <c r="AA398" s="38">
        <f t="shared" ref="AA398:AJ398" si="397">SUM(AA382:AA397)</f>
        <v>12</v>
      </c>
      <c r="AB398" s="63">
        <f t="shared" si="397"/>
        <v>2460</v>
      </c>
      <c r="AC398" s="38">
        <f t="shared" si="397"/>
        <v>0</v>
      </c>
      <c r="AD398" s="62">
        <f t="shared" si="397"/>
        <v>0</v>
      </c>
      <c r="AE398" s="38">
        <f t="shared" si="397"/>
        <v>2</v>
      </c>
      <c r="AF398" s="62">
        <f t="shared" si="397"/>
        <v>410</v>
      </c>
      <c r="AG398" s="38">
        <f t="shared" si="397"/>
        <v>7</v>
      </c>
      <c r="AH398" s="62">
        <f t="shared" si="397"/>
        <v>1435</v>
      </c>
      <c r="AI398" s="38">
        <f t="shared" si="397"/>
        <v>3</v>
      </c>
      <c r="AJ398" s="63">
        <f t="shared" si="397"/>
        <v>615</v>
      </c>
      <c r="AK398" s="101"/>
    </row>
    <row r="399" spans="1:37" ht="16.2" thickBot="1" x14ac:dyDescent="0.35">
      <c r="A399" s="476" t="s">
        <v>6</v>
      </c>
      <c r="B399" s="476"/>
      <c r="C399" s="476"/>
      <c r="D399" s="476"/>
      <c r="E399" s="476"/>
      <c r="F399" s="476"/>
      <c r="G399" s="476"/>
      <c r="H399" s="476"/>
      <c r="I399" s="476"/>
      <c r="J399" s="476"/>
      <c r="K399" s="476"/>
      <c r="L399" s="476"/>
      <c r="M399" s="476"/>
      <c r="N399" s="476"/>
      <c r="O399" s="476"/>
      <c r="P399" s="476"/>
      <c r="Q399" s="476"/>
      <c r="R399" s="476"/>
      <c r="S399" s="476"/>
      <c r="T399" s="476"/>
      <c r="U399" s="476"/>
      <c r="V399" s="476"/>
      <c r="W399" s="476"/>
      <c r="X399" s="476"/>
      <c r="Y399" s="476"/>
      <c r="Z399" s="476"/>
      <c r="AA399" s="476"/>
      <c r="AB399" s="476"/>
      <c r="AC399" s="476"/>
      <c r="AD399" s="476"/>
      <c r="AE399" s="476"/>
      <c r="AF399" s="476"/>
      <c r="AG399" s="476"/>
      <c r="AH399" s="476"/>
      <c r="AI399" s="476"/>
      <c r="AJ399" s="476"/>
      <c r="AK399" s="101"/>
    </row>
    <row r="400" spans="1:37" x14ac:dyDescent="0.25">
      <c r="A400" s="4" t="s">
        <v>25</v>
      </c>
      <c r="B400" s="463" t="s">
        <v>18</v>
      </c>
      <c r="C400" s="452" t="s">
        <v>8</v>
      </c>
      <c r="D400" s="456"/>
      <c r="E400" s="455" t="s">
        <v>9</v>
      </c>
      <c r="F400" s="456"/>
      <c r="G400" s="474" t="s">
        <v>10</v>
      </c>
      <c r="H400" s="475"/>
      <c r="I400" s="455" t="s">
        <v>0</v>
      </c>
      <c r="J400" s="456"/>
      <c r="K400" s="455" t="s">
        <v>3</v>
      </c>
      <c r="L400" s="456"/>
      <c r="M400" s="455" t="s">
        <v>4</v>
      </c>
      <c r="N400" s="456"/>
      <c r="O400" s="454" t="s">
        <v>11</v>
      </c>
      <c r="P400" s="454"/>
      <c r="Q400" s="454" t="s">
        <v>12</v>
      </c>
      <c r="R400" s="454"/>
      <c r="S400" s="454" t="s">
        <v>13</v>
      </c>
      <c r="T400" s="454"/>
      <c r="U400" s="454" t="s">
        <v>14</v>
      </c>
      <c r="V400" s="454"/>
      <c r="W400" s="454" t="s">
        <v>15</v>
      </c>
      <c r="X400" s="454"/>
      <c r="Y400" s="454" t="s">
        <v>16</v>
      </c>
      <c r="Z400" s="455"/>
      <c r="AA400" s="469" t="s">
        <v>5</v>
      </c>
      <c r="AB400" s="470"/>
      <c r="AC400" s="452" t="s">
        <v>28</v>
      </c>
      <c r="AD400" s="453"/>
      <c r="AE400" s="452" t="s">
        <v>29</v>
      </c>
      <c r="AF400" s="453"/>
      <c r="AG400" s="452" t="s">
        <v>30</v>
      </c>
      <c r="AH400" s="453"/>
      <c r="AI400" s="452" t="s">
        <v>31</v>
      </c>
      <c r="AJ400" s="453"/>
      <c r="AK400" s="101"/>
    </row>
    <row r="401" spans="1:37" ht="13.8" thickBot="1" x14ac:dyDescent="0.3">
      <c r="A401" s="47" t="s">
        <v>26</v>
      </c>
      <c r="B401" s="473"/>
      <c r="C401" s="44" t="s">
        <v>1</v>
      </c>
      <c r="D401" s="19" t="s">
        <v>2</v>
      </c>
      <c r="E401" s="27" t="s">
        <v>1</v>
      </c>
      <c r="F401" s="19" t="s">
        <v>2</v>
      </c>
      <c r="G401" s="27" t="s">
        <v>1</v>
      </c>
      <c r="H401" s="27" t="s">
        <v>2</v>
      </c>
      <c r="I401" s="19" t="s">
        <v>1</v>
      </c>
      <c r="J401" s="19" t="s">
        <v>2</v>
      </c>
      <c r="K401" s="19" t="s">
        <v>1</v>
      </c>
      <c r="L401" s="19" t="s">
        <v>2</v>
      </c>
      <c r="M401" s="19" t="s">
        <v>1</v>
      </c>
      <c r="N401" s="19" t="s">
        <v>2</v>
      </c>
      <c r="O401" s="19" t="s">
        <v>1</v>
      </c>
      <c r="P401" s="19" t="s">
        <v>2</v>
      </c>
      <c r="Q401" s="19" t="s">
        <v>1</v>
      </c>
      <c r="R401" s="19" t="s">
        <v>2</v>
      </c>
      <c r="S401" s="19" t="s">
        <v>1</v>
      </c>
      <c r="T401" s="19" t="s">
        <v>2</v>
      </c>
      <c r="U401" s="19" t="s">
        <v>1</v>
      </c>
      <c r="V401" s="19" t="s">
        <v>2</v>
      </c>
      <c r="W401" s="19" t="s">
        <v>1</v>
      </c>
      <c r="X401" s="19" t="s">
        <v>2</v>
      </c>
      <c r="Y401" s="19" t="s">
        <v>1</v>
      </c>
      <c r="Z401" s="28" t="s">
        <v>2</v>
      </c>
      <c r="AA401" s="29" t="s">
        <v>1</v>
      </c>
      <c r="AB401" s="21" t="s">
        <v>2</v>
      </c>
      <c r="AC401" s="60" t="s">
        <v>1</v>
      </c>
      <c r="AD401" s="40" t="s">
        <v>2</v>
      </c>
      <c r="AE401" s="60" t="s">
        <v>1</v>
      </c>
      <c r="AF401" s="40" t="s">
        <v>2</v>
      </c>
      <c r="AG401" s="60" t="s">
        <v>1</v>
      </c>
      <c r="AH401" s="40" t="s">
        <v>2</v>
      </c>
      <c r="AI401" s="60" t="s">
        <v>1</v>
      </c>
      <c r="AJ401" s="40" t="s">
        <v>2</v>
      </c>
      <c r="AK401" s="101"/>
    </row>
    <row r="402" spans="1:37" ht="13.8" thickBot="1" x14ac:dyDescent="0.3">
      <c r="A402" s="41">
        <v>1</v>
      </c>
      <c r="B402" s="55" t="s">
        <v>21</v>
      </c>
      <c r="C402" s="13"/>
      <c r="D402" s="10">
        <f t="shared" ref="D402:D413" si="398">AK402*C402</f>
        <v>0</v>
      </c>
      <c r="E402" s="11"/>
      <c r="F402" s="10">
        <f t="shared" ref="F402:F413" si="399">AK402*E402</f>
        <v>0</v>
      </c>
      <c r="G402" s="11"/>
      <c r="H402" s="10">
        <f t="shared" ref="H402:H413" si="400">AK402*G402</f>
        <v>0</v>
      </c>
      <c r="I402" s="13"/>
      <c r="J402" s="10">
        <f t="shared" ref="J402:J413" si="401">AK402*I402</f>
        <v>0</v>
      </c>
      <c r="K402" s="11"/>
      <c r="L402" s="10">
        <f t="shared" ref="L402:L413" si="402">AK402*K402</f>
        <v>0</v>
      </c>
      <c r="M402" s="11"/>
      <c r="N402" s="10">
        <f t="shared" ref="N402:N413" si="403">AK402*M402</f>
        <v>0</v>
      </c>
      <c r="O402" s="13"/>
      <c r="P402" s="10">
        <f t="shared" ref="P402:P413" si="404">AK402*O402</f>
        <v>0</v>
      </c>
      <c r="Q402" s="11"/>
      <c r="R402" s="10">
        <f t="shared" ref="R402:R413" si="405">AK402*Q402</f>
        <v>0</v>
      </c>
      <c r="S402" s="11"/>
      <c r="T402" s="10">
        <f t="shared" ref="T402:T413" si="406">AK402*S402</f>
        <v>0</v>
      </c>
      <c r="U402" s="13"/>
      <c r="V402" s="10">
        <f t="shared" ref="V402:V413" si="407">AK402*U402</f>
        <v>0</v>
      </c>
      <c r="W402" s="11"/>
      <c r="X402" s="10">
        <f t="shared" ref="X402:X413" si="408">AK402*W402</f>
        <v>0</v>
      </c>
      <c r="Y402" s="11"/>
      <c r="Z402" s="125">
        <f t="shared" ref="Z402:Z413" si="409">AK402*Y402</f>
        <v>0</v>
      </c>
      <c r="AA402" s="30">
        <f t="shared" ref="AA402:AB413" si="410">C402+E402+G402+I402+K402+M402+O402+Q402+S402+U402+W402+Y402</f>
        <v>0</v>
      </c>
      <c r="AB402" s="12">
        <f t="shared" si="410"/>
        <v>0</v>
      </c>
      <c r="AC402" s="65">
        <f t="shared" ref="AC402:AD413" si="411">C402+E402+G402</f>
        <v>0</v>
      </c>
      <c r="AD402" s="32">
        <f t="shared" si="411"/>
        <v>0</v>
      </c>
      <c r="AE402" s="18">
        <f t="shared" ref="AE402:AF413" si="412">I402+K402+M402</f>
        <v>0</v>
      </c>
      <c r="AF402" s="32">
        <f t="shared" si="412"/>
        <v>0</v>
      </c>
      <c r="AG402" s="18">
        <f t="shared" ref="AG402:AH413" si="413">O402+Q402+S402</f>
        <v>0</v>
      </c>
      <c r="AH402" s="32">
        <f t="shared" si="413"/>
        <v>0</v>
      </c>
      <c r="AI402" s="18">
        <f t="shared" ref="AI402:AJ413" si="414">U402+W402+Y402</f>
        <v>0</v>
      </c>
      <c r="AJ402" s="16">
        <f t="shared" si="414"/>
        <v>0</v>
      </c>
      <c r="AK402" s="101">
        <v>205</v>
      </c>
    </row>
    <row r="403" spans="1:37" ht="13.8" thickBot="1" x14ac:dyDescent="0.3">
      <c r="A403" s="14">
        <v>2</v>
      </c>
      <c r="B403" s="51" t="s">
        <v>22</v>
      </c>
      <c r="C403" s="18"/>
      <c r="D403" s="10">
        <f t="shared" si="398"/>
        <v>0</v>
      </c>
      <c r="E403" s="15"/>
      <c r="F403" s="10">
        <f t="shared" si="399"/>
        <v>0</v>
      </c>
      <c r="G403" s="15"/>
      <c r="H403" s="10">
        <f t="shared" si="400"/>
        <v>0</v>
      </c>
      <c r="I403" s="18"/>
      <c r="J403" s="10">
        <f t="shared" si="401"/>
        <v>0</v>
      </c>
      <c r="K403" s="15"/>
      <c r="L403" s="10">
        <f t="shared" si="402"/>
        <v>0</v>
      </c>
      <c r="M403" s="15"/>
      <c r="N403" s="10">
        <f t="shared" si="403"/>
        <v>0</v>
      </c>
      <c r="O403" s="18"/>
      <c r="P403" s="10">
        <f t="shared" si="404"/>
        <v>0</v>
      </c>
      <c r="Q403" s="15"/>
      <c r="R403" s="10">
        <f t="shared" si="405"/>
        <v>0</v>
      </c>
      <c r="S403" s="15"/>
      <c r="T403" s="10">
        <f t="shared" si="406"/>
        <v>0</v>
      </c>
      <c r="U403" s="18"/>
      <c r="V403" s="10">
        <f t="shared" si="407"/>
        <v>0</v>
      </c>
      <c r="W403" s="15"/>
      <c r="X403" s="10">
        <f t="shared" si="408"/>
        <v>0</v>
      </c>
      <c r="Y403" s="15"/>
      <c r="Z403" s="125">
        <f t="shared" si="409"/>
        <v>0</v>
      </c>
      <c r="AA403" s="33">
        <f t="shared" si="410"/>
        <v>0</v>
      </c>
      <c r="AB403" s="17">
        <f t="shared" si="410"/>
        <v>0</v>
      </c>
      <c r="AC403" s="65">
        <f t="shared" si="411"/>
        <v>0</v>
      </c>
      <c r="AD403" s="32">
        <f t="shared" si="411"/>
        <v>0</v>
      </c>
      <c r="AE403" s="18">
        <f t="shared" si="412"/>
        <v>0</v>
      </c>
      <c r="AF403" s="32">
        <f t="shared" si="412"/>
        <v>0</v>
      </c>
      <c r="AG403" s="18">
        <f t="shared" si="413"/>
        <v>0</v>
      </c>
      <c r="AH403" s="32">
        <f t="shared" si="413"/>
        <v>0</v>
      </c>
      <c r="AI403" s="18">
        <f t="shared" si="414"/>
        <v>0</v>
      </c>
      <c r="AJ403" s="16">
        <f t="shared" si="414"/>
        <v>0</v>
      </c>
      <c r="AK403" s="101">
        <v>205</v>
      </c>
    </row>
    <row r="404" spans="1:37" ht="13.8" thickBot="1" x14ac:dyDescent="0.3">
      <c r="A404" s="14">
        <v>3</v>
      </c>
      <c r="B404" s="51" t="s">
        <v>32</v>
      </c>
      <c r="C404" s="18"/>
      <c r="D404" s="10">
        <f t="shared" si="398"/>
        <v>0</v>
      </c>
      <c r="E404" s="15"/>
      <c r="F404" s="10">
        <f t="shared" si="399"/>
        <v>0</v>
      </c>
      <c r="G404" s="15"/>
      <c r="H404" s="10">
        <f t="shared" si="400"/>
        <v>0</v>
      </c>
      <c r="I404" s="18"/>
      <c r="J404" s="10">
        <f t="shared" si="401"/>
        <v>0</v>
      </c>
      <c r="K404" s="15"/>
      <c r="L404" s="10">
        <f t="shared" si="402"/>
        <v>0</v>
      </c>
      <c r="M404" s="15"/>
      <c r="N404" s="10">
        <f t="shared" si="403"/>
        <v>0</v>
      </c>
      <c r="O404" s="18"/>
      <c r="P404" s="10">
        <f t="shared" si="404"/>
        <v>0</v>
      </c>
      <c r="Q404" s="15"/>
      <c r="R404" s="10">
        <f t="shared" si="405"/>
        <v>0</v>
      </c>
      <c r="S404" s="15"/>
      <c r="T404" s="10">
        <f t="shared" si="406"/>
        <v>0</v>
      </c>
      <c r="U404" s="18"/>
      <c r="V404" s="10">
        <f t="shared" si="407"/>
        <v>0</v>
      </c>
      <c r="W404" s="15"/>
      <c r="X404" s="10">
        <f t="shared" si="408"/>
        <v>0</v>
      </c>
      <c r="Y404" s="15"/>
      <c r="Z404" s="125">
        <f t="shared" si="409"/>
        <v>0</v>
      </c>
      <c r="AA404" s="33">
        <f t="shared" si="410"/>
        <v>0</v>
      </c>
      <c r="AB404" s="17">
        <f t="shared" si="410"/>
        <v>0</v>
      </c>
      <c r="AC404" s="65">
        <f t="shared" si="411"/>
        <v>0</v>
      </c>
      <c r="AD404" s="32">
        <f t="shared" si="411"/>
        <v>0</v>
      </c>
      <c r="AE404" s="18">
        <f t="shared" si="412"/>
        <v>0</v>
      </c>
      <c r="AF404" s="32">
        <f t="shared" si="412"/>
        <v>0</v>
      </c>
      <c r="AG404" s="18">
        <f t="shared" si="413"/>
        <v>0</v>
      </c>
      <c r="AH404" s="32">
        <f t="shared" si="413"/>
        <v>0</v>
      </c>
      <c r="AI404" s="18">
        <f t="shared" si="414"/>
        <v>0</v>
      </c>
      <c r="AJ404" s="16">
        <f t="shared" si="414"/>
        <v>0</v>
      </c>
      <c r="AK404" s="101">
        <v>205</v>
      </c>
    </row>
    <row r="405" spans="1:37" ht="13.8" thickBot="1" x14ac:dyDescent="0.3">
      <c r="A405" s="14">
        <v>4</v>
      </c>
      <c r="B405" s="51" t="s">
        <v>40</v>
      </c>
      <c r="C405" s="18"/>
      <c r="D405" s="10">
        <f t="shared" si="398"/>
        <v>0</v>
      </c>
      <c r="E405" s="15"/>
      <c r="F405" s="10">
        <f t="shared" si="399"/>
        <v>0</v>
      </c>
      <c r="G405" s="15"/>
      <c r="H405" s="10">
        <f t="shared" si="400"/>
        <v>0</v>
      </c>
      <c r="I405" s="18"/>
      <c r="J405" s="10">
        <f t="shared" si="401"/>
        <v>0</v>
      </c>
      <c r="K405" s="15"/>
      <c r="L405" s="10">
        <f t="shared" si="402"/>
        <v>0</v>
      </c>
      <c r="M405" s="15"/>
      <c r="N405" s="10">
        <f t="shared" si="403"/>
        <v>0</v>
      </c>
      <c r="O405" s="18"/>
      <c r="P405" s="10">
        <f t="shared" si="404"/>
        <v>0</v>
      </c>
      <c r="Q405" s="95"/>
      <c r="R405" s="10">
        <f t="shared" si="405"/>
        <v>0</v>
      </c>
      <c r="S405" s="15"/>
      <c r="T405" s="10">
        <f t="shared" si="406"/>
        <v>0</v>
      </c>
      <c r="U405" s="18"/>
      <c r="V405" s="10">
        <f t="shared" si="407"/>
        <v>0</v>
      </c>
      <c r="W405" s="15"/>
      <c r="X405" s="10">
        <f t="shared" si="408"/>
        <v>0</v>
      </c>
      <c r="Y405" s="15"/>
      <c r="Z405" s="125">
        <f t="shared" si="409"/>
        <v>0</v>
      </c>
      <c r="AA405" s="33">
        <f t="shared" si="410"/>
        <v>0</v>
      </c>
      <c r="AB405" s="17">
        <f t="shared" si="410"/>
        <v>0</v>
      </c>
      <c r="AC405" s="65">
        <f t="shared" si="411"/>
        <v>0</v>
      </c>
      <c r="AD405" s="32">
        <f t="shared" si="411"/>
        <v>0</v>
      </c>
      <c r="AE405" s="18">
        <f t="shared" si="412"/>
        <v>0</v>
      </c>
      <c r="AF405" s="32">
        <f t="shared" si="412"/>
        <v>0</v>
      </c>
      <c r="AG405" s="18">
        <f t="shared" si="413"/>
        <v>0</v>
      </c>
      <c r="AH405" s="32">
        <f t="shared" si="413"/>
        <v>0</v>
      </c>
      <c r="AI405" s="18">
        <f t="shared" si="414"/>
        <v>0</v>
      </c>
      <c r="AJ405" s="16">
        <f t="shared" si="414"/>
        <v>0</v>
      </c>
      <c r="AK405" s="101">
        <v>205</v>
      </c>
    </row>
    <row r="406" spans="1:37" ht="13.8" thickBot="1" x14ac:dyDescent="0.3">
      <c r="A406" s="14">
        <v>5</v>
      </c>
      <c r="B406" s="51" t="s">
        <v>57</v>
      </c>
      <c r="C406" s="18"/>
      <c r="D406" s="10">
        <f t="shared" si="398"/>
        <v>0</v>
      </c>
      <c r="E406" s="15"/>
      <c r="F406" s="10">
        <f t="shared" si="399"/>
        <v>0</v>
      </c>
      <c r="G406" s="15"/>
      <c r="H406" s="10">
        <f t="shared" si="400"/>
        <v>0</v>
      </c>
      <c r="I406" s="18"/>
      <c r="J406" s="10">
        <f t="shared" si="401"/>
        <v>0</v>
      </c>
      <c r="K406" s="15"/>
      <c r="L406" s="10">
        <f t="shared" si="402"/>
        <v>0</v>
      </c>
      <c r="M406" s="15"/>
      <c r="N406" s="10">
        <f t="shared" si="403"/>
        <v>0</v>
      </c>
      <c r="O406" s="18"/>
      <c r="P406" s="10">
        <f t="shared" si="404"/>
        <v>0</v>
      </c>
      <c r="Q406" s="15"/>
      <c r="R406" s="10">
        <f t="shared" si="405"/>
        <v>0</v>
      </c>
      <c r="S406" s="15"/>
      <c r="T406" s="10">
        <f t="shared" si="406"/>
        <v>0</v>
      </c>
      <c r="U406" s="18"/>
      <c r="V406" s="10">
        <f t="shared" si="407"/>
        <v>0</v>
      </c>
      <c r="W406" s="15"/>
      <c r="X406" s="10">
        <f t="shared" si="408"/>
        <v>0</v>
      </c>
      <c r="Y406" s="15"/>
      <c r="Z406" s="125">
        <f t="shared" si="409"/>
        <v>0</v>
      </c>
      <c r="AA406" s="33">
        <f t="shared" si="410"/>
        <v>0</v>
      </c>
      <c r="AB406" s="17">
        <f t="shared" si="410"/>
        <v>0</v>
      </c>
      <c r="AC406" s="65">
        <f t="shared" si="411"/>
        <v>0</v>
      </c>
      <c r="AD406" s="32">
        <f t="shared" si="411"/>
        <v>0</v>
      </c>
      <c r="AE406" s="18">
        <f t="shared" si="412"/>
        <v>0</v>
      </c>
      <c r="AF406" s="32">
        <f t="shared" si="412"/>
        <v>0</v>
      </c>
      <c r="AG406" s="18">
        <f t="shared" si="413"/>
        <v>0</v>
      </c>
      <c r="AH406" s="32">
        <f t="shared" si="413"/>
        <v>0</v>
      </c>
      <c r="AI406" s="18">
        <f t="shared" si="414"/>
        <v>0</v>
      </c>
      <c r="AJ406" s="16">
        <f t="shared" si="414"/>
        <v>0</v>
      </c>
      <c r="AK406" s="101">
        <v>205</v>
      </c>
    </row>
    <row r="407" spans="1:37" ht="13.8" thickBot="1" x14ac:dyDescent="0.3">
      <c r="A407" s="14">
        <v>6</v>
      </c>
      <c r="B407" s="51" t="s">
        <v>24</v>
      </c>
      <c r="C407" s="18"/>
      <c r="D407" s="10">
        <f t="shared" si="398"/>
        <v>0</v>
      </c>
      <c r="E407" s="15"/>
      <c r="F407" s="10">
        <f t="shared" si="399"/>
        <v>0</v>
      </c>
      <c r="G407" s="15">
        <v>1</v>
      </c>
      <c r="H407" s="10">
        <f t="shared" si="400"/>
        <v>205</v>
      </c>
      <c r="I407" s="18"/>
      <c r="J407" s="10">
        <f t="shared" si="401"/>
        <v>0</v>
      </c>
      <c r="K407" s="15">
        <v>1</v>
      </c>
      <c r="L407" s="10">
        <f t="shared" si="402"/>
        <v>205</v>
      </c>
      <c r="M407" s="15">
        <v>1</v>
      </c>
      <c r="N407" s="10">
        <f t="shared" si="403"/>
        <v>205</v>
      </c>
      <c r="O407" s="18">
        <v>1</v>
      </c>
      <c r="P407" s="10">
        <f t="shared" si="404"/>
        <v>205</v>
      </c>
      <c r="Q407" s="15">
        <v>2</v>
      </c>
      <c r="R407" s="10">
        <f t="shared" si="405"/>
        <v>410</v>
      </c>
      <c r="S407" s="15">
        <v>1</v>
      </c>
      <c r="T407" s="10">
        <f t="shared" si="406"/>
        <v>205</v>
      </c>
      <c r="U407" s="18"/>
      <c r="V407" s="10">
        <f t="shared" si="407"/>
        <v>0</v>
      </c>
      <c r="W407" s="15"/>
      <c r="X407" s="10">
        <f t="shared" si="408"/>
        <v>0</v>
      </c>
      <c r="Y407" s="15"/>
      <c r="Z407" s="125">
        <f t="shared" si="409"/>
        <v>0</v>
      </c>
      <c r="AA407" s="33">
        <f t="shared" si="410"/>
        <v>7</v>
      </c>
      <c r="AB407" s="17">
        <f t="shared" si="410"/>
        <v>1435</v>
      </c>
      <c r="AC407" s="65">
        <f t="shared" si="411"/>
        <v>1</v>
      </c>
      <c r="AD407" s="32">
        <f t="shared" si="411"/>
        <v>205</v>
      </c>
      <c r="AE407" s="18">
        <f t="shared" si="412"/>
        <v>2</v>
      </c>
      <c r="AF407" s="32">
        <f t="shared" si="412"/>
        <v>410</v>
      </c>
      <c r="AG407" s="18">
        <f t="shared" si="413"/>
        <v>4</v>
      </c>
      <c r="AH407" s="32">
        <f t="shared" si="413"/>
        <v>820</v>
      </c>
      <c r="AI407" s="18">
        <f t="shared" si="414"/>
        <v>0</v>
      </c>
      <c r="AJ407" s="16">
        <f t="shared" si="414"/>
        <v>0</v>
      </c>
      <c r="AK407" s="101">
        <v>205</v>
      </c>
    </row>
    <row r="408" spans="1:37" ht="13.8" thickBot="1" x14ac:dyDescent="0.3">
      <c r="A408" s="14">
        <v>7</v>
      </c>
      <c r="B408" s="51" t="s">
        <v>58</v>
      </c>
      <c r="C408" s="18"/>
      <c r="D408" s="10">
        <f t="shared" si="398"/>
        <v>0</v>
      </c>
      <c r="E408" s="15"/>
      <c r="F408" s="10">
        <f t="shared" si="399"/>
        <v>0</v>
      </c>
      <c r="G408" s="15"/>
      <c r="H408" s="10">
        <f t="shared" si="400"/>
        <v>0</v>
      </c>
      <c r="I408" s="18"/>
      <c r="J408" s="10">
        <f t="shared" si="401"/>
        <v>0</v>
      </c>
      <c r="K408" s="15"/>
      <c r="L408" s="10">
        <f t="shared" si="402"/>
        <v>0</v>
      </c>
      <c r="M408" s="15"/>
      <c r="N408" s="10">
        <f t="shared" si="403"/>
        <v>0</v>
      </c>
      <c r="O408" s="18"/>
      <c r="P408" s="10">
        <f t="shared" si="404"/>
        <v>0</v>
      </c>
      <c r="Q408" s="15"/>
      <c r="R408" s="10">
        <f t="shared" si="405"/>
        <v>0</v>
      </c>
      <c r="S408" s="15"/>
      <c r="T408" s="10">
        <f t="shared" si="406"/>
        <v>0</v>
      </c>
      <c r="U408" s="18"/>
      <c r="V408" s="10">
        <f t="shared" si="407"/>
        <v>0</v>
      </c>
      <c r="W408" s="15"/>
      <c r="X408" s="10">
        <f t="shared" si="408"/>
        <v>0</v>
      </c>
      <c r="Y408" s="15"/>
      <c r="Z408" s="125">
        <f t="shared" si="409"/>
        <v>0</v>
      </c>
      <c r="AA408" s="33">
        <f t="shared" si="410"/>
        <v>0</v>
      </c>
      <c r="AB408" s="17">
        <f t="shared" si="410"/>
        <v>0</v>
      </c>
      <c r="AC408" s="65">
        <f t="shared" si="411"/>
        <v>0</v>
      </c>
      <c r="AD408" s="32">
        <f t="shared" si="411"/>
        <v>0</v>
      </c>
      <c r="AE408" s="18">
        <f t="shared" si="412"/>
        <v>0</v>
      </c>
      <c r="AF408" s="32">
        <f t="shared" si="412"/>
        <v>0</v>
      </c>
      <c r="AG408" s="18">
        <f t="shared" si="413"/>
        <v>0</v>
      </c>
      <c r="AH408" s="32">
        <f t="shared" si="413"/>
        <v>0</v>
      </c>
      <c r="AI408" s="18">
        <f t="shared" si="414"/>
        <v>0</v>
      </c>
      <c r="AJ408" s="16">
        <f t="shared" si="414"/>
        <v>0</v>
      </c>
      <c r="AK408" s="101">
        <v>205</v>
      </c>
    </row>
    <row r="409" spans="1:37" ht="13.8" thickBot="1" x14ac:dyDescent="0.3">
      <c r="A409" s="14">
        <v>8</v>
      </c>
      <c r="B409" s="51" t="s">
        <v>59</v>
      </c>
      <c r="C409" s="18"/>
      <c r="D409" s="10">
        <f t="shared" si="398"/>
        <v>0</v>
      </c>
      <c r="E409" s="15"/>
      <c r="F409" s="10">
        <f t="shared" si="399"/>
        <v>0</v>
      </c>
      <c r="G409" s="15"/>
      <c r="H409" s="10">
        <f t="shared" si="400"/>
        <v>0</v>
      </c>
      <c r="I409" s="18"/>
      <c r="J409" s="10">
        <f t="shared" si="401"/>
        <v>0</v>
      </c>
      <c r="K409" s="15"/>
      <c r="L409" s="10">
        <f t="shared" si="402"/>
        <v>0</v>
      </c>
      <c r="M409" s="15"/>
      <c r="N409" s="10">
        <f t="shared" si="403"/>
        <v>0</v>
      </c>
      <c r="O409" s="18"/>
      <c r="P409" s="10">
        <f t="shared" si="404"/>
        <v>0</v>
      </c>
      <c r="Q409" s="15"/>
      <c r="R409" s="10">
        <f t="shared" si="405"/>
        <v>0</v>
      </c>
      <c r="S409" s="15"/>
      <c r="T409" s="10">
        <f t="shared" si="406"/>
        <v>0</v>
      </c>
      <c r="U409" s="18"/>
      <c r="V409" s="10">
        <f t="shared" si="407"/>
        <v>0</v>
      </c>
      <c r="W409" s="15"/>
      <c r="X409" s="10">
        <f t="shared" si="408"/>
        <v>0</v>
      </c>
      <c r="Y409" s="15"/>
      <c r="Z409" s="125">
        <f t="shared" si="409"/>
        <v>0</v>
      </c>
      <c r="AA409" s="33">
        <f t="shared" si="410"/>
        <v>0</v>
      </c>
      <c r="AB409" s="17">
        <f t="shared" si="410"/>
        <v>0</v>
      </c>
      <c r="AC409" s="65">
        <f t="shared" si="411"/>
        <v>0</v>
      </c>
      <c r="AD409" s="32">
        <f t="shared" si="411"/>
        <v>0</v>
      </c>
      <c r="AE409" s="18">
        <f t="shared" si="412"/>
        <v>0</v>
      </c>
      <c r="AF409" s="32">
        <f t="shared" si="412"/>
        <v>0</v>
      </c>
      <c r="AG409" s="18">
        <f t="shared" si="413"/>
        <v>0</v>
      </c>
      <c r="AH409" s="32">
        <f t="shared" si="413"/>
        <v>0</v>
      </c>
      <c r="AI409" s="18">
        <f t="shared" si="414"/>
        <v>0</v>
      </c>
      <c r="AJ409" s="16">
        <f t="shared" si="414"/>
        <v>0</v>
      </c>
      <c r="AK409" s="101">
        <v>205</v>
      </c>
    </row>
    <row r="410" spans="1:37" ht="13.8" thickBot="1" x14ac:dyDescent="0.3">
      <c r="A410" s="14">
        <v>9</v>
      </c>
      <c r="B410" s="51" t="s">
        <v>60</v>
      </c>
      <c r="C410" s="18"/>
      <c r="D410" s="10">
        <f t="shared" si="398"/>
        <v>0</v>
      </c>
      <c r="E410" s="15"/>
      <c r="F410" s="10">
        <f t="shared" si="399"/>
        <v>0</v>
      </c>
      <c r="G410" s="15"/>
      <c r="H410" s="10">
        <f t="shared" si="400"/>
        <v>0</v>
      </c>
      <c r="I410" s="18"/>
      <c r="J410" s="10">
        <f t="shared" si="401"/>
        <v>0</v>
      </c>
      <c r="K410" s="15"/>
      <c r="L410" s="10">
        <f t="shared" si="402"/>
        <v>0</v>
      </c>
      <c r="M410" s="15"/>
      <c r="N410" s="10">
        <f t="shared" si="403"/>
        <v>0</v>
      </c>
      <c r="O410" s="18"/>
      <c r="P410" s="10">
        <f t="shared" si="404"/>
        <v>0</v>
      </c>
      <c r="Q410" s="15"/>
      <c r="R410" s="10">
        <f t="shared" si="405"/>
        <v>0</v>
      </c>
      <c r="S410" s="15"/>
      <c r="T410" s="10">
        <f t="shared" si="406"/>
        <v>0</v>
      </c>
      <c r="U410" s="18"/>
      <c r="V410" s="10">
        <f t="shared" si="407"/>
        <v>0</v>
      </c>
      <c r="W410" s="15"/>
      <c r="X410" s="10">
        <f t="shared" si="408"/>
        <v>0</v>
      </c>
      <c r="Y410" s="15"/>
      <c r="Z410" s="125">
        <f t="shared" si="409"/>
        <v>0</v>
      </c>
      <c r="AA410" s="33">
        <f t="shared" si="410"/>
        <v>0</v>
      </c>
      <c r="AB410" s="17">
        <f t="shared" si="410"/>
        <v>0</v>
      </c>
      <c r="AC410" s="65">
        <f t="shared" si="411"/>
        <v>0</v>
      </c>
      <c r="AD410" s="32">
        <f t="shared" si="411"/>
        <v>0</v>
      </c>
      <c r="AE410" s="18">
        <f t="shared" si="412"/>
        <v>0</v>
      </c>
      <c r="AF410" s="32">
        <f t="shared" si="412"/>
        <v>0</v>
      </c>
      <c r="AG410" s="18">
        <f t="shared" si="413"/>
        <v>0</v>
      </c>
      <c r="AH410" s="32">
        <f t="shared" si="413"/>
        <v>0</v>
      </c>
      <c r="AI410" s="18">
        <f t="shared" si="414"/>
        <v>0</v>
      </c>
      <c r="AJ410" s="16">
        <f t="shared" si="414"/>
        <v>0</v>
      </c>
      <c r="AK410" s="101">
        <v>205</v>
      </c>
    </row>
    <row r="411" spans="1:37" ht="13.8" thickBot="1" x14ac:dyDescent="0.3">
      <c r="A411" s="14">
        <v>10</v>
      </c>
      <c r="B411" s="51" t="s">
        <v>23</v>
      </c>
      <c r="C411" s="18"/>
      <c r="D411" s="10">
        <f t="shared" si="398"/>
        <v>0</v>
      </c>
      <c r="E411" s="15"/>
      <c r="F411" s="10">
        <f t="shared" si="399"/>
        <v>0</v>
      </c>
      <c r="G411" s="15"/>
      <c r="H411" s="10">
        <f t="shared" si="400"/>
        <v>0</v>
      </c>
      <c r="I411" s="18"/>
      <c r="J411" s="10">
        <f t="shared" si="401"/>
        <v>0</v>
      </c>
      <c r="K411" s="15"/>
      <c r="L411" s="10">
        <f t="shared" si="402"/>
        <v>0</v>
      </c>
      <c r="M411" s="15"/>
      <c r="N411" s="10">
        <f t="shared" si="403"/>
        <v>0</v>
      </c>
      <c r="O411" s="18"/>
      <c r="P411" s="10">
        <f t="shared" si="404"/>
        <v>0</v>
      </c>
      <c r="Q411" s="15"/>
      <c r="R411" s="10">
        <f t="shared" si="405"/>
        <v>0</v>
      </c>
      <c r="S411" s="15"/>
      <c r="T411" s="10">
        <f t="shared" si="406"/>
        <v>0</v>
      </c>
      <c r="U411" s="18"/>
      <c r="V411" s="10">
        <f t="shared" si="407"/>
        <v>0</v>
      </c>
      <c r="W411" s="15"/>
      <c r="X411" s="10">
        <f t="shared" si="408"/>
        <v>0</v>
      </c>
      <c r="Y411" s="15"/>
      <c r="Z411" s="125">
        <f t="shared" si="409"/>
        <v>0</v>
      </c>
      <c r="AA411" s="33">
        <f t="shared" si="410"/>
        <v>0</v>
      </c>
      <c r="AB411" s="17">
        <f t="shared" si="410"/>
        <v>0</v>
      </c>
      <c r="AC411" s="65">
        <f t="shared" si="411"/>
        <v>0</v>
      </c>
      <c r="AD411" s="32">
        <f t="shared" si="411"/>
        <v>0</v>
      </c>
      <c r="AE411" s="18">
        <f t="shared" si="412"/>
        <v>0</v>
      </c>
      <c r="AF411" s="32">
        <f t="shared" si="412"/>
        <v>0</v>
      </c>
      <c r="AG411" s="18">
        <f t="shared" si="413"/>
        <v>0</v>
      </c>
      <c r="AH411" s="32">
        <f t="shared" si="413"/>
        <v>0</v>
      </c>
      <c r="AI411" s="18">
        <f t="shared" si="414"/>
        <v>0</v>
      </c>
      <c r="AJ411" s="16">
        <f t="shared" si="414"/>
        <v>0</v>
      </c>
      <c r="AK411" s="101">
        <v>205</v>
      </c>
    </row>
    <row r="412" spans="1:37" ht="13.8" thickBot="1" x14ac:dyDescent="0.3">
      <c r="A412" s="14"/>
      <c r="B412" s="51" t="s">
        <v>61</v>
      </c>
      <c r="C412" s="18"/>
      <c r="D412" s="10">
        <f t="shared" si="398"/>
        <v>0</v>
      </c>
      <c r="E412" s="15"/>
      <c r="F412" s="10">
        <f t="shared" si="399"/>
        <v>0</v>
      </c>
      <c r="G412" s="15"/>
      <c r="H412" s="10">
        <f t="shared" si="400"/>
        <v>0</v>
      </c>
      <c r="I412" s="18"/>
      <c r="J412" s="10">
        <f t="shared" si="401"/>
        <v>0</v>
      </c>
      <c r="K412" s="15"/>
      <c r="L412" s="10">
        <f t="shared" si="402"/>
        <v>0</v>
      </c>
      <c r="M412" s="15"/>
      <c r="N412" s="10">
        <f t="shared" si="403"/>
        <v>0</v>
      </c>
      <c r="O412" s="18"/>
      <c r="P412" s="10">
        <f t="shared" si="404"/>
        <v>0</v>
      </c>
      <c r="Q412" s="15"/>
      <c r="R412" s="10">
        <f t="shared" si="405"/>
        <v>0</v>
      </c>
      <c r="S412" s="15"/>
      <c r="T412" s="10">
        <f t="shared" si="406"/>
        <v>0</v>
      </c>
      <c r="U412" s="18"/>
      <c r="V412" s="10">
        <f t="shared" si="407"/>
        <v>0</v>
      </c>
      <c r="W412" s="15"/>
      <c r="X412" s="10">
        <f t="shared" si="408"/>
        <v>0</v>
      </c>
      <c r="Y412" s="15"/>
      <c r="Z412" s="125">
        <f t="shared" si="409"/>
        <v>0</v>
      </c>
      <c r="AA412" s="33">
        <f t="shared" si="410"/>
        <v>0</v>
      </c>
      <c r="AB412" s="17">
        <f t="shared" si="410"/>
        <v>0</v>
      </c>
      <c r="AC412" s="65">
        <f t="shared" si="411"/>
        <v>0</v>
      </c>
      <c r="AD412" s="32">
        <f t="shared" si="411"/>
        <v>0</v>
      </c>
      <c r="AE412" s="18">
        <f t="shared" si="412"/>
        <v>0</v>
      </c>
      <c r="AF412" s="32">
        <f t="shared" si="412"/>
        <v>0</v>
      </c>
      <c r="AG412" s="18">
        <f t="shared" si="413"/>
        <v>0</v>
      </c>
      <c r="AH412" s="32">
        <f t="shared" si="413"/>
        <v>0</v>
      </c>
      <c r="AI412" s="18">
        <f t="shared" si="414"/>
        <v>0</v>
      </c>
      <c r="AJ412" s="16">
        <f t="shared" si="414"/>
        <v>0</v>
      </c>
      <c r="AK412" s="101">
        <v>205</v>
      </c>
    </row>
    <row r="413" spans="1:37" ht="13.8" thickBot="1" x14ac:dyDescent="0.3">
      <c r="A413" s="42"/>
      <c r="B413" s="52" t="s">
        <v>62</v>
      </c>
      <c r="C413" s="39"/>
      <c r="D413" s="139">
        <f t="shared" si="398"/>
        <v>0</v>
      </c>
      <c r="E413" s="20"/>
      <c r="F413" s="139">
        <f t="shared" si="399"/>
        <v>0</v>
      </c>
      <c r="G413" s="20"/>
      <c r="H413" s="139">
        <f t="shared" si="400"/>
        <v>0</v>
      </c>
      <c r="I413" s="39">
        <v>1</v>
      </c>
      <c r="J413" s="139">
        <f t="shared" si="401"/>
        <v>205</v>
      </c>
      <c r="K413" s="20"/>
      <c r="L413" s="139">
        <f t="shared" si="402"/>
        <v>0</v>
      </c>
      <c r="M413" s="20"/>
      <c r="N413" s="139">
        <f t="shared" si="403"/>
        <v>0</v>
      </c>
      <c r="O413" s="39">
        <v>1</v>
      </c>
      <c r="P413" s="139">
        <f t="shared" si="404"/>
        <v>205</v>
      </c>
      <c r="Q413" s="20"/>
      <c r="R413" s="139">
        <f t="shared" si="405"/>
        <v>0</v>
      </c>
      <c r="S413" s="20"/>
      <c r="T413" s="139">
        <f t="shared" si="406"/>
        <v>0</v>
      </c>
      <c r="U413" s="39"/>
      <c r="V413" s="139">
        <f t="shared" si="407"/>
        <v>0</v>
      </c>
      <c r="W413" s="20"/>
      <c r="X413" s="139">
        <f t="shared" si="408"/>
        <v>0</v>
      </c>
      <c r="Y413" s="20"/>
      <c r="Z413" s="140">
        <f t="shared" si="409"/>
        <v>0</v>
      </c>
      <c r="AA413" s="43">
        <f t="shared" si="410"/>
        <v>2</v>
      </c>
      <c r="AB413" s="21">
        <f t="shared" si="410"/>
        <v>410</v>
      </c>
      <c r="AC413" s="65">
        <f t="shared" si="411"/>
        <v>0</v>
      </c>
      <c r="AD413" s="28">
        <f t="shared" si="411"/>
        <v>0</v>
      </c>
      <c r="AE413" s="18">
        <f t="shared" si="412"/>
        <v>1</v>
      </c>
      <c r="AF413" s="28">
        <f t="shared" si="412"/>
        <v>205</v>
      </c>
      <c r="AG413" s="18">
        <f t="shared" si="413"/>
        <v>1</v>
      </c>
      <c r="AH413" s="28">
        <f t="shared" si="413"/>
        <v>205</v>
      </c>
      <c r="AI413" s="39">
        <f t="shared" si="414"/>
        <v>0</v>
      </c>
      <c r="AJ413" s="40">
        <f t="shared" si="414"/>
        <v>0</v>
      </c>
      <c r="AK413" s="101">
        <v>205</v>
      </c>
    </row>
    <row r="414" spans="1:37" ht="13.8" thickBot="1" x14ac:dyDescent="0.3">
      <c r="A414" s="471" t="s">
        <v>17</v>
      </c>
      <c r="B414" s="472"/>
      <c r="C414" s="38">
        <f t="shared" ref="C414:Z414" si="415">SUM(C402:C413)</f>
        <v>0</v>
      </c>
      <c r="D414" s="26">
        <f t="shared" si="415"/>
        <v>0</v>
      </c>
      <c r="E414" s="38">
        <f t="shared" si="415"/>
        <v>0</v>
      </c>
      <c r="F414" s="26">
        <f t="shared" si="415"/>
        <v>0</v>
      </c>
      <c r="G414" s="38">
        <f t="shared" si="415"/>
        <v>1</v>
      </c>
      <c r="H414" s="26">
        <f t="shared" si="415"/>
        <v>205</v>
      </c>
      <c r="I414" s="38">
        <f t="shared" si="415"/>
        <v>1</v>
      </c>
      <c r="J414" s="26">
        <f t="shared" si="415"/>
        <v>205</v>
      </c>
      <c r="K414" s="38">
        <f t="shared" si="415"/>
        <v>1</v>
      </c>
      <c r="L414" s="26">
        <f t="shared" si="415"/>
        <v>205</v>
      </c>
      <c r="M414" s="38">
        <f t="shared" si="415"/>
        <v>1</v>
      </c>
      <c r="N414" s="26">
        <f t="shared" si="415"/>
        <v>205</v>
      </c>
      <c r="O414" s="38">
        <f t="shared" si="415"/>
        <v>2</v>
      </c>
      <c r="P414" s="26">
        <f t="shared" si="415"/>
        <v>410</v>
      </c>
      <c r="Q414" s="38">
        <f t="shared" si="415"/>
        <v>2</v>
      </c>
      <c r="R414" s="26">
        <f t="shared" si="415"/>
        <v>410</v>
      </c>
      <c r="S414" s="38">
        <f t="shared" si="415"/>
        <v>1</v>
      </c>
      <c r="T414" s="26">
        <f t="shared" si="415"/>
        <v>205</v>
      </c>
      <c r="U414" s="38">
        <f t="shared" si="415"/>
        <v>0</v>
      </c>
      <c r="V414" s="26">
        <f t="shared" si="415"/>
        <v>0</v>
      </c>
      <c r="W414" s="38">
        <f t="shared" si="415"/>
        <v>0</v>
      </c>
      <c r="X414" s="26">
        <f t="shared" si="415"/>
        <v>0</v>
      </c>
      <c r="Y414" s="38">
        <f t="shared" si="415"/>
        <v>0</v>
      </c>
      <c r="Z414" s="26">
        <f t="shared" si="415"/>
        <v>0</v>
      </c>
      <c r="AA414" s="38">
        <f t="shared" ref="AA414:AJ414" si="416">SUM(AA402:AA413)</f>
        <v>9</v>
      </c>
      <c r="AB414" s="26">
        <f t="shared" si="416"/>
        <v>1845</v>
      </c>
      <c r="AC414" s="23">
        <f t="shared" si="416"/>
        <v>1</v>
      </c>
      <c r="AD414" s="26">
        <f t="shared" si="416"/>
        <v>205</v>
      </c>
      <c r="AE414" s="23">
        <f t="shared" si="416"/>
        <v>3</v>
      </c>
      <c r="AF414" s="26">
        <f t="shared" si="416"/>
        <v>615</v>
      </c>
      <c r="AG414" s="23">
        <f t="shared" si="416"/>
        <v>5</v>
      </c>
      <c r="AH414" s="26">
        <f t="shared" si="416"/>
        <v>1025</v>
      </c>
      <c r="AI414" s="23">
        <f t="shared" si="416"/>
        <v>0</v>
      </c>
      <c r="AJ414" s="26">
        <f t="shared" si="416"/>
        <v>0</v>
      </c>
      <c r="AK414" s="101"/>
    </row>
    <row r="415" spans="1:37" ht="18.600000000000001" thickBot="1" x14ac:dyDescent="0.4">
      <c r="B415" s="3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28"/>
      <c r="AB415" s="129"/>
      <c r="AC415" s="2"/>
      <c r="AD415" s="2"/>
      <c r="AE415" s="2"/>
      <c r="AF415" s="2"/>
      <c r="AG415" s="2"/>
      <c r="AH415" s="2"/>
      <c r="AI415" s="2"/>
      <c r="AJ415" s="2"/>
      <c r="AK415" s="101"/>
    </row>
    <row r="416" spans="1:37" ht="13.8" thickBot="1" x14ac:dyDescent="0.3">
      <c r="A416" s="457" t="s">
        <v>5</v>
      </c>
      <c r="B416" s="458"/>
      <c r="C416" s="23">
        <f t="shared" ref="C416:AE416" si="417">C398+C414</f>
        <v>0</v>
      </c>
      <c r="D416" s="24">
        <f t="shared" si="417"/>
        <v>0</v>
      </c>
      <c r="E416" s="25">
        <f t="shared" si="417"/>
        <v>0</v>
      </c>
      <c r="F416" s="24">
        <f t="shared" si="417"/>
        <v>0</v>
      </c>
      <c r="G416" s="25">
        <f t="shared" si="417"/>
        <v>1</v>
      </c>
      <c r="H416" s="24">
        <f t="shared" si="417"/>
        <v>205</v>
      </c>
      <c r="I416" s="25">
        <f t="shared" si="417"/>
        <v>3</v>
      </c>
      <c r="J416" s="24">
        <f t="shared" si="417"/>
        <v>615</v>
      </c>
      <c r="K416" s="25">
        <f t="shared" si="417"/>
        <v>1</v>
      </c>
      <c r="L416" s="24">
        <f t="shared" si="417"/>
        <v>205</v>
      </c>
      <c r="M416" s="25">
        <f t="shared" si="417"/>
        <v>1</v>
      </c>
      <c r="N416" s="24">
        <f t="shared" si="417"/>
        <v>205</v>
      </c>
      <c r="O416" s="25">
        <f t="shared" si="417"/>
        <v>7</v>
      </c>
      <c r="P416" s="24">
        <f t="shared" si="417"/>
        <v>1435</v>
      </c>
      <c r="Q416" s="25">
        <f t="shared" si="417"/>
        <v>4</v>
      </c>
      <c r="R416" s="24">
        <f t="shared" si="417"/>
        <v>820</v>
      </c>
      <c r="S416" s="25">
        <f t="shared" si="417"/>
        <v>1</v>
      </c>
      <c r="T416" s="24">
        <f t="shared" si="417"/>
        <v>205</v>
      </c>
      <c r="U416" s="25">
        <f t="shared" si="417"/>
        <v>2</v>
      </c>
      <c r="V416" s="24">
        <f t="shared" si="417"/>
        <v>410</v>
      </c>
      <c r="W416" s="25">
        <f t="shared" si="417"/>
        <v>1</v>
      </c>
      <c r="X416" s="24">
        <f t="shared" si="417"/>
        <v>205</v>
      </c>
      <c r="Y416" s="25">
        <f t="shared" si="417"/>
        <v>0</v>
      </c>
      <c r="Z416" s="37">
        <f t="shared" si="417"/>
        <v>0</v>
      </c>
      <c r="AA416" s="38">
        <f t="shared" si="417"/>
        <v>21</v>
      </c>
      <c r="AB416" s="26">
        <f t="shared" si="417"/>
        <v>4305</v>
      </c>
      <c r="AC416" s="23">
        <f t="shared" si="417"/>
        <v>1</v>
      </c>
      <c r="AD416" s="37">
        <f t="shared" si="417"/>
        <v>205</v>
      </c>
      <c r="AE416" s="38">
        <f t="shared" si="417"/>
        <v>5</v>
      </c>
      <c r="AF416" s="26">
        <f>AF414+AF398</f>
        <v>1025</v>
      </c>
      <c r="AG416" s="23">
        <f>AG414+AG398</f>
        <v>12</v>
      </c>
      <c r="AH416" s="37">
        <f>AH398+AH414</f>
        <v>2460</v>
      </c>
      <c r="AI416" s="38">
        <f>AI398+AI414</f>
        <v>3</v>
      </c>
      <c r="AJ416" s="26">
        <f>AJ398+AJ414</f>
        <v>615</v>
      </c>
      <c r="AK416" s="101"/>
    </row>
    <row r="417" spans="1:37" x14ac:dyDescent="0.25">
      <c r="AK417" s="101"/>
    </row>
    <row r="418" spans="1:37" ht="16.2" thickBot="1" x14ac:dyDescent="0.35">
      <c r="A418" s="479" t="s">
        <v>97</v>
      </c>
      <c r="B418" s="479"/>
      <c r="C418" s="479"/>
      <c r="D418" s="479"/>
      <c r="E418" s="479"/>
      <c r="F418" s="479"/>
      <c r="G418" s="479"/>
      <c r="H418" s="479"/>
      <c r="I418" s="479"/>
      <c r="J418" s="479"/>
      <c r="K418" s="479"/>
      <c r="L418" s="479"/>
      <c r="M418" s="479"/>
      <c r="N418" s="479"/>
      <c r="O418" s="479"/>
      <c r="P418" s="479"/>
      <c r="Q418" s="479"/>
      <c r="R418" s="479"/>
      <c r="S418" s="479"/>
      <c r="T418" s="479"/>
      <c r="U418" s="479"/>
      <c r="V418" s="479"/>
      <c r="W418" s="479"/>
      <c r="X418" s="479"/>
      <c r="Y418" s="479"/>
      <c r="Z418" s="479"/>
      <c r="AA418" s="479"/>
      <c r="AB418" s="479"/>
      <c r="AC418" s="479"/>
      <c r="AD418" s="479"/>
      <c r="AE418" s="479"/>
      <c r="AF418" s="479"/>
      <c r="AG418" s="479"/>
      <c r="AH418" s="479"/>
      <c r="AI418" s="479"/>
      <c r="AJ418" s="479"/>
      <c r="AK418" s="101"/>
    </row>
    <row r="419" spans="1:37" ht="16.2" thickBot="1" x14ac:dyDescent="0.35">
      <c r="A419" s="479" t="s">
        <v>7</v>
      </c>
      <c r="B419" s="479"/>
      <c r="C419" s="479"/>
      <c r="D419" s="479"/>
      <c r="E419" s="479"/>
      <c r="F419" s="479"/>
      <c r="G419" s="479"/>
      <c r="H419" s="479"/>
      <c r="I419" s="479"/>
      <c r="J419" s="479"/>
      <c r="K419" s="479"/>
      <c r="L419" s="479"/>
      <c r="M419" s="479"/>
      <c r="N419" s="479"/>
      <c r="O419" s="479"/>
      <c r="P419" s="479"/>
      <c r="Q419" s="479"/>
      <c r="R419" s="479"/>
      <c r="S419" s="479"/>
      <c r="T419" s="479"/>
      <c r="U419" s="479"/>
      <c r="V419" s="479"/>
      <c r="W419" s="479"/>
      <c r="X419" s="479"/>
      <c r="Y419" s="479"/>
      <c r="Z419" s="479"/>
      <c r="AA419" s="479"/>
      <c r="AB419" s="479"/>
      <c r="AC419" s="479"/>
      <c r="AD419" s="479"/>
      <c r="AE419" s="479"/>
      <c r="AF419" s="479"/>
      <c r="AG419" s="479"/>
      <c r="AH419" s="479"/>
      <c r="AI419" s="479"/>
      <c r="AJ419" s="479"/>
      <c r="AK419" s="101"/>
    </row>
    <row r="420" spans="1:37" x14ac:dyDescent="0.25">
      <c r="A420" s="4" t="s">
        <v>25</v>
      </c>
      <c r="B420" s="463" t="s">
        <v>18</v>
      </c>
      <c r="C420" s="452" t="s">
        <v>8</v>
      </c>
      <c r="D420" s="456"/>
      <c r="E420" s="455" t="s">
        <v>9</v>
      </c>
      <c r="F420" s="456"/>
      <c r="G420" s="455" t="s">
        <v>10</v>
      </c>
      <c r="H420" s="456"/>
      <c r="I420" s="455" t="s">
        <v>0</v>
      </c>
      <c r="J420" s="456"/>
      <c r="K420" s="455" t="s">
        <v>3</v>
      </c>
      <c r="L420" s="456"/>
      <c r="M420" s="455" t="s">
        <v>4</v>
      </c>
      <c r="N420" s="456"/>
      <c r="O420" s="455" t="s">
        <v>11</v>
      </c>
      <c r="P420" s="456"/>
      <c r="Q420" s="455" t="s">
        <v>12</v>
      </c>
      <c r="R420" s="456"/>
      <c r="S420" s="455" t="s">
        <v>13</v>
      </c>
      <c r="T420" s="456"/>
      <c r="U420" s="455" t="s">
        <v>14</v>
      </c>
      <c r="V420" s="456"/>
      <c r="W420" s="455" t="s">
        <v>15</v>
      </c>
      <c r="X420" s="456"/>
      <c r="Y420" s="455" t="s">
        <v>16</v>
      </c>
      <c r="Z420" s="453"/>
      <c r="AA420" s="477" t="s">
        <v>5</v>
      </c>
      <c r="AB420" s="478"/>
      <c r="AC420" s="452" t="s">
        <v>28</v>
      </c>
      <c r="AD420" s="453"/>
      <c r="AE420" s="452" t="s">
        <v>29</v>
      </c>
      <c r="AF420" s="453"/>
      <c r="AG420" s="452" t="s">
        <v>30</v>
      </c>
      <c r="AH420" s="453"/>
      <c r="AI420" s="452" t="s">
        <v>31</v>
      </c>
      <c r="AJ420" s="453"/>
      <c r="AK420" s="101"/>
    </row>
    <row r="421" spans="1:37" ht="13.8" thickBot="1" x14ac:dyDescent="0.3">
      <c r="A421" s="47" t="s">
        <v>26</v>
      </c>
      <c r="B421" s="473"/>
      <c r="C421" s="9" t="s">
        <v>1</v>
      </c>
      <c r="D421" s="5" t="s">
        <v>2</v>
      </c>
      <c r="E421" s="5" t="s">
        <v>1</v>
      </c>
      <c r="F421" s="5" t="s">
        <v>2</v>
      </c>
      <c r="G421" s="5" t="s">
        <v>1</v>
      </c>
      <c r="H421" s="5" t="s">
        <v>2</v>
      </c>
      <c r="I421" s="5" t="s">
        <v>1</v>
      </c>
      <c r="J421" s="5" t="s">
        <v>2</v>
      </c>
      <c r="K421" s="5" t="s">
        <v>1</v>
      </c>
      <c r="L421" s="5" t="s">
        <v>2</v>
      </c>
      <c r="M421" s="5" t="s">
        <v>1</v>
      </c>
      <c r="N421" s="5" t="s">
        <v>2</v>
      </c>
      <c r="O421" s="5" t="s">
        <v>1</v>
      </c>
      <c r="P421" s="5" t="s">
        <v>2</v>
      </c>
      <c r="Q421" s="5" t="s">
        <v>1</v>
      </c>
      <c r="R421" s="5" t="s">
        <v>2</v>
      </c>
      <c r="S421" s="5" t="s">
        <v>1</v>
      </c>
      <c r="T421" s="5" t="s">
        <v>2</v>
      </c>
      <c r="U421" s="5" t="s">
        <v>1</v>
      </c>
      <c r="V421" s="5" t="s">
        <v>2</v>
      </c>
      <c r="W421" s="5" t="s">
        <v>1</v>
      </c>
      <c r="X421" s="5" t="s">
        <v>2</v>
      </c>
      <c r="Y421" s="5" t="s">
        <v>1</v>
      </c>
      <c r="Z421" s="6" t="s">
        <v>2</v>
      </c>
      <c r="AA421" s="127" t="s">
        <v>1</v>
      </c>
      <c r="AB421" s="8" t="s">
        <v>2</v>
      </c>
      <c r="AC421" s="9" t="s">
        <v>1</v>
      </c>
      <c r="AD421" s="6" t="s">
        <v>2</v>
      </c>
      <c r="AE421" s="9" t="s">
        <v>1</v>
      </c>
      <c r="AF421" s="6" t="s">
        <v>2</v>
      </c>
      <c r="AG421" s="9" t="s">
        <v>1</v>
      </c>
      <c r="AH421" s="6" t="s">
        <v>2</v>
      </c>
      <c r="AI421" s="9" t="s">
        <v>1</v>
      </c>
      <c r="AJ421" s="6" t="s">
        <v>2</v>
      </c>
      <c r="AK421" s="101"/>
    </row>
    <row r="422" spans="1:37" ht="14.25" customHeight="1" thickBot="1" x14ac:dyDescent="0.3">
      <c r="A422" s="45">
        <v>1</v>
      </c>
      <c r="B422" s="56" t="s">
        <v>19</v>
      </c>
      <c r="C422" s="13">
        <v>1</v>
      </c>
      <c r="D422" s="10">
        <f t="shared" ref="D422:D437" si="418">AK422*C422</f>
        <v>650</v>
      </c>
      <c r="E422" s="13"/>
      <c r="F422" s="10">
        <f t="shared" ref="F422:F437" si="419">AK422*E422</f>
        <v>0</v>
      </c>
      <c r="G422" s="13"/>
      <c r="H422" s="10">
        <f t="shared" ref="H422:H437" si="420">AK422*G422</f>
        <v>0</v>
      </c>
      <c r="I422" s="13">
        <v>1</v>
      </c>
      <c r="J422" s="10">
        <f t="shared" ref="J422:J437" si="421">AK422*I422</f>
        <v>650</v>
      </c>
      <c r="K422" s="11"/>
      <c r="L422" s="10">
        <f t="shared" ref="L422:L437" si="422">AK422*K422</f>
        <v>0</v>
      </c>
      <c r="M422" s="11">
        <v>1</v>
      </c>
      <c r="N422" s="10">
        <f t="shared" ref="N422:N437" si="423">AK422*M422</f>
        <v>650</v>
      </c>
      <c r="O422" s="13"/>
      <c r="P422" s="10">
        <f t="shared" ref="P422:P437" si="424">AK422*O422</f>
        <v>0</v>
      </c>
      <c r="Q422" s="11">
        <v>1</v>
      </c>
      <c r="R422" s="10">
        <f t="shared" ref="R422:R437" si="425">AK422*Q422</f>
        <v>650</v>
      </c>
      <c r="S422" s="11"/>
      <c r="T422" s="10">
        <f t="shared" ref="T422:T437" si="426">AK422*S422</f>
        <v>0</v>
      </c>
      <c r="U422" s="13"/>
      <c r="V422" s="10">
        <f>AK422*U422</f>
        <v>0</v>
      </c>
      <c r="W422" s="11"/>
      <c r="X422" s="10">
        <f>AK422*W422</f>
        <v>0</v>
      </c>
      <c r="Y422" s="11"/>
      <c r="Z422" s="10">
        <f t="shared" ref="Z422:Z437" si="427">AK422*Y422</f>
        <v>0</v>
      </c>
      <c r="AA422" s="30">
        <f>C422+E422+G422+I422+K422+M422+O422+Q422+S422+U422+W422+Y422</f>
        <v>4</v>
      </c>
      <c r="AB422" s="12">
        <f>D422+F422+H422+J422+L422+N422+P422+R422+T422+V422+X422+Z422</f>
        <v>2600</v>
      </c>
      <c r="AC422" s="18">
        <f t="shared" ref="AC422:AC437" si="428">C422+E422+G422</f>
        <v>1</v>
      </c>
      <c r="AD422" s="16">
        <f t="shared" ref="AD422:AD437" si="429">D422+F422+H422</f>
        <v>650</v>
      </c>
      <c r="AE422" s="18">
        <f t="shared" ref="AE422:AE437" si="430">I422+K422+M422</f>
        <v>2</v>
      </c>
      <c r="AF422" s="16">
        <f t="shared" ref="AF422:AF437" si="431">J422+L422+N422</f>
        <v>1300</v>
      </c>
      <c r="AG422" s="18">
        <f t="shared" ref="AG422:AG437" si="432">O422+Q422+S422</f>
        <v>1</v>
      </c>
      <c r="AH422" s="16">
        <f t="shared" ref="AH422:AH437" si="433">P422+R422+T422</f>
        <v>650</v>
      </c>
      <c r="AI422" s="18">
        <f t="shared" ref="AI422:AI437" si="434">U422+W422+Y422</f>
        <v>0</v>
      </c>
      <c r="AJ422" s="16">
        <f t="shared" ref="AJ422:AJ437" si="435">V422+X422+Z422</f>
        <v>0</v>
      </c>
      <c r="AK422" s="101">
        <v>650</v>
      </c>
    </row>
    <row r="423" spans="1:37" ht="13.8" thickBot="1" x14ac:dyDescent="0.3">
      <c r="A423" s="31">
        <v>2</v>
      </c>
      <c r="B423" s="57" t="s">
        <v>20</v>
      </c>
      <c r="C423" s="18"/>
      <c r="D423" s="10">
        <f t="shared" si="418"/>
        <v>0</v>
      </c>
      <c r="E423" s="18">
        <v>1</v>
      </c>
      <c r="F423" s="10">
        <f t="shared" si="419"/>
        <v>650</v>
      </c>
      <c r="G423" s="18">
        <v>1</v>
      </c>
      <c r="H423" s="10">
        <f t="shared" si="420"/>
        <v>650</v>
      </c>
      <c r="I423" s="18"/>
      <c r="J423" s="10">
        <f t="shared" si="421"/>
        <v>0</v>
      </c>
      <c r="K423" s="15">
        <v>1</v>
      </c>
      <c r="L423" s="10">
        <f t="shared" si="422"/>
        <v>650</v>
      </c>
      <c r="M423" s="15">
        <v>1</v>
      </c>
      <c r="N423" s="10">
        <f t="shared" si="423"/>
        <v>650</v>
      </c>
      <c r="O423" s="18">
        <v>1</v>
      </c>
      <c r="P423" s="10">
        <f t="shared" si="424"/>
        <v>650</v>
      </c>
      <c r="Q423" s="15">
        <v>1</v>
      </c>
      <c r="R423" s="10">
        <f t="shared" si="425"/>
        <v>650</v>
      </c>
      <c r="S423" s="15">
        <v>1</v>
      </c>
      <c r="T423" s="10">
        <f t="shared" si="426"/>
        <v>650</v>
      </c>
      <c r="U423" s="18">
        <v>1</v>
      </c>
      <c r="V423" s="10">
        <f>AK423*U423</f>
        <v>650</v>
      </c>
      <c r="W423" s="15"/>
      <c r="X423" s="10">
        <f>AK423*W423</f>
        <v>0</v>
      </c>
      <c r="Y423" s="15"/>
      <c r="Z423" s="10">
        <f t="shared" si="427"/>
        <v>0</v>
      </c>
      <c r="AA423" s="33">
        <f>C423+E423+G423+I423+K423+M423+O423+Q423+S423+U423+W423+Y423</f>
        <v>8</v>
      </c>
      <c r="AB423" s="17">
        <f>D423+F423+H423+J423+L423+N423+P423+R423+T423+V423+X423+Z423</f>
        <v>5200</v>
      </c>
      <c r="AC423" s="18">
        <f t="shared" si="428"/>
        <v>2</v>
      </c>
      <c r="AD423" s="16">
        <f t="shared" si="429"/>
        <v>1300</v>
      </c>
      <c r="AE423" s="18">
        <f t="shared" si="430"/>
        <v>2</v>
      </c>
      <c r="AF423" s="16">
        <f t="shared" si="431"/>
        <v>1300</v>
      </c>
      <c r="AG423" s="18">
        <f t="shared" si="432"/>
        <v>3</v>
      </c>
      <c r="AH423" s="16">
        <f t="shared" si="433"/>
        <v>1950</v>
      </c>
      <c r="AI423" s="18">
        <f t="shared" si="434"/>
        <v>1</v>
      </c>
      <c r="AJ423" s="16">
        <f t="shared" si="435"/>
        <v>650</v>
      </c>
      <c r="AK423" s="101">
        <v>650</v>
      </c>
    </row>
    <row r="424" spans="1:37" ht="13.8" thickBot="1" x14ac:dyDescent="0.3">
      <c r="A424" s="31">
        <v>3</v>
      </c>
      <c r="B424" s="57" t="s">
        <v>56</v>
      </c>
      <c r="C424" s="18"/>
      <c r="D424" s="10">
        <f t="shared" si="418"/>
        <v>0</v>
      </c>
      <c r="E424" s="18"/>
      <c r="F424" s="10">
        <f t="shared" si="419"/>
        <v>0</v>
      </c>
      <c r="G424" s="18"/>
      <c r="H424" s="10">
        <f t="shared" si="420"/>
        <v>0</v>
      </c>
      <c r="I424" s="18"/>
      <c r="J424" s="10">
        <f t="shared" si="421"/>
        <v>0</v>
      </c>
      <c r="K424" s="15"/>
      <c r="L424" s="10">
        <f t="shared" si="422"/>
        <v>0</v>
      </c>
      <c r="M424" s="15"/>
      <c r="N424" s="10">
        <f t="shared" si="423"/>
        <v>0</v>
      </c>
      <c r="O424" s="18"/>
      <c r="P424" s="10">
        <f t="shared" si="424"/>
        <v>0</v>
      </c>
      <c r="Q424" s="15"/>
      <c r="R424" s="10">
        <f t="shared" si="425"/>
        <v>0</v>
      </c>
      <c r="S424" s="15"/>
      <c r="T424" s="10">
        <f t="shared" si="426"/>
        <v>0</v>
      </c>
      <c r="U424" s="18">
        <v>1</v>
      </c>
      <c r="V424" s="10">
        <f t="shared" ref="V424:V437" si="436">AK424*U424</f>
        <v>650</v>
      </c>
      <c r="W424" s="15">
        <v>1</v>
      </c>
      <c r="X424" s="10">
        <f>AK424*W424</f>
        <v>650</v>
      </c>
      <c r="Y424" s="15">
        <v>1</v>
      </c>
      <c r="Z424" s="10">
        <f t="shared" si="427"/>
        <v>650</v>
      </c>
      <c r="AA424" s="33">
        <f t="shared" ref="AA424:AA437" si="437">C424+E424+G424+I424+K424+M424+O424+Q424+S424+U424+W424+Y424</f>
        <v>3</v>
      </c>
      <c r="AB424" s="17">
        <f t="shared" ref="AB424:AB437" si="438">D424+F424+H424+J424+L424+N424+P424+R424+T424+V424+X424+Z424</f>
        <v>1950</v>
      </c>
      <c r="AC424" s="18">
        <f t="shared" si="428"/>
        <v>0</v>
      </c>
      <c r="AD424" s="16">
        <f t="shared" si="429"/>
        <v>0</v>
      </c>
      <c r="AE424" s="18">
        <f t="shared" si="430"/>
        <v>0</v>
      </c>
      <c r="AF424" s="16">
        <f t="shared" si="431"/>
        <v>0</v>
      </c>
      <c r="AG424" s="18">
        <f t="shared" si="432"/>
        <v>0</v>
      </c>
      <c r="AH424" s="16">
        <f t="shared" si="433"/>
        <v>0</v>
      </c>
      <c r="AI424" s="18">
        <f t="shared" si="434"/>
        <v>3</v>
      </c>
      <c r="AJ424" s="16">
        <f t="shared" si="435"/>
        <v>1950</v>
      </c>
      <c r="AK424" s="101">
        <v>650</v>
      </c>
    </row>
    <row r="425" spans="1:37" ht="13.8" thickBot="1" x14ac:dyDescent="0.3">
      <c r="A425" s="31">
        <v>4</v>
      </c>
      <c r="B425" s="57" t="s">
        <v>55</v>
      </c>
      <c r="C425" s="18"/>
      <c r="D425" s="10">
        <f t="shared" si="418"/>
        <v>0</v>
      </c>
      <c r="E425" s="18"/>
      <c r="F425" s="10">
        <f t="shared" si="419"/>
        <v>0</v>
      </c>
      <c r="G425" s="18"/>
      <c r="H425" s="10">
        <f t="shared" si="420"/>
        <v>0</v>
      </c>
      <c r="I425" s="18"/>
      <c r="J425" s="10">
        <f t="shared" si="421"/>
        <v>0</v>
      </c>
      <c r="K425" s="15"/>
      <c r="L425" s="10">
        <f t="shared" si="422"/>
        <v>0</v>
      </c>
      <c r="M425" s="15"/>
      <c r="N425" s="10">
        <f t="shared" si="423"/>
        <v>0</v>
      </c>
      <c r="O425" s="18"/>
      <c r="P425" s="10">
        <f t="shared" si="424"/>
        <v>0</v>
      </c>
      <c r="Q425" s="15"/>
      <c r="R425" s="10">
        <f t="shared" si="425"/>
        <v>0</v>
      </c>
      <c r="S425" s="15"/>
      <c r="T425" s="10">
        <f t="shared" si="426"/>
        <v>0</v>
      </c>
      <c r="U425" s="18"/>
      <c r="V425" s="10">
        <f t="shared" si="436"/>
        <v>0</v>
      </c>
      <c r="W425" s="15"/>
      <c r="X425" s="10">
        <f t="shared" ref="X425:X437" si="439">AK425*W425</f>
        <v>0</v>
      </c>
      <c r="Y425" s="15">
        <v>1</v>
      </c>
      <c r="Z425" s="10">
        <f t="shared" si="427"/>
        <v>650</v>
      </c>
      <c r="AA425" s="33">
        <f t="shared" si="437"/>
        <v>1</v>
      </c>
      <c r="AB425" s="17">
        <f t="shared" si="438"/>
        <v>650</v>
      </c>
      <c r="AC425" s="18">
        <f t="shared" si="428"/>
        <v>0</v>
      </c>
      <c r="AD425" s="16">
        <f t="shared" si="429"/>
        <v>0</v>
      </c>
      <c r="AE425" s="18">
        <f t="shared" si="430"/>
        <v>0</v>
      </c>
      <c r="AF425" s="16">
        <f t="shared" si="431"/>
        <v>0</v>
      </c>
      <c r="AG425" s="18">
        <f t="shared" si="432"/>
        <v>0</v>
      </c>
      <c r="AH425" s="16">
        <f t="shared" si="433"/>
        <v>0</v>
      </c>
      <c r="AI425" s="18">
        <f t="shared" si="434"/>
        <v>1</v>
      </c>
      <c r="AJ425" s="16">
        <f t="shared" si="435"/>
        <v>650</v>
      </c>
      <c r="AK425" s="101">
        <v>650</v>
      </c>
    </row>
    <row r="426" spans="1:37" ht="13.8" thickBot="1" x14ac:dyDescent="0.3">
      <c r="A426" s="31">
        <v>5</v>
      </c>
      <c r="B426" s="57" t="s">
        <v>47</v>
      </c>
      <c r="C426" s="18"/>
      <c r="D426" s="10">
        <f t="shared" si="418"/>
        <v>0</v>
      </c>
      <c r="E426" s="18"/>
      <c r="F426" s="10">
        <f t="shared" si="419"/>
        <v>0</v>
      </c>
      <c r="G426" s="18"/>
      <c r="H426" s="10">
        <f t="shared" si="420"/>
        <v>0</v>
      </c>
      <c r="I426" s="18"/>
      <c r="J426" s="10">
        <f t="shared" si="421"/>
        <v>0</v>
      </c>
      <c r="K426" s="15"/>
      <c r="L426" s="10">
        <f t="shared" si="422"/>
        <v>0</v>
      </c>
      <c r="M426" s="15"/>
      <c r="N426" s="10">
        <f t="shared" si="423"/>
        <v>0</v>
      </c>
      <c r="O426" s="18"/>
      <c r="P426" s="10">
        <f t="shared" si="424"/>
        <v>0</v>
      </c>
      <c r="Q426" s="15"/>
      <c r="R426" s="10">
        <f t="shared" si="425"/>
        <v>0</v>
      </c>
      <c r="S426" s="15"/>
      <c r="T426" s="10">
        <f t="shared" si="426"/>
        <v>0</v>
      </c>
      <c r="U426" s="18"/>
      <c r="V426" s="10">
        <f t="shared" si="436"/>
        <v>0</v>
      </c>
      <c r="W426" s="15"/>
      <c r="X426" s="10">
        <f t="shared" si="439"/>
        <v>0</v>
      </c>
      <c r="Y426" s="15"/>
      <c r="Z426" s="10">
        <f t="shared" si="427"/>
        <v>0</v>
      </c>
      <c r="AA426" s="33">
        <f t="shared" si="437"/>
        <v>0</v>
      </c>
      <c r="AB426" s="17">
        <f t="shared" si="438"/>
        <v>0</v>
      </c>
      <c r="AC426" s="18">
        <f t="shared" si="428"/>
        <v>0</v>
      </c>
      <c r="AD426" s="16">
        <f t="shared" si="429"/>
        <v>0</v>
      </c>
      <c r="AE426" s="18">
        <f t="shared" si="430"/>
        <v>0</v>
      </c>
      <c r="AF426" s="16">
        <f t="shared" si="431"/>
        <v>0</v>
      </c>
      <c r="AG426" s="18">
        <f t="shared" si="432"/>
        <v>0</v>
      </c>
      <c r="AH426" s="16">
        <f t="shared" si="433"/>
        <v>0</v>
      </c>
      <c r="AI426" s="18">
        <f t="shared" si="434"/>
        <v>0</v>
      </c>
      <c r="AJ426" s="16">
        <f t="shared" si="435"/>
        <v>0</v>
      </c>
      <c r="AK426" s="101">
        <v>650</v>
      </c>
    </row>
    <row r="427" spans="1:37" ht="13.8" thickBot="1" x14ac:dyDescent="0.3">
      <c r="A427" s="31">
        <v>6</v>
      </c>
      <c r="B427" s="57" t="s">
        <v>41</v>
      </c>
      <c r="C427" s="18"/>
      <c r="D427" s="10">
        <f t="shared" si="418"/>
        <v>0</v>
      </c>
      <c r="E427" s="18"/>
      <c r="F427" s="10">
        <f t="shared" si="419"/>
        <v>0</v>
      </c>
      <c r="G427" s="18"/>
      <c r="H427" s="10">
        <f t="shared" si="420"/>
        <v>0</v>
      </c>
      <c r="I427" s="18"/>
      <c r="J427" s="10">
        <f t="shared" si="421"/>
        <v>0</v>
      </c>
      <c r="K427" s="15"/>
      <c r="L427" s="10">
        <f t="shared" si="422"/>
        <v>0</v>
      </c>
      <c r="M427" s="15"/>
      <c r="N427" s="10">
        <f t="shared" si="423"/>
        <v>0</v>
      </c>
      <c r="O427" s="18"/>
      <c r="P427" s="10">
        <f t="shared" si="424"/>
        <v>0</v>
      </c>
      <c r="Q427" s="15"/>
      <c r="R427" s="10">
        <f t="shared" si="425"/>
        <v>0</v>
      </c>
      <c r="S427" s="15"/>
      <c r="T427" s="10">
        <f t="shared" si="426"/>
        <v>0</v>
      </c>
      <c r="U427" s="18"/>
      <c r="V427" s="10">
        <f t="shared" si="436"/>
        <v>0</v>
      </c>
      <c r="W427" s="15">
        <v>1</v>
      </c>
      <c r="X427" s="10">
        <f t="shared" si="439"/>
        <v>650</v>
      </c>
      <c r="Y427" s="15"/>
      <c r="Z427" s="10">
        <f t="shared" si="427"/>
        <v>0</v>
      </c>
      <c r="AA427" s="33">
        <f t="shared" si="437"/>
        <v>1</v>
      </c>
      <c r="AB427" s="17">
        <f t="shared" si="438"/>
        <v>650</v>
      </c>
      <c r="AC427" s="18">
        <f t="shared" si="428"/>
        <v>0</v>
      </c>
      <c r="AD427" s="16">
        <f t="shared" si="429"/>
        <v>0</v>
      </c>
      <c r="AE427" s="18">
        <f t="shared" si="430"/>
        <v>0</v>
      </c>
      <c r="AF427" s="16">
        <f t="shared" si="431"/>
        <v>0</v>
      </c>
      <c r="AG427" s="18">
        <f t="shared" si="432"/>
        <v>0</v>
      </c>
      <c r="AH427" s="16">
        <f t="shared" si="433"/>
        <v>0</v>
      </c>
      <c r="AI427" s="18">
        <f t="shared" si="434"/>
        <v>1</v>
      </c>
      <c r="AJ427" s="16">
        <f t="shared" si="435"/>
        <v>650</v>
      </c>
      <c r="AK427" s="101">
        <v>650</v>
      </c>
    </row>
    <row r="428" spans="1:37" ht="13.8" thickBot="1" x14ac:dyDescent="0.3">
      <c r="A428" s="31">
        <v>7</v>
      </c>
      <c r="B428" s="57" t="s">
        <v>48</v>
      </c>
      <c r="C428" s="39"/>
      <c r="D428" s="10">
        <f t="shared" si="418"/>
        <v>0</v>
      </c>
      <c r="E428" s="39"/>
      <c r="F428" s="10">
        <f t="shared" si="419"/>
        <v>0</v>
      </c>
      <c r="G428" s="39"/>
      <c r="H428" s="10">
        <f t="shared" si="420"/>
        <v>0</v>
      </c>
      <c r="I428" s="39"/>
      <c r="J428" s="10">
        <f t="shared" si="421"/>
        <v>0</v>
      </c>
      <c r="K428" s="20"/>
      <c r="L428" s="10">
        <f t="shared" si="422"/>
        <v>0</v>
      </c>
      <c r="M428" s="20"/>
      <c r="N428" s="10">
        <f t="shared" si="423"/>
        <v>0</v>
      </c>
      <c r="O428" s="39"/>
      <c r="P428" s="10">
        <f t="shared" si="424"/>
        <v>0</v>
      </c>
      <c r="Q428" s="20"/>
      <c r="R428" s="10">
        <f t="shared" si="425"/>
        <v>0</v>
      </c>
      <c r="S428" s="20"/>
      <c r="T428" s="10">
        <f t="shared" si="426"/>
        <v>0</v>
      </c>
      <c r="U428" s="39"/>
      <c r="V428" s="10">
        <f t="shared" si="436"/>
        <v>0</v>
      </c>
      <c r="W428" s="20"/>
      <c r="X428" s="10">
        <f t="shared" si="439"/>
        <v>0</v>
      </c>
      <c r="Y428" s="20"/>
      <c r="Z428" s="10">
        <f t="shared" si="427"/>
        <v>0</v>
      </c>
      <c r="AA428" s="33">
        <f t="shared" si="437"/>
        <v>0</v>
      </c>
      <c r="AB428" s="17">
        <f t="shared" si="438"/>
        <v>0</v>
      </c>
      <c r="AC428" s="18">
        <f t="shared" si="428"/>
        <v>0</v>
      </c>
      <c r="AD428" s="32">
        <f t="shared" si="429"/>
        <v>0</v>
      </c>
      <c r="AE428" s="18">
        <f t="shared" si="430"/>
        <v>0</v>
      </c>
      <c r="AF428" s="32">
        <f t="shared" si="431"/>
        <v>0</v>
      </c>
      <c r="AG428" s="18">
        <f t="shared" si="432"/>
        <v>0</v>
      </c>
      <c r="AH428" s="32">
        <f t="shared" si="433"/>
        <v>0</v>
      </c>
      <c r="AI428" s="18">
        <f t="shared" si="434"/>
        <v>0</v>
      </c>
      <c r="AJ428" s="16">
        <f t="shared" si="435"/>
        <v>0</v>
      </c>
      <c r="AK428" s="101">
        <v>650</v>
      </c>
    </row>
    <row r="429" spans="1:37" ht="13.8" thickBot="1" x14ac:dyDescent="0.3">
      <c r="A429" s="31">
        <v>8</v>
      </c>
      <c r="B429" s="57" t="s">
        <v>49</v>
      </c>
      <c r="C429" s="18"/>
      <c r="D429" s="10">
        <f t="shared" si="418"/>
        <v>0</v>
      </c>
      <c r="E429" s="18"/>
      <c r="F429" s="10">
        <f t="shared" si="419"/>
        <v>0</v>
      </c>
      <c r="G429" s="18"/>
      <c r="H429" s="10">
        <f t="shared" si="420"/>
        <v>0</v>
      </c>
      <c r="I429" s="18"/>
      <c r="J429" s="10">
        <f t="shared" si="421"/>
        <v>0</v>
      </c>
      <c r="K429" s="15"/>
      <c r="L429" s="10">
        <f t="shared" si="422"/>
        <v>0</v>
      </c>
      <c r="M429" s="15"/>
      <c r="N429" s="10">
        <f t="shared" si="423"/>
        <v>0</v>
      </c>
      <c r="O429" s="18"/>
      <c r="P429" s="10">
        <f t="shared" si="424"/>
        <v>0</v>
      </c>
      <c r="Q429" s="15"/>
      <c r="R429" s="10">
        <f t="shared" si="425"/>
        <v>0</v>
      </c>
      <c r="S429" s="15"/>
      <c r="T429" s="10">
        <f t="shared" si="426"/>
        <v>0</v>
      </c>
      <c r="U429" s="18"/>
      <c r="V429" s="10">
        <f t="shared" si="436"/>
        <v>0</v>
      </c>
      <c r="W429" s="15"/>
      <c r="X429" s="10">
        <f t="shared" si="439"/>
        <v>0</v>
      </c>
      <c r="Y429" s="15"/>
      <c r="Z429" s="10">
        <f t="shared" si="427"/>
        <v>0</v>
      </c>
      <c r="AA429" s="33">
        <f t="shared" si="437"/>
        <v>0</v>
      </c>
      <c r="AB429" s="17">
        <f t="shared" si="438"/>
        <v>0</v>
      </c>
      <c r="AC429" s="18">
        <f t="shared" si="428"/>
        <v>0</v>
      </c>
      <c r="AD429" s="16">
        <f t="shared" si="429"/>
        <v>0</v>
      </c>
      <c r="AE429" s="18">
        <f t="shared" si="430"/>
        <v>0</v>
      </c>
      <c r="AF429" s="16">
        <f t="shared" si="431"/>
        <v>0</v>
      </c>
      <c r="AG429" s="18">
        <f t="shared" si="432"/>
        <v>0</v>
      </c>
      <c r="AH429" s="16">
        <f t="shared" si="433"/>
        <v>0</v>
      </c>
      <c r="AI429" s="18">
        <f t="shared" si="434"/>
        <v>0</v>
      </c>
      <c r="AJ429" s="16">
        <f t="shared" si="435"/>
        <v>0</v>
      </c>
      <c r="AK429" s="101">
        <v>650</v>
      </c>
    </row>
    <row r="430" spans="1:37" ht="13.8" thickBot="1" x14ac:dyDescent="0.3">
      <c r="A430" s="31">
        <v>9</v>
      </c>
      <c r="B430" s="57" t="s">
        <v>50</v>
      </c>
      <c r="C430" s="18"/>
      <c r="D430" s="10">
        <f t="shared" si="418"/>
        <v>0</v>
      </c>
      <c r="E430" s="18"/>
      <c r="F430" s="10">
        <f t="shared" si="419"/>
        <v>0</v>
      </c>
      <c r="G430" s="18"/>
      <c r="H430" s="10">
        <f t="shared" si="420"/>
        <v>0</v>
      </c>
      <c r="I430" s="18"/>
      <c r="J430" s="10">
        <f t="shared" si="421"/>
        <v>0</v>
      </c>
      <c r="K430" s="15"/>
      <c r="L430" s="10">
        <f t="shared" si="422"/>
        <v>0</v>
      </c>
      <c r="M430" s="15"/>
      <c r="N430" s="10">
        <f t="shared" si="423"/>
        <v>0</v>
      </c>
      <c r="O430" s="18"/>
      <c r="P430" s="10">
        <f t="shared" si="424"/>
        <v>0</v>
      </c>
      <c r="Q430" s="15"/>
      <c r="R430" s="10">
        <f t="shared" si="425"/>
        <v>0</v>
      </c>
      <c r="S430" s="15"/>
      <c r="T430" s="10">
        <f t="shared" si="426"/>
        <v>0</v>
      </c>
      <c r="U430" s="18"/>
      <c r="V430" s="10">
        <f t="shared" si="436"/>
        <v>0</v>
      </c>
      <c r="W430" s="15"/>
      <c r="X430" s="10">
        <f t="shared" si="439"/>
        <v>0</v>
      </c>
      <c r="Y430" s="15"/>
      <c r="Z430" s="10">
        <f t="shared" si="427"/>
        <v>0</v>
      </c>
      <c r="AA430" s="33">
        <f t="shared" si="437"/>
        <v>0</v>
      </c>
      <c r="AB430" s="17">
        <f t="shared" si="438"/>
        <v>0</v>
      </c>
      <c r="AC430" s="18">
        <f t="shared" si="428"/>
        <v>0</v>
      </c>
      <c r="AD430" s="32">
        <f t="shared" si="429"/>
        <v>0</v>
      </c>
      <c r="AE430" s="18">
        <f t="shared" si="430"/>
        <v>0</v>
      </c>
      <c r="AF430" s="32">
        <f t="shared" si="431"/>
        <v>0</v>
      </c>
      <c r="AG430" s="18">
        <f t="shared" si="432"/>
        <v>0</v>
      </c>
      <c r="AH430" s="32">
        <f t="shared" si="433"/>
        <v>0</v>
      </c>
      <c r="AI430" s="18">
        <f t="shared" si="434"/>
        <v>0</v>
      </c>
      <c r="AJ430" s="16">
        <f t="shared" si="435"/>
        <v>0</v>
      </c>
      <c r="AK430" s="101">
        <v>650</v>
      </c>
    </row>
    <row r="431" spans="1:37" ht="13.8" thickBot="1" x14ac:dyDescent="0.3">
      <c r="A431" s="31">
        <v>10</v>
      </c>
      <c r="B431" s="57" t="s">
        <v>63</v>
      </c>
      <c r="C431" s="18"/>
      <c r="D431" s="10">
        <f t="shared" si="418"/>
        <v>0</v>
      </c>
      <c r="E431" s="18"/>
      <c r="F431" s="10">
        <f t="shared" si="419"/>
        <v>0</v>
      </c>
      <c r="G431" s="18"/>
      <c r="H431" s="10">
        <f t="shared" si="420"/>
        <v>0</v>
      </c>
      <c r="I431" s="18"/>
      <c r="J431" s="10">
        <f t="shared" si="421"/>
        <v>0</v>
      </c>
      <c r="K431" s="15"/>
      <c r="L431" s="10">
        <f t="shared" si="422"/>
        <v>0</v>
      </c>
      <c r="M431" s="15"/>
      <c r="N431" s="10">
        <f t="shared" si="423"/>
        <v>0</v>
      </c>
      <c r="O431" s="18"/>
      <c r="P431" s="10">
        <f t="shared" si="424"/>
        <v>0</v>
      </c>
      <c r="Q431" s="15"/>
      <c r="R431" s="10">
        <f t="shared" si="425"/>
        <v>0</v>
      </c>
      <c r="S431" s="15"/>
      <c r="T431" s="10">
        <f t="shared" si="426"/>
        <v>0</v>
      </c>
      <c r="U431" s="18"/>
      <c r="V431" s="10">
        <f t="shared" si="436"/>
        <v>0</v>
      </c>
      <c r="W431" s="15"/>
      <c r="X431" s="10">
        <f t="shared" si="439"/>
        <v>0</v>
      </c>
      <c r="Y431" s="15"/>
      <c r="Z431" s="10">
        <f t="shared" si="427"/>
        <v>0</v>
      </c>
      <c r="AA431" s="33">
        <f t="shared" si="437"/>
        <v>0</v>
      </c>
      <c r="AB431" s="17">
        <f t="shared" si="438"/>
        <v>0</v>
      </c>
      <c r="AC431" s="18">
        <f t="shared" si="428"/>
        <v>0</v>
      </c>
      <c r="AD431" s="32">
        <f t="shared" si="429"/>
        <v>0</v>
      </c>
      <c r="AE431" s="18">
        <f t="shared" si="430"/>
        <v>0</v>
      </c>
      <c r="AF431" s="32">
        <f t="shared" si="431"/>
        <v>0</v>
      </c>
      <c r="AG431" s="18">
        <f t="shared" si="432"/>
        <v>0</v>
      </c>
      <c r="AH431" s="32">
        <f t="shared" si="433"/>
        <v>0</v>
      </c>
      <c r="AI431" s="18">
        <f t="shared" si="434"/>
        <v>0</v>
      </c>
      <c r="AJ431" s="16">
        <f t="shared" si="435"/>
        <v>0</v>
      </c>
      <c r="AK431" s="101">
        <v>650</v>
      </c>
    </row>
    <row r="432" spans="1:37" ht="13.8" thickBot="1" x14ac:dyDescent="0.3">
      <c r="A432" s="31">
        <v>11</v>
      </c>
      <c r="B432" s="57" t="s">
        <v>51</v>
      </c>
      <c r="C432" s="18"/>
      <c r="D432" s="10">
        <f t="shared" si="418"/>
        <v>0</v>
      </c>
      <c r="E432" s="18"/>
      <c r="F432" s="10">
        <f t="shared" si="419"/>
        <v>0</v>
      </c>
      <c r="G432" s="18"/>
      <c r="H432" s="10">
        <f t="shared" si="420"/>
        <v>0</v>
      </c>
      <c r="I432" s="18"/>
      <c r="J432" s="10">
        <f t="shared" si="421"/>
        <v>0</v>
      </c>
      <c r="K432" s="15"/>
      <c r="L432" s="10">
        <f t="shared" si="422"/>
        <v>0</v>
      </c>
      <c r="M432" s="15"/>
      <c r="N432" s="10">
        <f t="shared" si="423"/>
        <v>0</v>
      </c>
      <c r="O432" s="18"/>
      <c r="P432" s="10">
        <f t="shared" si="424"/>
        <v>0</v>
      </c>
      <c r="Q432" s="15"/>
      <c r="R432" s="10">
        <f t="shared" si="425"/>
        <v>0</v>
      </c>
      <c r="S432" s="15"/>
      <c r="T432" s="10">
        <f t="shared" si="426"/>
        <v>0</v>
      </c>
      <c r="U432" s="18"/>
      <c r="V432" s="10">
        <f t="shared" si="436"/>
        <v>0</v>
      </c>
      <c r="W432" s="15"/>
      <c r="X432" s="10">
        <f t="shared" si="439"/>
        <v>0</v>
      </c>
      <c r="Y432" s="15"/>
      <c r="Z432" s="10">
        <f t="shared" si="427"/>
        <v>0</v>
      </c>
      <c r="AA432" s="33">
        <f t="shared" si="437"/>
        <v>0</v>
      </c>
      <c r="AB432" s="17">
        <f t="shared" si="438"/>
        <v>0</v>
      </c>
      <c r="AC432" s="18">
        <f t="shared" si="428"/>
        <v>0</v>
      </c>
      <c r="AD432" s="32">
        <f t="shared" si="429"/>
        <v>0</v>
      </c>
      <c r="AE432" s="18">
        <f t="shared" si="430"/>
        <v>0</v>
      </c>
      <c r="AF432" s="32">
        <f t="shared" si="431"/>
        <v>0</v>
      </c>
      <c r="AG432" s="18">
        <f t="shared" si="432"/>
        <v>0</v>
      </c>
      <c r="AH432" s="32">
        <f t="shared" si="433"/>
        <v>0</v>
      </c>
      <c r="AI432" s="18">
        <f t="shared" si="434"/>
        <v>0</v>
      </c>
      <c r="AJ432" s="16">
        <f t="shared" si="435"/>
        <v>0</v>
      </c>
      <c r="AK432" s="101">
        <v>650</v>
      </c>
    </row>
    <row r="433" spans="1:37" ht="13.8" thickBot="1" x14ac:dyDescent="0.3">
      <c r="A433" s="31">
        <v>12</v>
      </c>
      <c r="B433" s="57" t="s">
        <v>52</v>
      </c>
      <c r="C433" s="18"/>
      <c r="D433" s="10">
        <f t="shared" si="418"/>
        <v>0</v>
      </c>
      <c r="E433" s="18"/>
      <c r="F433" s="10">
        <f t="shared" si="419"/>
        <v>0</v>
      </c>
      <c r="G433" s="18"/>
      <c r="H433" s="10">
        <f t="shared" si="420"/>
        <v>0</v>
      </c>
      <c r="I433" s="18"/>
      <c r="J433" s="10">
        <f t="shared" si="421"/>
        <v>0</v>
      </c>
      <c r="K433" s="15"/>
      <c r="L433" s="10">
        <f t="shared" si="422"/>
        <v>0</v>
      </c>
      <c r="M433" s="15"/>
      <c r="N433" s="10">
        <f t="shared" si="423"/>
        <v>0</v>
      </c>
      <c r="O433" s="18"/>
      <c r="P433" s="10">
        <f t="shared" si="424"/>
        <v>0</v>
      </c>
      <c r="Q433" s="15"/>
      <c r="R433" s="10">
        <f t="shared" si="425"/>
        <v>0</v>
      </c>
      <c r="S433" s="15"/>
      <c r="T433" s="10">
        <f t="shared" si="426"/>
        <v>0</v>
      </c>
      <c r="U433" s="18"/>
      <c r="V433" s="10">
        <f t="shared" si="436"/>
        <v>0</v>
      </c>
      <c r="W433" s="15"/>
      <c r="X433" s="10">
        <f t="shared" si="439"/>
        <v>0</v>
      </c>
      <c r="Y433" s="15"/>
      <c r="Z433" s="10">
        <f t="shared" si="427"/>
        <v>0</v>
      </c>
      <c r="AA433" s="33">
        <f t="shared" si="437"/>
        <v>0</v>
      </c>
      <c r="AB433" s="17">
        <f t="shared" si="438"/>
        <v>0</v>
      </c>
      <c r="AC433" s="18">
        <f t="shared" si="428"/>
        <v>0</v>
      </c>
      <c r="AD433" s="32">
        <f t="shared" si="429"/>
        <v>0</v>
      </c>
      <c r="AE433" s="18">
        <f t="shared" si="430"/>
        <v>0</v>
      </c>
      <c r="AF433" s="32">
        <f t="shared" si="431"/>
        <v>0</v>
      </c>
      <c r="AG433" s="18">
        <f t="shared" si="432"/>
        <v>0</v>
      </c>
      <c r="AH433" s="32">
        <f t="shared" si="433"/>
        <v>0</v>
      </c>
      <c r="AI433" s="18">
        <f t="shared" si="434"/>
        <v>0</v>
      </c>
      <c r="AJ433" s="16">
        <f t="shared" si="435"/>
        <v>0</v>
      </c>
      <c r="AK433" s="101">
        <v>650</v>
      </c>
    </row>
    <row r="434" spans="1:37" ht="13.8" thickBot="1" x14ac:dyDescent="0.3">
      <c r="A434" s="31">
        <v>13</v>
      </c>
      <c r="B434" s="57" t="s">
        <v>27</v>
      </c>
      <c r="C434" s="18"/>
      <c r="D434" s="10">
        <f t="shared" si="418"/>
        <v>0</v>
      </c>
      <c r="E434" s="18"/>
      <c r="F434" s="10">
        <f t="shared" si="419"/>
        <v>0</v>
      </c>
      <c r="G434" s="18">
        <v>1</v>
      </c>
      <c r="H434" s="10">
        <f t="shared" si="420"/>
        <v>650</v>
      </c>
      <c r="I434" s="18"/>
      <c r="J434" s="10">
        <f t="shared" si="421"/>
        <v>0</v>
      </c>
      <c r="K434" s="15"/>
      <c r="L434" s="10">
        <f t="shared" si="422"/>
        <v>0</v>
      </c>
      <c r="M434" s="15"/>
      <c r="N434" s="10">
        <f t="shared" si="423"/>
        <v>0</v>
      </c>
      <c r="O434" s="18"/>
      <c r="P434" s="10">
        <f t="shared" si="424"/>
        <v>0</v>
      </c>
      <c r="Q434" s="15"/>
      <c r="R434" s="10">
        <f t="shared" si="425"/>
        <v>0</v>
      </c>
      <c r="S434" s="15"/>
      <c r="T434" s="10">
        <f t="shared" si="426"/>
        <v>0</v>
      </c>
      <c r="U434" s="18"/>
      <c r="V434" s="10">
        <f t="shared" si="436"/>
        <v>0</v>
      </c>
      <c r="W434" s="15"/>
      <c r="X434" s="10">
        <f t="shared" si="439"/>
        <v>0</v>
      </c>
      <c r="Y434" s="15"/>
      <c r="Z434" s="10">
        <f t="shared" si="427"/>
        <v>0</v>
      </c>
      <c r="AA434" s="33">
        <f t="shared" si="437"/>
        <v>1</v>
      </c>
      <c r="AB434" s="17">
        <f t="shared" si="438"/>
        <v>650</v>
      </c>
      <c r="AC434" s="18">
        <f t="shared" si="428"/>
        <v>1</v>
      </c>
      <c r="AD434" s="32">
        <f t="shared" si="429"/>
        <v>650</v>
      </c>
      <c r="AE434" s="18">
        <f t="shared" si="430"/>
        <v>0</v>
      </c>
      <c r="AF434" s="32">
        <f t="shared" si="431"/>
        <v>0</v>
      </c>
      <c r="AG434" s="18">
        <f t="shared" si="432"/>
        <v>0</v>
      </c>
      <c r="AH434" s="32">
        <f t="shared" si="433"/>
        <v>0</v>
      </c>
      <c r="AI434" s="18">
        <f t="shared" si="434"/>
        <v>0</v>
      </c>
      <c r="AJ434" s="16">
        <f t="shared" si="435"/>
        <v>0</v>
      </c>
      <c r="AK434" s="101">
        <v>650</v>
      </c>
    </row>
    <row r="435" spans="1:37" ht="13.8" thickBot="1" x14ac:dyDescent="0.3">
      <c r="A435" s="34">
        <v>14</v>
      </c>
      <c r="B435" s="59" t="s">
        <v>38</v>
      </c>
      <c r="C435" s="39">
        <v>1</v>
      </c>
      <c r="D435" s="10">
        <f t="shared" si="418"/>
        <v>650</v>
      </c>
      <c r="E435" s="39"/>
      <c r="F435" s="10">
        <f t="shared" si="419"/>
        <v>0</v>
      </c>
      <c r="G435" s="39"/>
      <c r="H435" s="10">
        <f t="shared" si="420"/>
        <v>0</v>
      </c>
      <c r="I435" s="39"/>
      <c r="J435" s="10">
        <f t="shared" si="421"/>
        <v>0</v>
      </c>
      <c r="K435" s="20"/>
      <c r="L435" s="10">
        <f t="shared" si="422"/>
        <v>0</v>
      </c>
      <c r="M435" s="20"/>
      <c r="N435" s="10">
        <f t="shared" si="423"/>
        <v>0</v>
      </c>
      <c r="O435" s="39"/>
      <c r="P435" s="10">
        <f t="shared" si="424"/>
        <v>0</v>
      </c>
      <c r="Q435" s="20"/>
      <c r="R435" s="10">
        <f t="shared" si="425"/>
        <v>0</v>
      </c>
      <c r="S435" s="20"/>
      <c r="T435" s="10">
        <f t="shared" si="426"/>
        <v>0</v>
      </c>
      <c r="U435" s="39"/>
      <c r="V435" s="10">
        <f t="shared" si="436"/>
        <v>0</v>
      </c>
      <c r="W435" s="20"/>
      <c r="X435" s="10">
        <f t="shared" si="439"/>
        <v>0</v>
      </c>
      <c r="Y435" s="20"/>
      <c r="Z435" s="10">
        <f t="shared" si="427"/>
        <v>0</v>
      </c>
      <c r="AA435" s="33">
        <f t="shared" si="437"/>
        <v>1</v>
      </c>
      <c r="AB435" s="17">
        <f t="shared" si="438"/>
        <v>650</v>
      </c>
      <c r="AC435" s="18">
        <f t="shared" si="428"/>
        <v>1</v>
      </c>
      <c r="AD435" s="32">
        <f t="shared" si="429"/>
        <v>650</v>
      </c>
      <c r="AE435" s="18">
        <f t="shared" si="430"/>
        <v>0</v>
      </c>
      <c r="AF435" s="32">
        <f t="shared" si="431"/>
        <v>0</v>
      </c>
      <c r="AG435" s="18">
        <f t="shared" si="432"/>
        <v>0</v>
      </c>
      <c r="AH435" s="32">
        <f t="shared" si="433"/>
        <v>0</v>
      </c>
      <c r="AI435" s="18">
        <f t="shared" si="434"/>
        <v>0</v>
      </c>
      <c r="AJ435" s="16">
        <f t="shared" si="435"/>
        <v>0</v>
      </c>
      <c r="AK435" s="101">
        <v>650</v>
      </c>
    </row>
    <row r="436" spans="1:37" ht="13.8" thickBot="1" x14ac:dyDescent="0.3">
      <c r="A436" s="34">
        <v>15</v>
      </c>
      <c r="B436" s="59" t="s">
        <v>53</v>
      </c>
      <c r="C436" s="39"/>
      <c r="D436" s="10">
        <f t="shared" si="418"/>
        <v>0</v>
      </c>
      <c r="E436" s="39">
        <v>1</v>
      </c>
      <c r="F436" s="10">
        <f t="shared" si="419"/>
        <v>650</v>
      </c>
      <c r="G436" s="39"/>
      <c r="H436" s="10">
        <f t="shared" si="420"/>
        <v>0</v>
      </c>
      <c r="I436" s="39"/>
      <c r="J436" s="10">
        <f t="shared" si="421"/>
        <v>0</v>
      </c>
      <c r="K436" s="20"/>
      <c r="L436" s="10">
        <f t="shared" si="422"/>
        <v>0</v>
      </c>
      <c r="M436" s="20"/>
      <c r="N436" s="10">
        <f t="shared" si="423"/>
        <v>0</v>
      </c>
      <c r="O436" s="39"/>
      <c r="P436" s="10">
        <f t="shared" si="424"/>
        <v>0</v>
      </c>
      <c r="Q436" s="20"/>
      <c r="R436" s="10">
        <f t="shared" si="425"/>
        <v>0</v>
      </c>
      <c r="S436" s="20"/>
      <c r="T436" s="10">
        <f t="shared" si="426"/>
        <v>0</v>
      </c>
      <c r="U436" s="39"/>
      <c r="V436" s="10">
        <f t="shared" si="436"/>
        <v>0</v>
      </c>
      <c r="W436" s="20"/>
      <c r="X436" s="10">
        <f t="shared" si="439"/>
        <v>0</v>
      </c>
      <c r="Y436" s="20"/>
      <c r="Z436" s="10">
        <f t="shared" si="427"/>
        <v>0</v>
      </c>
      <c r="AA436" s="33">
        <f t="shared" si="437"/>
        <v>1</v>
      </c>
      <c r="AB436" s="17">
        <f t="shared" si="438"/>
        <v>650</v>
      </c>
      <c r="AC436" s="18">
        <f t="shared" si="428"/>
        <v>1</v>
      </c>
      <c r="AD436" s="32">
        <f t="shared" si="429"/>
        <v>650</v>
      </c>
      <c r="AE436" s="18">
        <f t="shared" si="430"/>
        <v>0</v>
      </c>
      <c r="AF436" s="32">
        <f t="shared" si="431"/>
        <v>0</v>
      </c>
      <c r="AG436" s="18">
        <f t="shared" si="432"/>
        <v>0</v>
      </c>
      <c r="AH436" s="32">
        <f t="shared" si="433"/>
        <v>0</v>
      </c>
      <c r="AI436" s="18">
        <f t="shared" si="434"/>
        <v>0</v>
      </c>
      <c r="AJ436" s="16">
        <f t="shared" si="435"/>
        <v>0</v>
      </c>
      <c r="AK436" s="101">
        <v>650</v>
      </c>
    </row>
    <row r="437" spans="1:37" ht="13.8" thickBot="1" x14ac:dyDescent="0.3">
      <c r="A437" s="46">
        <v>16</v>
      </c>
      <c r="B437" s="58" t="s">
        <v>54</v>
      </c>
      <c r="C437" s="22"/>
      <c r="D437" s="10">
        <f t="shared" si="418"/>
        <v>0</v>
      </c>
      <c r="E437" s="22"/>
      <c r="F437" s="10">
        <f t="shared" si="419"/>
        <v>0</v>
      </c>
      <c r="G437" s="22"/>
      <c r="H437" s="10">
        <f t="shared" si="420"/>
        <v>0</v>
      </c>
      <c r="I437" s="22"/>
      <c r="J437" s="10">
        <f t="shared" si="421"/>
        <v>0</v>
      </c>
      <c r="K437" s="35"/>
      <c r="L437" s="10">
        <f t="shared" si="422"/>
        <v>0</v>
      </c>
      <c r="M437" s="35"/>
      <c r="N437" s="10">
        <f t="shared" si="423"/>
        <v>0</v>
      </c>
      <c r="O437" s="22"/>
      <c r="P437" s="10">
        <f t="shared" si="424"/>
        <v>0</v>
      </c>
      <c r="Q437" s="35"/>
      <c r="R437" s="10">
        <f t="shared" si="425"/>
        <v>0</v>
      </c>
      <c r="S437" s="35"/>
      <c r="T437" s="10">
        <f t="shared" si="426"/>
        <v>0</v>
      </c>
      <c r="U437" s="22"/>
      <c r="V437" s="10">
        <f t="shared" si="436"/>
        <v>0</v>
      </c>
      <c r="W437" s="35"/>
      <c r="X437" s="10">
        <f t="shared" si="439"/>
        <v>0</v>
      </c>
      <c r="Y437" s="35"/>
      <c r="Z437" s="10">
        <f t="shared" si="427"/>
        <v>0</v>
      </c>
      <c r="AA437" s="43">
        <f t="shared" si="437"/>
        <v>0</v>
      </c>
      <c r="AB437" s="21">
        <f t="shared" si="438"/>
        <v>0</v>
      </c>
      <c r="AC437" s="39">
        <f t="shared" si="428"/>
        <v>0</v>
      </c>
      <c r="AD437" s="28">
        <f t="shared" si="429"/>
        <v>0</v>
      </c>
      <c r="AE437" s="39">
        <f t="shared" si="430"/>
        <v>0</v>
      </c>
      <c r="AF437" s="28">
        <f t="shared" si="431"/>
        <v>0</v>
      </c>
      <c r="AG437" s="39">
        <f t="shared" si="432"/>
        <v>0</v>
      </c>
      <c r="AH437" s="28">
        <f t="shared" si="433"/>
        <v>0</v>
      </c>
      <c r="AI437" s="39">
        <f t="shared" si="434"/>
        <v>0</v>
      </c>
      <c r="AJ437" s="40">
        <f t="shared" si="435"/>
        <v>0</v>
      </c>
      <c r="AK437" s="101">
        <v>650</v>
      </c>
    </row>
    <row r="438" spans="1:37" ht="13.8" thickBot="1" x14ac:dyDescent="0.3">
      <c r="A438" s="471"/>
      <c r="B438" s="472"/>
      <c r="C438" s="38">
        <f t="shared" ref="C438:Z438" si="440">SUM(C422:C437)</f>
        <v>2</v>
      </c>
      <c r="D438" s="24">
        <f t="shared" si="440"/>
        <v>1300</v>
      </c>
      <c r="E438" s="38">
        <f t="shared" si="440"/>
        <v>2</v>
      </c>
      <c r="F438" s="24">
        <f t="shared" si="440"/>
        <v>1300</v>
      </c>
      <c r="G438" s="38">
        <f t="shared" si="440"/>
        <v>2</v>
      </c>
      <c r="H438" s="26">
        <f t="shared" si="440"/>
        <v>1300</v>
      </c>
      <c r="I438" s="38">
        <f t="shared" si="440"/>
        <v>1</v>
      </c>
      <c r="J438" s="24">
        <f t="shared" si="440"/>
        <v>650</v>
      </c>
      <c r="K438" s="38">
        <f t="shared" si="440"/>
        <v>1</v>
      </c>
      <c r="L438" s="24">
        <f t="shared" si="440"/>
        <v>650</v>
      </c>
      <c r="M438" s="38">
        <f t="shared" si="440"/>
        <v>2</v>
      </c>
      <c r="N438" s="24">
        <f t="shared" si="440"/>
        <v>1300</v>
      </c>
      <c r="O438" s="38">
        <f t="shared" si="440"/>
        <v>1</v>
      </c>
      <c r="P438" s="24">
        <f t="shared" si="440"/>
        <v>650</v>
      </c>
      <c r="Q438" s="38">
        <f t="shared" si="440"/>
        <v>2</v>
      </c>
      <c r="R438" s="24">
        <f t="shared" si="440"/>
        <v>1300</v>
      </c>
      <c r="S438" s="38">
        <f t="shared" si="440"/>
        <v>1</v>
      </c>
      <c r="T438" s="24">
        <f t="shared" si="440"/>
        <v>650</v>
      </c>
      <c r="U438" s="38">
        <f t="shared" si="440"/>
        <v>2</v>
      </c>
      <c r="V438" s="24">
        <f t="shared" si="440"/>
        <v>1300</v>
      </c>
      <c r="W438" s="38">
        <f t="shared" si="440"/>
        <v>2</v>
      </c>
      <c r="X438" s="24">
        <f t="shared" si="440"/>
        <v>1300</v>
      </c>
      <c r="Y438" s="38">
        <f t="shared" si="440"/>
        <v>2</v>
      </c>
      <c r="Z438" s="24">
        <f t="shared" si="440"/>
        <v>1300</v>
      </c>
      <c r="AA438" s="38">
        <f t="shared" ref="AA438:AJ438" si="441">SUM(AA422:AA437)</f>
        <v>20</v>
      </c>
      <c r="AB438" s="63">
        <f t="shared" si="441"/>
        <v>13000</v>
      </c>
      <c r="AC438" s="38">
        <f t="shared" si="441"/>
        <v>6</v>
      </c>
      <c r="AD438" s="62">
        <f t="shared" si="441"/>
        <v>3900</v>
      </c>
      <c r="AE438" s="38">
        <f t="shared" si="441"/>
        <v>4</v>
      </c>
      <c r="AF438" s="62">
        <f t="shared" si="441"/>
        <v>2600</v>
      </c>
      <c r="AG438" s="38">
        <f t="shared" si="441"/>
        <v>4</v>
      </c>
      <c r="AH438" s="62">
        <f t="shared" si="441"/>
        <v>2600</v>
      </c>
      <c r="AI438" s="38">
        <f t="shared" si="441"/>
        <v>6</v>
      </c>
      <c r="AJ438" s="63">
        <f t="shared" si="441"/>
        <v>3900</v>
      </c>
      <c r="AK438" s="101"/>
    </row>
    <row r="439" spans="1:37" ht="16.2" thickBot="1" x14ac:dyDescent="0.35">
      <c r="A439" s="476" t="s">
        <v>6</v>
      </c>
      <c r="B439" s="476"/>
      <c r="C439" s="476"/>
      <c r="D439" s="476"/>
      <c r="E439" s="476"/>
      <c r="F439" s="476"/>
      <c r="G439" s="476"/>
      <c r="H439" s="476"/>
      <c r="I439" s="476"/>
      <c r="J439" s="476"/>
      <c r="K439" s="476"/>
      <c r="L439" s="476"/>
      <c r="M439" s="476"/>
      <c r="N439" s="476"/>
      <c r="O439" s="476"/>
      <c r="P439" s="476"/>
      <c r="Q439" s="476"/>
      <c r="R439" s="476"/>
      <c r="S439" s="476"/>
      <c r="T439" s="476"/>
      <c r="U439" s="476"/>
      <c r="V439" s="476"/>
      <c r="W439" s="476"/>
      <c r="X439" s="476"/>
      <c r="Y439" s="476"/>
      <c r="Z439" s="476"/>
      <c r="AA439" s="476"/>
      <c r="AB439" s="476"/>
      <c r="AC439" s="476"/>
      <c r="AD439" s="476"/>
      <c r="AE439" s="476"/>
      <c r="AF439" s="476"/>
      <c r="AG439" s="476"/>
      <c r="AH439" s="476"/>
      <c r="AI439" s="476"/>
      <c r="AJ439" s="476"/>
      <c r="AK439" s="101"/>
    </row>
    <row r="440" spans="1:37" x14ac:dyDescent="0.25">
      <c r="A440" s="4" t="s">
        <v>25</v>
      </c>
      <c r="B440" s="463" t="s">
        <v>18</v>
      </c>
      <c r="C440" s="452" t="s">
        <v>8</v>
      </c>
      <c r="D440" s="456"/>
      <c r="E440" s="455" t="s">
        <v>9</v>
      </c>
      <c r="F440" s="456"/>
      <c r="G440" s="474" t="s">
        <v>10</v>
      </c>
      <c r="H440" s="475"/>
      <c r="I440" s="455" t="s">
        <v>0</v>
      </c>
      <c r="J440" s="456"/>
      <c r="K440" s="455" t="s">
        <v>3</v>
      </c>
      <c r="L440" s="456"/>
      <c r="M440" s="455" t="s">
        <v>4</v>
      </c>
      <c r="N440" s="456"/>
      <c r="O440" s="454" t="s">
        <v>11</v>
      </c>
      <c r="P440" s="454"/>
      <c r="Q440" s="454" t="s">
        <v>12</v>
      </c>
      <c r="R440" s="454"/>
      <c r="S440" s="454" t="s">
        <v>13</v>
      </c>
      <c r="T440" s="454"/>
      <c r="U440" s="454" t="s">
        <v>14</v>
      </c>
      <c r="V440" s="454"/>
      <c r="W440" s="454" t="s">
        <v>15</v>
      </c>
      <c r="X440" s="454"/>
      <c r="Y440" s="454" t="s">
        <v>16</v>
      </c>
      <c r="Z440" s="455"/>
      <c r="AA440" s="469" t="s">
        <v>5</v>
      </c>
      <c r="AB440" s="470"/>
      <c r="AC440" s="452" t="s">
        <v>28</v>
      </c>
      <c r="AD440" s="453"/>
      <c r="AE440" s="452" t="s">
        <v>29</v>
      </c>
      <c r="AF440" s="453"/>
      <c r="AG440" s="452" t="s">
        <v>30</v>
      </c>
      <c r="AH440" s="453"/>
      <c r="AI440" s="452" t="s">
        <v>31</v>
      </c>
      <c r="AJ440" s="453"/>
      <c r="AK440" s="101"/>
    </row>
    <row r="441" spans="1:37" ht="13.8" thickBot="1" x14ac:dyDescent="0.3">
      <c r="A441" s="47" t="s">
        <v>26</v>
      </c>
      <c r="B441" s="473"/>
      <c r="C441" s="44" t="s">
        <v>1</v>
      </c>
      <c r="D441" s="19" t="s">
        <v>2</v>
      </c>
      <c r="E441" s="27" t="s">
        <v>1</v>
      </c>
      <c r="F441" s="19" t="s">
        <v>2</v>
      </c>
      <c r="G441" s="27" t="s">
        <v>1</v>
      </c>
      <c r="H441" s="27" t="s">
        <v>2</v>
      </c>
      <c r="I441" s="19" t="s">
        <v>1</v>
      </c>
      <c r="J441" s="19" t="s">
        <v>2</v>
      </c>
      <c r="K441" s="19" t="s">
        <v>1</v>
      </c>
      <c r="L441" s="19" t="s">
        <v>2</v>
      </c>
      <c r="M441" s="19" t="s">
        <v>1</v>
      </c>
      <c r="N441" s="19" t="s">
        <v>2</v>
      </c>
      <c r="O441" s="19" t="s">
        <v>1</v>
      </c>
      <c r="P441" s="19" t="s">
        <v>2</v>
      </c>
      <c r="Q441" s="19" t="s">
        <v>1</v>
      </c>
      <c r="R441" s="19" t="s">
        <v>2</v>
      </c>
      <c r="S441" s="19" t="s">
        <v>1</v>
      </c>
      <c r="T441" s="19" t="s">
        <v>2</v>
      </c>
      <c r="U441" s="19" t="s">
        <v>1</v>
      </c>
      <c r="V441" s="19" t="s">
        <v>2</v>
      </c>
      <c r="W441" s="19" t="s">
        <v>1</v>
      </c>
      <c r="X441" s="19" t="s">
        <v>2</v>
      </c>
      <c r="Y441" s="19" t="s">
        <v>1</v>
      </c>
      <c r="Z441" s="28" t="s">
        <v>2</v>
      </c>
      <c r="AA441" s="29" t="s">
        <v>1</v>
      </c>
      <c r="AB441" s="21" t="s">
        <v>2</v>
      </c>
      <c r="AC441" s="60" t="s">
        <v>1</v>
      </c>
      <c r="AD441" s="40" t="s">
        <v>2</v>
      </c>
      <c r="AE441" s="60" t="s">
        <v>1</v>
      </c>
      <c r="AF441" s="40" t="s">
        <v>2</v>
      </c>
      <c r="AG441" s="60" t="s">
        <v>1</v>
      </c>
      <c r="AH441" s="40" t="s">
        <v>2</v>
      </c>
      <c r="AI441" s="60" t="s">
        <v>1</v>
      </c>
      <c r="AJ441" s="40" t="s">
        <v>2</v>
      </c>
      <c r="AK441" s="101"/>
    </row>
    <row r="442" spans="1:37" x14ac:dyDescent="0.25">
      <c r="A442" s="41">
        <v>1</v>
      </c>
      <c r="B442" s="55" t="s">
        <v>21</v>
      </c>
      <c r="C442" s="13">
        <v>1</v>
      </c>
      <c r="D442" s="139">
        <f>AK442*C442</f>
        <v>650</v>
      </c>
      <c r="E442" s="11"/>
      <c r="F442" s="139">
        <f t="shared" ref="F442:F453" si="442">AK442*E442</f>
        <v>0</v>
      </c>
      <c r="G442" s="11"/>
      <c r="H442" s="139">
        <f>AK442*G442</f>
        <v>0</v>
      </c>
      <c r="I442" s="142"/>
      <c r="J442" s="139">
        <f>AK442*I442</f>
        <v>0</v>
      </c>
      <c r="K442" s="143"/>
      <c r="L442" s="139">
        <f>AK442*K442</f>
        <v>0</v>
      </c>
      <c r="M442" s="143"/>
      <c r="N442" s="139">
        <f>AK442*M442</f>
        <v>0</v>
      </c>
      <c r="O442" s="142"/>
      <c r="P442" s="139">
        <f>AK442*O442</f>
        <v>0</v>
      </c>
      <c r="Q442" s="143"/>
      <c r="R442" s="139">
        <f>AK442*Q442</f>
        <v>0</v>
      </c>
      <c r="S442" s="143"/>
      <c r="T442" s="139">
        <f>AK442*S442</f>
        <v>0</v>
      </c>
      <c r="U442" s="142"/>
      <c r="V442" s="139">
        <f t="shared" ref="V442:V452" si="443">AK442*U442</f>
        <v>0</v>
      </c>
      <c r="W442" s="143"/>
      <c r="X442" s="139">
        <f t="shared" ref="X442:X453" si="444">AK442*W442</f>
        <v>0</v>
      </c>
      <c r="Y442" s="11"/>
      <c r="Z442" s="139">
        <f>AK442*Y442</f>
        <v>0</v>
      </c>
      <c r="AA442" s="30">
        <f t="shared" ref="AA442:AA453" si="445">C442+E442+G442+I442+K442+M442+O442+Q442+S442+U442+W442+Y442</f>
        <v>1</v>
      </c>
      <c r="AB442" s="12">
        <f t="shared" ref="AB442:AB453" si="446">D442+F442+H442+J442+L442+N442+P442+R442+T442+V442+X442+Z442</f>
        <v>650</v>
      </c>
      <c r="AC442" s="18">
        <f t="shared" ref="AC442:AC453" si="447">C442+E442+G442</f>
        <v>1</v>
      </c>
      <c r="AD442" s="32">
        <f t="shared" ref="AD442:AD453" si="448">D442+F442+H442</f>
        <v>650</v>
      </c>
      <c r="AE442" s="18">
        <f t="shared" ref="AE442:AE453" si="449">I442+K442+M442</f>
        <v>0</v>
      </c>
      <c r="AF442" s="32">
        <f t="shared" ref="AF442:AF453" si="450">J442+L442+N442</f>
        <v>0</v>
      </c>
      <c r="AG442" s="18">
        <f t="shared" ref="AG442:AG453" si="451">O442+Q442+S442</f>
        <v>0</v>
      </c>
      <c r="AH442" s="32">
        <f t="shared" ref="AH442:AH453" si="452">P442+R442+T442</f>
        <v>0</v>
      </c>
      <c r="AI442" s="18">
        <f t="shared" ref="AI442:AI453" si="453">U442+W442+Y442</f>
        <v>0</v>
      </c>
      <c r="AJ442" s="16">
        <f t="shared" ref="AJ442:AJ453" si="454">V442+X442+Z442</f>
        <v>0</v>
      </c>
      <c r="AK442" s="101">
        <v>650</v>
      </c>
    </row>
    <row r="443" spans="1:37" x14ac:dyDescent="0.25">
      <c r="A443" s="14">
        <v>2</v>
      </c>
      <c r="B443" s="51" t="s">
        <v>22</v>
      </c>
      <c r="C443" s="18"/>
      <c r="D443" s="105">
        <f>AK443*C443</f>
        <v>0</v>
      </c>
      <c r="E443" s="15"/>
      <c r="F443" s="105">
        <f t="shared" si="442"/>
        <v>0</v>
      </c>
      <c r="G443" s="15">
        <v>1</v>
      </c>
      <c r="H443" s="105">
        <f>AK443*G443</f>
        <v>650</v>
      </c>
      <c r="I443" s="15"/>
      <c r="J443" s="105">
        <f>AK443*I443</f>
        <v>0</v>
      </c>
      <c r="K443" s="15">
        <v>1</v>
      </c>
      <c r="L443" s="105">
        <f>AK443*K443</f>
        <v>650</v>
      </c>
      <c r="M443" s="15">
        <v>1</v>
      </c>
      <c r="N443" s="105">
        <f>AK443*M443</f>
        <v>650</v>
      </c>
      <c r="O443" s="15">
        <v>1</v>
      </c>
      <c r="P443" s="105">
        <f>AK443*O443</f>
        <v>650</v>
      </c>
      <c r="Q443" s="15">
        <v>1</v>
      </c>
      <c r="R443" s="105">
        <f>AK443*Q443</f>
        <v>650</v>
      </c>
      <c r="S443" s="15">
        <v>1</v>
      </c>
      <c r="T443" s="105">
        <f>AK443*S443</f>
        <v>650</v>
      </c>
      <c r="U443" s="15">
        <v>1</v>
      </c>
      <c r="V443" s="105">
        <f>AK443*U443</f>
        <v>650</v>
      </c>
      <c r="W443" s="15">
        <v>1</v>
      </c>
      <c r="X443" s="105">
        <f>AK443*W443</f>
        <v>650</v>
      </c>
      <c r="Y443" s="15">
        <v>1</v>
      </c>
      <c r="Z443" s="16">
        <f>AK443*Y443</f>
        <v>650</v>
      </c>
      <c r="AA443" s="33">
        <f t="shared" si="445"/>
        <v>9</v>
      </c>
      <c r="AB443" s="17">
        <f t="shared" si="446"/>
        <v>5850</v>
      </c>
      <c r="AC443" s="18">
        <f t="shared" si="447"/>
        <v>1</v>
      </c>
      <c r="AD443" s="32">
        <f t="shared" si="448"/>
        <v>650</v>
      </c>
      <c r="AE443" s="18">
        <f t="shared" si="449"/>
        <v>2</v>
      </c>
      <c r="AF443" s="32">
        <f t="shared" si="450"/>
        <v>1300</v>
      </c>
      <c r="AG443" s="18">
        <f t="shared" si="451"/>
        <v>3</v>
      </c>
      <c r="AH443" s="32">
        <f t="shared" si="452"/>
        <v>1950</v>
      </c>
      <c r="AI443" s="18">
        <f t="shared" si="453"/>
        <v>3</v>
      </c>
      <c r="AJ443" s="16">
        <f t="shared" si="454"/>
        <v>1950</v>
      </c>
      <c r="AK443" s="101">
        <v>650</v>
      </c>
    </row>
    <row r="444" spans="1:37" x14ac:dyDescent="0.25">
      <c r="A444" s="14">
        <v>3</v>
      </c>
      <c r="B444" s="51" t="s">
        <v>32</v>
      </c>
      <c r="C444" s="18">
        <v>1</v>
      </c>
      <c r="D444" s="105">
        <f>AK444*C444-132</f>
        <v>518</v>
      </c>
      <c r="E444" s="15"/>
      <c r="F444" s="141">
        <f>AK444*E444</f>
        <v>0</v>
      </c>
      <c r="G444" s="15">
        <v>1</v>
      </c>
      <c r="H444" s="105">
        <f>AK444*G444</f>
        <v>650</v>
      </c>
      <c r="I444" s="15">
        <v>1</v>
      </c>
      <c r="J444" s="105">
        <f>AK444*I444+16</f>
        <v>666</v>
      </c>
      <c r="K444" s="15">
        <v>1</v>
      </c>
      <c r="L444" s="105">
        <f>AK444*K444+15</f>
        <v>665</v>
      </c>
      <c r="M444" s="15">
        <v>1</v>
      </c>
      <c r="N444" s="105">
        <f>AK444*M444+51</f>
        <v>701</v>
      </c>
      <c r="O444" s="15">
        <v>1</v>
      </c>
      <c r="P444" s="105">
        <f>AK444*O444+20</f>
        <v>670</v>
      </c>
      <c r="Q444" s="15">
        <v>1</v>
      </c>
      <c r="R444" s="105">
        <f>AK444*Q444+23</f>
        <v>673</v>
      </c>
      <c r="S444" s="15">
        <v>1</v>
      </c>
      <c r="T444" s="105">
        <f>AK444*S444+65</f>
        <v>715</v>
      </c>
      <c r="U444" s="15">
        <v>1</v>
      </c>
      <c r="V444" s="105">
        <f>AK444*U444-18</f>
        <v>632</v>
      </c>
      <c r="W444" s="15">
        <v>1</v>
      </c>
      <c r="X444" s="105">
        <f>AK444*W444+83</f>
        <v>733</v>
      </c>
      <c r="Y444" s="15">
        <v>1</v>
      </c>
      <c r="Z444" s="141">
        <f>AK444*Y444-85</f>
        <v>565</v>
      </c>
      <c r="AA444" s="33">
        <f t="shared" si="445"/>
        <v>11</v>
      </c>
      <c r="AB444" s="17">
        <f t="shared" si="446"/>
        <v>7188</v>
      </c>
      <c r="AC444" s="18">
        <f t="shared" si="447"/>
        <v>2</v>
      </c>
      <c r="AD444" s="32">
        <f t="shared" si="448"/>
        <v>1168</v>
      </c>
      <c r="AE444" s="18">
        <f t="shared" si="449"/>
        <v>3</v>
      </c>
      <c r="AF444" s="32">
        <f t="shared" si="450"/>
        <v>2032</v>
      </c>
      <c r="AG444" s="18">
        <f t="shared" si="451"/>
        <v>3</v>
      </c>
      <c r="AH444" s="32">
        <f t="shared" si="452"/>
        <v>2058</v>
      </c>
      <c r="AI444" s="18">
        <f t="shared" si="453"/>
        <v>3</v>
      </c>
      <c r="AJ444" s="16">
        <f t="shared" si="454"/>
        <v>1930</v>
      </c>
      <c r="AK444" s="101">
        <v>650</v>
      </c>
    </row>
    <row r="445" spans="1:37" x14ac:dyDescent="0.25">
      <c r="A445" s="14">
        <v>4</v>
      </c>
      <c r="B445" s="51" t="s">
        <v>40</v>
      </c>
      <c r="C445" s="18"/>
      <c r="D445" s="105">
        <f t="shared" ref="D445:D453" si="455">AK445*C445</f>
        <v>0</v>
      </c>
      <c r="E445" s="15"/>
      <c r="F445" s="105">
        <f t="shared" si="442"/>
        <v>0</v>
      </c>
      <c r="G445" s="15"/>
      <c r="H445" s="105">
        <f t="shared" ref="H445:H453" si="456">AK445*G445</f>
        <v>0</v>
      </c>
      <c r="I445" s="15"/>
      <c r="J445" s="105">
        <f t="shared" ref="J445:J453" si="457">AK445*I445</f>
        <v>0</v>
      </c>
      <c r="K445" s="15"/>
      <c r="L445" s="105">
        <f t="shared" ref="L445:L453" si="458">AK445*K445</f>
        <v>0</v>
      </c>
      <c r="M445" s="15"/>
      <c r="N445" s="105">
        <f t="shared" ref="N445:N453" si="459">AK445*M445</f>
        <v>0</v>
      </c>
      <c r="O445" s="15"/>
      <c r="P445" s="105">
        <f t="shared" ref="P445:P453" si="460">AK445*O445</f>
        <v>0</v>
      </c>
      <c r="Q445" s="15"/>
      <c r="R445" s="105">
        <f t="shared" ref="R445:R453" si="461">AK445*Q445</f>
        <v>0</v>
      </c>
      <c r="S445" s="15"/>
      <c r="T445" s="105">
        <f t="shared" ref="T445:T453" si="462">AK445*S445</f>
        <v>0</v>
      </c>
      <c r="U445" s="15"/>
      <c r="V445" s="105">
        <f t="shared" si="443"/>
        <v>0</v>
      </c>
      <c r="W445" s="15"/>
      <c r="X445" s="105">
        <f t="shared" si="444"/>
        <v>0</v>
      </c>
      <c r="Y445" s="15"/>
      <c r="Z445" s="16">
        <f t="shared" ref="Z445:Z453" si="463">AK445*Y445</f>
        <v>0</v>
      </c>
      <c r="AA445" s="33">
        <f t="shared" si="445"/>
        <v>0</v>
      </c>
      <c r="AB445" s="17">
        <f t="shared" si="446"/>
        <v>0</v>
      </c>
      <c r="AC445" s="18">
        <f t="shared" si="447"/>
        <v>0</v>
      </c>
      <c r="AD445" s="32">
        <f t="shared" si="448"/>
        <v>0</v>
      </c>
      <c r="AE445" s="18">
        <f t="shared" si="449"/>
        <v>0</v>
      </c>
      <c r="AF445" s="32">
        <f t="shared" si="450"/>
        <v>0</v>
      </c>
      <c r="AG445" s="18">
        <f t="shared" si="451"/>
        <v>0</v>
      </c>
      <c r="AH445" s="32">
        <f t="shared" si="452"/>
        <v>0</v>
      </c>
      <c r="AI445" s="18">
        <f t="shared" si="453"/>
        <v>0</v>
      </c>
      <c r="AJ445" s="16">
        <f t="shared" si="454"/>
        <v>0</v>
      </c>
      <c r="AK445" s="101">
        <v>650</v>
      </c>
    </row>
    <row r="446" spans="1:37" x14ac:dyDescent="0.25">
      <c r="A446" s="14">
        <v>5</v>
      </c>
      <c r="B446" s="51" t="s">
        <v>57</v>
      </c>
      <c r="C446" s="18"/>
      <c r="D446" s="105">
        <f t="shared" si="455"/>
        <v>0</v>
      </c>
      <c r="E446" s="15">
        <v>1</v>
      </c>
      <c r="F446" s="141">
        <f>AK446*E446-71</f>
        <v>579</v>
      </c>
      <c r="G446" s="15">
        <v>1</v>
      </c>
      <c r="H446" s="105">
        <f>AK446*G446+6</f>
        <v>656</v>
      </c>
      <c r="I446" s="15"/>
      <c r="J446" s="105">
        <f t="shared" si="457"/>
        <v>0</v>
      </c>
      <c r="K446" s="15"/>
      <c r="L446" s="105">
        <f t="shared" si="458"/>
        <v>0</v>
      </c>
      <c r="M446" s="15"/>
      <c r="N446" s="105">
        <f t="shared" si="459"/>
        <v>0</v>
      </c>
      <c r="O446" s="15"/>
      <c r="P446" s="105">
        <f t="shared" si="460"/>
        <v>0</v>
      </c>
      <c r="Q446" s="15"/>
      <c r="R446" s="105">
        <f t="shared" si="461"/>
        <v>0</v>
      </c>
      <c r="S446" s="15"/>
      <c r="T446" s="105">
        <f t="shared" si="462"/>
        <v>0</v>
      </c>
      <c r="U446" s="15"/>
      <c r="V446" s="105">
        <f t="shared" si="443"/>
        <v>0</v>
      </c>
      <c r="W446" s="15"/>
      <c r="X446" s="105">
        <f t="shared" si="444"/>
        <v>0</v>
      </c>
      <c r="Y446" s="15"/>
      <c r="Z446" s="141">
        <f t="shared" si="463"/>
        <v>0</v>
      </c>
      <c r="AA446" s="33">
        <f t="shared" si="445"/>
        <v>2</v>
      </c>
      <c r="AB446" s="17">
        <f t="shared" si="446"/>
        <v>1235</v>
      </c>
      <c r="AC446" s="18">
        <f t="shared" si="447"/>
        <v>2</v>
      </c>
      <c r="AD446" s="32">
        <f t="shared" si="448"/>
        <v>1235</v>
      </c>
      <c r="AE446" s="18">
        <f t="shared" si="449"/>
        <v>0</v>
      </c>
      <c r="AF446" s="32">
        <f t="shared" si="450"/>
        <v>0</v>
      </c>
      <c r="AG446" s="18">
        <f t="shared" si="451"/>
        <v>0</v>
      </c>
      <c r="AH446" s="32">
        <f t="shared" si="452"/>
        <v>0</v>
      </c>
      <c r="AI446" s="18">
        <f t="shared" si="453"/>
        <v>0</v>
      </c>
      <c r="AJ446" s="16">
        <f t="shared" si="454"/>
        <v>0</v>
      </c>
      <c r="AK446" s="101">
        <v>650</v>
      </c>
    </row>
    <row r="447" spans="1:37" x14ac:dyDescent="0.25">
      <c r="A447" s="14">
        <v>6</v>
      </c>
      <c r="B447" s="51" t="s">
        <v>24</v>
      </c>
      <c r="C447" s="18"/>
      <c r="D447" s="105">
        <f t="shared" si="455"/>
        <v>0</v>
      </c>
      <c r="E447" s="15"/>
      <c r="F447" s="105">
        <f t="shared" si="442"/>
        <v>0</v>
      </c>
      <c r="G447" s="15"/>
      <c r="H447" s="105">
        <f t="shared" si="456"/>
        <v>0</v>
      </c>
      <c r="I447" s="15"/>
      <c r="J447" s="105">
        <f t="shared" si="457"/>
        <v>0</v>
      </c>
      <c r="K447" s="15"/>
      <c r="L447" s="105">
        <f t="shared" si="458"/>
        <v>0</v>
      </c>
      <c r="M447" s="15"/>
      <c r="N447" s="105">
        <f t="shared" si="459"/>
        <v>0</v>
      </c>
      <c r="O447" s="15"/>
      <c r="P447" s="105">
        <f t="shared" si="460"/>
        <v>0</v>
      </c>
      <c r="Q447" s="15"/>
      <c r="R447" s="105">
        <f t="shared" si="461"/>
        <v>0</v>
      </c>
      <c r="S447" s="15"/>
      <c r="T447" s="105">
        <f t="shared" si="462"/>
        <v>0</v>
      </c>
      <c r="U447" s="15"/>
      <c r="V447" s="105">
        <f t="shared" si="443"/>
        <v>0</v>
      </c>
      <c r="W447" s="15"/>
      <c r="X447" s="105">
        <f t="shared" si="444"/>
        <v>0</v>
      </c>
      <c r="Y447" s="15"/>
      <c r="Z447" s="16">
        <f t="shared" si="463"/>
        <v>0</v>
      </c>
      <c r="AA447" s="33">
        <f t="shared" si="445"/>
        <v>0</v>
      </c>
      <c r="AB447" s="17">
        <f t="shared" si="446"/>
        <v>0</v>
      </c>
      <c r="AC447" s="18">
        <f t="shared" si="447"/>
        <v>0</v>
      </c>
      <c r="AD447" s="32">
        <f t="shared" si="448"/>
        <v>0</v>
      </c>
      <c r="AE447" s="18">
        <f t="shared" si="449"/>
        <v>0</v>
      </c>
      <c r="AF447" s="32">
        <f t="shared" si="450"/>
        <v>0</v>
      </c>
      <c r="AG447" s="18">
        <f t="shared" si="451"/>
        <v>0</v>
      </c>
      <c r="AH447" s="32">
        <f t="shared" si="452"/>
        <v>0</v>
      </c>
      <c r="AI447" s="18">
        <f t="shared" si="453"/>
        <v>0</v>
      </c>
      <c r="AJ447" s="16">
        <f t="shared" si="454"/>
        <v>0</v>
      </c>
      <c r="AK447" s="101">
        <v>650</v>
      </c>
    </row>
    <row r="448" spans="1:37" x14ac:dyDescent="0.25">
      <c r="A448" s="14">
        <v>7</v>
      </c>
      <c r="B448" s="51" t="s">
        <v>58</v>
      </c>
      <c r="C448" s="18"/>
      <c r="D448" s="105">
        <f t="shared" si="455"/>
        <v>0</v>
      </c>
      <c r="E448" s="15"/>
      <c r="F448" s="141">
        <f t="shared" si="442"/>
        <v>0</v>
      </c>
      <c r="G448" s="15"/>
      <c r="H448" s="105">
        <f t="shared" si="456"/>
        <v>0</v>
      </c>
      <c r="I448" s="15"/>
      <c r="J448" s="105">
        <f t="shared" si="457"/>
        <v>0</v>
      </c>
      <c r="K448" s="15"/>
      <c r="L448" s="105">
        <f t="shared" si="458"/>
        <v>0</v>
      </c>
      <c r="M448" s="15"/>
      <c r="N448" s="105">
        <f t="shared" si="459"/>
        <v>0</v>
      </c>
      <c r="O448" s="15"/>
      <c r="P448" s="105">
        <f t="shared" si="460"/>
        <v>0</v>
      </c>
      <c r="Q448" s="15"/>
      <c r="R448" s="105">
        <f t="shared" si="461"/>
        <v>0</v>
      </c>
      <c r="S448" s="15"/>
      <c r="T448" s="105">
        <f t="shared" si="462"/>
        <v>0</v>
      </c>
      <c r="U448" s="15"/>
      <c r="V448" s="105">
        <f t="shared" si="443"/>
        <v>0</v>
      </c>
      <c r="W448" s="15"/>
      <c r="X448" s="105">
        <f t="shared" si="444"/>
        <v>0</v>
      </c>
      <c r="Y448" s="15"/>
      <c r="Z448" s="141">
        <f t="shared" si="463"/>
        <v>0</v>
      </c>
      <c r="AA448" s="33">
        <f t="shared" si="445"/>
        <v>0</v>
      </c>
      <c r="AB448" s="17">
        <f t="shared" si="446"/>
        <v>0</v>
      </c>
      <c r="AC448" s="18">
        <f t="shared" si="447"/>
        <v>0</v>
      </c>
      <c r="AD448" s="32">
        <f t="shared" si="448"/>
        <v>0</v>
      </c>
      <c r="AE448" s="18">
        <f t="shared" si="449"/>
        <v>0</v>
      </c>
      <c r="AF448" s="32">
        <f t="shared" si="450"/>
        <v>0</v>
      </c>
      <c r="AG448" s="18">
        <f t="shared" si="451"/>
        <v>0</v>
      </c>
      <c r="AH448" s="32">
        <f t="shared" si="452"/>
        <v>0</v>
      </c>
      <c r="AI448" s="18">
        <f t="shared" si="453"/>
        <v>0</v>
      </c>
      <c r="AJ448" s="16">
        <f t="shared" si="454"/>
        <v>0</v>
      </c>
      <c r="AK448" s="101">
        <v>650</v>
      </c>
    </row>
    <row r="449" spans="1:37" x14ac:dyDescent="0.25">
      <c r="A449" s="14">
        <v>8</v>
      </c>
      <c r="B449" s="51" t="s">
        <v>59</v>
      </c>
      <c r="C449" s="18"/>
      <c r="D449" s="105">
        <f t="shared" si="455"/>
        <v>0</v>
      </c>
      <c r="E449" s="15"/>
      <c r="F449" s="105">
        <f t="shared" si="442"/>
        <v>0</v>
      </c>
      <c r="G449" s="15"/>
      <c r="H449" s="105">
        <f t="shared" si="456"/>
        <v>0</v>
      </c>
      <c r="I449" s="15"/>
      <c r="J449" s="105">
        <f t="shared" si="457"/>
        <v>0</v>
      </c>
      <c r="K449" s="15"/>
      <c r="L449" s="105">
        <f t="shared" si="458"/>
        <v>0</v>
      </c>
      <c r="M449" s="15"/>
      <c r="N449" s="105">
        <f t="shared" si="459"/>
        <v>0</v>
      </c>
      <c r="O449" s="15"/>
      <c r="P449" s="105">
        <f t="shared" si="460"/>
        <v>0</v>
      </c>
      <c r="Q449" s="15"/>
      <c r="R449" s="105">
        <f t="shared" si="461"/>
        <v>0</v>
      </c>
      <c r="S449" s="15"/>
      <c r="T449" s="105">
        <f t="shared" si="462"/>
        <v>0</v>
      </c>
      <c r="U449" s="15"/>
      <c r="V449" s="105">
        <f t="shared" si="443"/>
        <v>0</v>
      </c>
      <c r="W449" s="15"/>
      <c r="X449" s="105">
        <f t="shared" si="444"/>
        <v>0</v>
      </c>
      <c r="Y449" s="15"/>
      <c r="Z449" s="16">
        <f t="shared" si="463"/>
        <v>0</v>
      </c>
      <c r="AA449" s="33">
        <f t="shared" si="445"/>
        <v>0</v>
      </c>
      <c r="AB449" s="17">
        <f t="shared" si="446"/>
        <v>0</v>
      </c>
      <c r="AC449" s="18">
        <f t="shared" si="447"/>
        <v>0</v>
      </c>
      <c r="AD449" s="32">
        <f t="shared" si="448"/>
        <v>0</v>
      </c>
      <c r="AE449" s="18">
        <f t="shared" si="449"/>
        <v>0</v>
      </c>
      <c r="AF449" s="32">
        <f t="shared" si="450"/>
        <v>0</v>
      </c>
      <c r="AG449" s="18">
        <f t="shared" si="451"/>
        <v>0</v>
      </c>
      <c r="AH449" s="32">
        <f t="shared" si="452"/>
        <v>0</v>
      </c>
      <c r="AI449" s="18">
        <f t="shared" si="453"/>
        <v>0</v>
      </c>
      <c r="AJ449" s="16">
        <f t="shared" si="454"/>
        <v>0</v>
      </c>
      <c r="AK449" s="101">
        <v>650</v>
      </c>
    </row>
    <row r="450" spans="1:37" x14ac:dyDescent="0.25">
      <c r="A450" s="14">
        <v>9</v>
      </c>
      <c r="B450" s="51" t="s">
        <v>60</v>
      </c>
      <c r="C450" s="18"/>
      <c r="D450" s="105">
        <f t="shared" si="455"/>
        <v>0</v>
      </c>
      <c r="E450" s="15"/>
      <c r="F450" s="141">
        <f t="shared" si="442"/>
        <v>0</v>
      </c>
      <c r="G450" s="15"/>
      <c r="H450" s="105">
        <f t="shared" si="456"/>
        <v>0</v>
      </c>
      <c r="I450" s="15"/>
      <c r="J450" s="105">
        <f t="shared" si="457"/>
        <v>0</v>
      </c>
      <c r="K450" s="15"/>
      <c r="L450" s="105">
        <f t="shared" si="458"/>
        <v>0</v>
      </c>
      <c r="M450" s="15"/>
      <c r="N450" s="105">
        <f t="shared" si="459"/>
        <v>0</v>
      </c>
      <c r="O450" s="15"/>
      <c r="P450" s="105">
        <f t="shared" si="460"/>
        <v>0</v>
      </c>
      <c r="Q450" s="15"/>
      <c r="R450" s="105">
        <f t="shared" si="461"/>
        <v>0</v>
      </c>
      <c r="S450" s="15"/>
      <c r="T450" s="105">
        <f t="shared" si="462"/>
        <v>0</v>
      </c>
      <c r="U450" s="15"/>
      <c r="V450" s="105">
        <f t="shared" si="443"/>
        <v>0</v>
      </c>
      <c r="W450" s="15"/>
      <c r="X450" s="105">
        <f t="shared" si="444"/>
        <v>0</v>
      </c>
      <c r="Y450" s="15"/>
      <c r="Z450" s="141">
        <f t="shared" si="463"/>
        <v>0</v>
      </c>
      <c r="AA450" s="33">
        <f t="shared" si="445"/>
        <v>0</v>
      </c>
      <c r="AB450" s="17">
        <f t="shared" si="446"/>
        <v>0</v>
      </c>
      <c r="AC450" s="18">
        <f t="shared" si="447"/>
        <v>0</v>
      </c>
      <c r="AD450" s="32">
        <f t="shared" si="448"/>
        <v>0</v>
      </c>
      <c r="AE450" s="18">
        <f t="shared" si="449"/>
        <v>0</v>
      </c>
      <c r="AF450" s="32">
        <f t="shared" si="450"/>
        <v>0</v>
      </c>
      <c r="AG450" s="18">
        <f t="shared" si="451"/>
        <v>0</v>
      </c>
      <c r="AH450" s="32">
        <f t="shared" si="452"/>
        <v>0</v>
      </c>
      <c r="AI450" s="18">
        <f t="shared" si="453"/>
        <v>0</v>
      </c>
      <c r="AJ450" s="16">
        <f t="shared" si="454"/>
        <v>0</v>
      </c>
      <c r="AK450" s="101">
        <v>650</v>
      </c>
    </row>
    <row r="451" spans="1:37" x14ac:dyDescent="0.25">
      <c r="A451" s="14">
        <v>10</v>
      </c>
      <c r="B451" s="51" t="s">
        <v>23</v>
      </c>
      <c r="C451" s="18"/>
      <c r="D451" s="105">
        <f t="shared" si="455"/>
        <v>0</v>
      </c>
      <c r="E451" s="15"/>
      <c r="F451" s="105">
        <f t="shared" si="442"/>
        <v>0</v>
      </c>
      <c r="G451" s="15"/>
      <c r="H451" s="105">
        <f t="shared" si="456"/>
        <v>0</v>
      </c>
      <c r="I451" s="15"/>
      <c r="J451" s="105">
        <f t="shared" si="457"/>
        <v>0</v>
      </c>
      <c r="K451" s="15"/>
      <c r="L451" s="105">
        <f t="shared" si="458"/>
        <v>0</v>
      </c>
      <c r="M451" s="15"/>
      <c r="N451" s="105">
        <f t="shared" si="459"/>
        <v>0</v>
      </c>
      <c r="O451" s="15"/>
      <c r="P451" s="105">
        <f t="shared" si="460"/>
        <v>0</v>
      </c>
      <c r="Q451" s="15"/>
      <c r="R451" s="105">
        <f t="shared" si="461"/>
        <v>0</v>
      </c>
      <c r="S451" s="15"/>
      <c r="T451" s="105">
        <f t="shared" si="462"/>
        <v>0</v>
      </c>
      <c r="U451" s="15"/>
      <c r="V451" s="105">
        <f t="shared" si="443"/>
        <v>0</v>
      </c>
      <c r="W451" s="15"/>
      <c r="X451" s="105">
        <f t="shared" si="444"/>
        <v>0</v>
      </c>
      <c r="Y451" s="15"/>
      <c r="Z451" s="16">
        <f t="shared" si="463"/>
        <v>0</v>
      </c>
      <c r="AA451" s="33">
        <f t="shared" si="445"/>
        <v>0</v>
      </c>
      <c r="AB451" s="17">
        <f t="shared" si="446"/>
        <v>0</v>
      </c>
      <c r="AC451" s="18">
        <f t="shared" si="447"/>
        <v>0</v>
      </c>
      <c r="AD451" s="32">
        <f t="shared" si="448"/>
        <v>0</v>
      </c>
      <c r="AE451" s="18">
        <f t="shared" si="449"/>
        <v>0</v>
      </c>
      <c r="AF451" s="32">
        <f t="shared" si="450"/>
        <v>0</v>
      </c>
      <c r="AG451" s="18">
        <f t="shared" si="451"/>
        <v>0</v>
      </c>
      <c r="AH451" s="32">
        <f t="shared" si="452"/>
        <v>0</v>
      </c>
      <c r="AI451" s="18">
        <f t="shared" si="453"/>
        <v>0</v>
      </c>
      <c r="AJ451" s="16">
        <f t="shared" si="454"/>
        <v>0</v>
      </c>
      <c r="AK451" s="101">
        <v>650</v>
      </c>
    </row>
    <row r="452" spans="1:37" x14ac:dyDescent="0.25">
      <c r="A452" s="14"/>
      <c r="B452" s="51" t="s">
        <v>61</v>
      </c>
      <c r="C452" s="18"/>
      <c r="D452" s="105">
        <f t="shared" si="455"/>
        <v>0</v>
      </c>
      <c r="E452" s="15"/>
      <c r="F452" s="105">
        <f t="shared" si="442"/>
        <v>0</v>
      </c>
      <c r="G452" s="15"/>
      <c r="H452" s="105">
        <f t="shared" si="456"/>
        <v>0</v>
      </c>
      <c r="I452" s="15"/>
      <c r="J452" s="105">
        <f t="shared" si="457"/>
        <v>0</v>
      </c>
      <c r="K452" s="15"/>
      <c r="L452" s="105">
        <f t="shared" si="458"/>
        <v>0</v>
      </c>
      <c r="M452" s="15"/>
      <c r="N452" s="105">
        <f t="shared" si="459"/>
        <v>0</v>
      </c>
      <c r="O452" s="15">
        <v>1</v>
      </c>
      <c r="P452" s="105">
        <f>AK452*O452</f>
        <v>650</v>
      </c>
      <c r="Q452" s="15"/>
      <c r="R452" s="105">
        <f t="shared" si="461"/>
        <v>0</v>
      </c>
      <c r="S452" s="15"/>
      <c r="T452" s="105">
        <f t="shared" si="462"/>
        <v>0</v>
      </c>
      <c r="U452" s="15"/>
      <c r="V452" s="105">
        <f t="shared" si="443"/>
        <v>0</v>
      </c>
      <c r="W452" s="15">
        <v>1</v>
      </c>
      <c r="X452" s="105">
        <f t="shared" si="444"/>
        <v>650</v>
      </c>
      <c r="Y452" s="15"/>
      <c r="Z452" s="16">
        <f t="shared" si="463"/>
        <v>0</v>
      </c>
      <c r="AA452" s="33">
        <f t="shared" si="445"/>
        <v>2</v>
      </c>
      <c r="AB452" s="17">
        <f t="shared" si="446"/>
        <v>1300</v>
      </c>
      <c r="AC452" s="18">
        <f t="shared" si="447"/>
        <v>0</v>
      </c>
      <c r="AD452" s="32">
        <f t="shared" si="448"/>
        <v>0</v>
      </c>
      <c r="AE452" s="18">
        <f t="shared" si="449"/>
        <v>0</v>
      </c>
      <c r="AF452" s="32">
        <f t="shared" si="450"/>
        <v>0</v>
      </c>
      <c r="AG452" s="18">
        <f t="shared" si="451"/>
        <v>1</v>
      </c>
      <c r="AH452" s="32">
        <f t="shared" si="452"/>
        <v>650</v>
      </c>
      <c r="AI452" s="18">
        <f t="shared" si="453"/>
        <v>1</v>
      </c>
      <c r="AJ452" s="16">
        <f t="shared" si="454"/>
        <v>650</v>
      </c>
      <c r="AK452" s="101">
        <v>650</v>
      </c>
    </row>
    <row r="453" spans="1:37" ht="13.8" thickBot="1" x14ac:dyDescent="0.3">
      <c r="A453" s="42"/>
      <c r="B453" s="52" t="s">
        <v>62</v>
      </c>
      <c r="C453" s="39">
        <v>1</v>
      </c>
      <c r="D453" s="141">
        <f t="shared" si="455"/>
        <v>650</v>
      </c>
      <c r="E453" s="20"/>
      <c r="F453" s="141">
        <f t="shared" si="442"/>
        <v>0</v>
      </c>
      <c r="G453" s="20"/>
      <c r="H453" s="141">
        <f t="shared" si="456"/>
        <v>0</v>
      </c>
      <c r="I453" s="144"/>
      <c r="J453" s="141">
        <f t="shared" si="457"/>
        <v>0</v>
      </c>
      <c r="K453" s="145"/>
      <c r="L453" s="141">
        <f t="shared" si="458"/>
        <v>0</v>
      </c>
      <c r="M453" s="145"/>
      <c r="N453" s="141">
        <f t="shared" si="459"/>
        <v>0</v>
      </c>
      <c r="O453" s="144"/>
      <c r="P453" s="141">
        <f t="shared" si="460"/>
        <v>0</v>
      </c>
      <c r="Q453" s="145"/>
      <c r="R453" s="141">
        <f t="shared" si="461"/>
        <v>0</v>
      </c>
      <c r="S453" s="145"/>
      <c r="T453" s="141">
        <f t="shared" si="462"/>
        <v>0</v>
      </c>
      <c r="U453" s="144"/>
      <c r="V453" s="146"/>
      <c r="W453" s="145"/>
      <c r="X453" s="141">
        <f t="shared" si="444"/>
        <v>0</v>
      </c>
      <c r="Y453" s="20"/>
      <c r="Z453" s="141">
        <f t="shared" si="463"/>
        <v>0</v>
      </c>
      <c r="AA453" s="43">
        <f t="shared" si="445"/>
        <v>1</v>
      </c>
      <c r="AB453" s="21">
        <f t="shared" si="446"/>
        <v>650</v>
      </c>
      <c r="AC453" s="39">
        <f t="shared" si="447"/>
        <v>1</v>
      </c>
      <c r="AD453" s="28">
        <f t="shared" si="448"/>
        <v>650</v>
      </c>
      <c r="AE453" s="39">
        <f t="shared" si="449"/>
        <v>0</v>
      </c>
      <c r="AF453" s="28">
        <f t="shared" si="450"/>
        <v>0</v>
      </c>
      <c r="AG453" s="39">
        <f t="shared" si="451"/>
        <v>0</v>
      </c>
      <c r="AH453" s="28">
        <f t="shared" si="452"/>
        <v>0</v>
      </c>
      <c r="AI453" s="39">
        <f t="shared" si="453"/>
        <v>0</v>
      </c>
      <c r="AJ453" s="40">
        <f t="shared" si="454"/>
        <v>0</v>
      </c>
      <c r="AK453" s="101">
        <v>650</v>
      </c>
    </row>
    <row r="454" spans="1:37" ht="13.8" thickBot="1" x14ac:dyDescent="0.3">
      <c r="A454" s="471" t="s">
        <v>17</v>
      </c>
      <c r="B454" s="472"/>
      <c r="C454" s="38">
        <f t="shared" ref="C454:Z454" si="464">SUM(C442:C453)</f>
        <v>3</v>
      </c>
      <c r="D454" s="26">
        <f t="shared" si="464"/>
        <v>1818</v>
      </c>
      <c r="E454" s="38">
        <f t="shared" si="464"/>
        <v>1</v>
      </c>
      <c r="F454" s="26">
        <f t="shared" si="464"/>
        <v>579</v>
      </c>
      <c r="G454" s="38">
        <f t="shared" si="464"/>
        <v>3</v>
      </c>
      <c r="H454" s="26">
        <f t="shared" si="464"/>
        <v>1956</v>
      </c>
      <c r="I454" s="38">
        <f t="shared" si="464"/>
        <v>1</v>
      </c>
      <c r="J454" s="26">
        <f t="shared" si="464"/>
        <v>666</v>
      </c>
      <c r="K454" s="38">
        <f t="shared" si="464"/>
        <v>2</v>
      </c>
      <c r="L454" s="26">
        <f t="shared" si="464"/>
        <v>1315</v>
      </c>
      <c r="M454" s="38">
        <f t="shared" si="464"/>
        <v>2</v>
      </c>
      <c r="N454" s="26">
        <f t="shared" si="464"/>
        <v>1351</v>
      </c>
      <c r="O454" s="38">
        <f t="shared" si="464"/>
        <v>3</v>
      </c>
      <c r="P454" s="26">
        <f t="shared" si="464"/>
        <v>1970</v>
      </c>
      <c r="Q454" s="38">
        <f t="shared" si="464"/>
        <v>2</v>
      </c>
      <c r="R454" s="26">
        <f t="shared" si="464"/>
        <v>1323</v>
      </c>
      <c r="S454" s="38">
        <f t="shared" si="464"/>
        <v>2</v>
      </c>
      <c r="T454" s="26">
        <f t="shared" si="464"/>
        <v>1365</v>
      </c>
      <c r="U454" s="38">
        <f t="shared" si="464"/>
        <v>2</v>
      </c>
      <c r="V454" s="26">
        <f t="shared" si="464"/>
        <v>1282</v>
      </c>
      <c r="W454" s="38">
        <f t="shared" si="464"/>
        <v>3</v>
      </c>
      <c r="X454" s="26">
        <f t="shared" si="464"/>
        <v>2033</v>
      </c>
      <c r="Y454" s="38">
        <f t="shared" si="464"/>
        <v>2</v>
      </c>
      <c r="Z454" s="26">
        <f t="shared" si="464"/>
        <v>1215</v>
      </c>
      <c r="AA454" s="38">
        <f t="shared" ref="AA454:AJ454" si="465">SUM(AA442:AA453)</f>
        <v>26</v>
      </c>
      <c r="AB454" s="26">
        <f t="shared" si="465"/>
        <v>16873</v>
      </c>
      <c r="AC454" s="23">
        <f t="shared" si="465"/>
        <v>7</v>
      </c>
      <c r="AD454" s="26">
        <f t="shared" si="465"/>
        <v>4353</v>
      </c>
      <c r="AE454" s="23">
        <f t="shared" si="465"/>
        <v>5</v>
      </c>
      <c r="AF454" s="26">
        <f t="shared" si="465"/>
        <v>3332</v>
      </c>
      <c r="AG454" s="23">
        <f t="shared" si="465"/>
        <v>7</v>
      </c>
      <c r="AH454" s="26">
        <f t="shared" si="465"/>
        <v>4658</v>
      </c>
      <c r="AI454" s="23">
        <f t="shared" si="465"/>
        <v>7</v>
      </c>
      <c r="AJ454" s="26">
        <f t="shared" si="465"/>
        <v>4530</v>
      </c>
      <c r="AK454" s="101"/>
    </row>
    <row r="455" spans="1:37" ht="18.600000000000001" thickBot="1" x14ac:dyDescent="0.4">
      <c r="B455" s="3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2"/>
      <c r="AD455" s="2"/>
      <c r="AE455" s="2"/>
      <c r="AF455" s="2"/>
      <c r="AG455" s="2"/>
      <c r="AH455" s="2"/>
      <c r="AI455" s="2"/>
      <c r="AJ455" s="2"/>
      <c r="AK455" s="101"/>
    </row>
    <row r="456" spans="1:37" ht="13.8" thickBot="1" x14ac:dyDescent="0.3">
      <c r="A456" s="457" t="s">
        <v>5</v>
      </c>
      <c r="B456" s="458"/>
      <c r="C456" s="23">
        <f t="shared" ref="C456:AE456" si="466">C438+C454</f>
        <v>5</v>
      </c>
      <c r="D456" s="24">
        <f t="shared" si="466"/>
        <v>3118</v>
      </c>
      <c r="E456" s="25">
        <f t="shared" si="466"/>
        <v>3</v>
      </c>
      <c r="F456" s="24">
        <f t="shared" si="466"/>
        <v>1879</v>
      </c>
      <c r="G456" s="25">
        <f t="shared" si="466"/>
        <v>5</v>
      </c>
      <c r="H456" s="24">
        <f t="shared" si="466"/>
        <v>3256</v>
      </c>
      <c r="I456" s="25">
        <f t="shared" si="466"/>
        <v>2</v>
      </c>
      <c r="J456" s="24">
        <f t="shared" si="466"/>
        <v>1316</v>
      </c>
      <c r="K456" s="25">
        <f t="shared" si="466"/>
        <v>3</v>
      </c>
      <c r="L456" s="24">
        <f t="shared" si="466"/>
        <v>1965</v>
      </c>
      <c r="M456" s="25">
        <f t="shared" si="466"/>
        <v>4</v>
      </c>
      <c r="N456" s="24">
        <f t="shared" si="466"/>
        <v>2651</v>
      </c>
      <c r="O456" s="25">
        <f t="shared" si="466"/>
        <v>4</v>
      </c>
      <c r="P456" s="24">
        <f t="shared" si="466"/>
        <v>2620</v>
      </c>
      <c r="Q456" s="25">
        <f t="shared" si="466"/>
        <v>4</v>
      </c>
      <c r="R456" s="24">
        <f t="shared" si="466"/>
        <v>2623</v>
      </c>
      <c r="S456" s="25">
        <f t="shared" si="466"/>
        <v>3</v>
      </c>
      <c r="T456" s="24">
        <f t="shared" si="466"/>
        <v>2015</v>
      </c>
      <c r="U456" s="25">
        <f t="shared" si="466"/>
        <v>4</v>
      </c>
      <c r="V456" s="24">
        <f t="shared" si="466"/>
        <v>2582</v>
      </c>
      <c r="W456" s="25">
        <f t="shared" si="466"/>
        <v>5</v>
      </c>
      <c r="X456" s="24">
        <f t="shared" si="466"/>
        <v>3333</v>
      </c>
      <c r="Y456" s="25">
        <f t="shared" si="466"/>
        <v>4</v>
      </c>
      <c r="Z456" s="37">
        <f t="shared" si="466"/>
        <v>2515</v>
      </c>
      <c r="AA456" s="38">
        <f t="shared" si="466"/>
        <v>46</v>
      </c>
      <c r="AB456" s="26">
        <f t="shared" si="466"/>
        <v>29873</v>
      </c>
      <c r="AC456" s="38">
        <f t="shared" si="466"/>
        <v>13</v>
      </c>
      <c r="AD456" s="37">
        <f t="shared" si="466"/>
        <v>8253</v>
      </c>
      <c r="AE456" s="38">
        <f t="shared" si="466"/>
        <v>9</v>
      </c>
      <c r="AF456" s="26">
        <f>AF454+AF438</f>
        <v>5932</v>
      </c>
      <c r="AG456" s="23">
        <f>AG454+AG438</f>
        <v>11</v>
      </c>
      <c r="AH456" s="37">
        <f>AH438+AH454</f>
        <v>7258</v>
      </c>
      <c r="AI456" s="38">
        <f>AI438+AI454</f>
        <v>13</v>
      </c>
      <c r="AJ456" s="26">
        <f>AJ438+AJ454</f>
        <v>8430</v>
      </c>
      <c r="AK456" s="101"/>
    </row>
    <row r="457" spans="1:37" x14ac:dyDescent="0.25">
      <c r="AK457" s="101"/>
    </row>
    <row r="458" spans="1:37" ht="13.8" thickBot="1" x14ac:dyDescent="0.3">
      <c r="AK458" s="101"/>
    </row>
    <row r="459" spans="1:37" ht="13.8" thickBot="1" x14ac:dyDescent="0.3">
      <c r="A459" s="457" t="s">
        <v>17</v>
      </c>
      <c r="B459" s="458"/>
      <c r="C459" s="23">
        <f t="shared" ref="C459:Z459" si="467">C47+C87+C127+C168+C209+C249+C291+C332+C374+C416+C456</f>
        <v>26</v>
      </c>
      <c r="D459" s="23">
        <f t="shared" si="467"/>
        <v>13443</v>
      </c>
      <c r="E459" s="23">
        <f t="shared" si="467"/>
        <v>34</v>
      </c>
      <c r="F459" s="23">
        <f t="shared" si="467"/>
        <v>14005</v>
      </c>
      <c r="G459" s="23">
        <f t="shared" si="467"/>
        <v>37</v>
      </c>
      <c r="H459" s="23">
        <f t="shared" si="467"/>
        <v>16716</v>
      </c>
      <c r="I459" s="23">
        <f t="shared" si="467"/>
        <v>35</v>
      </c>
      <c r="J459" s="23">
        <f t="shared" si="467"/>
        <v>12888</v>
      </c>
      <c r="K459" s="23">
        <f t="shared" si="467"/>
        <v>34</v>
      </c>
      <c r="L459" s="23">
        <f t="shared" si="467"/>
        <v>13983</v>
      </c>
      <c r="M459" s="23">
        <f t="shared" si="467"/>
        <v>35</v>
      </c>
      <c r="N459" s="23">
        <f t="shared" si="467"/>
        <v>13236</v>
      </c>
      <c r="O459" s="23">
        <f t="shared" si="467"/>
        <v>40</v>
      </c>
      <c r="P459" s="23">
        <f t="shared" si="467"/>
        <v>14264</v>
      </c>
      <c r="Q459" s="23">
        <f t="shared" si="467"/>
        <v>39</v>
      </c>
      <c r="R459" s="23">
        <f t="shared" si="467"/>
        <v>15134</v>
      </c>
      <c r="S459" s="23">
        <f t="shared" si="467"/>
        <v>32</v>
      </c>
      <c r="T459" s="23">
        <f t="shared" si="467"/>
        <v>12598</v>
      </c>
      <c r="U459" s="23">
        <f t="shared" si="467"/>
        <v>36</v>
      </c>
      <c r="V459" s="23">
        <f t="shared" si="467"/>
        <v>13749</v>
      </c>
      <c r="W459" s="23">
        <f t="shared" si="467"/>
        <v>32</v>
      </c>
      <c r="X459" s="23">
        <f t="shared" si="467"/>
        <v>12078</v>
      </c>
      <c r="Y459" s="23">
        <f t="shared" si="467"/>
        <v>36</v>
      </c>
      <c r="Z459" s="23">
        <f t="shared" si="467"/>
        <v>12677</v>
      </c>
      <c r="AA459" s="23">
        <f>AA47+AA87+AA127+AA168+AA209+AA249+AA291+AA332+AA374+AA416+AA456</f>
        <v>416</v>
      </c>
      <c r="AB459" s="23">
        <f t="shared" ref="AB459:AJ459" si="468">AB47+AB87+AB127+AB168+AB209+AB249+AB291+AB332+AB374+AB416+AB456</f>
        <v>164771</v>
      </c>
      <c r="AC459" s="23">
        <f t="shared" si="468"/>
        <v>97</v>
      </c>
      <c r="AD459" s="23">
        <f t="shared" si="468"/>
        <v>44164</v>
      </c>
      <c r="AE459" s="23">
        <f t="shared" si="468"/>
        <v>104</v>
      </c>
      <c r="AF459" s="23">
        <f t="shared" si="468"/>
        <v>40107</v>
      </c>
      <c r="AG459" s="23">
        <f t="shared" si="468"/>
        <v>111</v>
      </c>
      <c r="AH459" s="23">
        <f t="shared" si="468"/>
        <v>41996</v>
      </c>
      <c r="AI459" s="23">
        <f t="shared" si="468"/>
        <v>104</v>
      </c>
      <c r="AJ459" s="23">
        <f t="shared" si="468"/>
        <v>38504</v>
      </c>
      <c r="AK459" s="101"/>
    </row>
    <row r="460" spans="1:37" s="156" customFormat="1" x14ac:dyDescent="0.25">
      <c r="A460" s="49"/>
      <c r="B460" s="49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  <c r="AC460" s="49"/>
      <c r="AD460" s="49"/>
      <c r="AE460" s="49"/>
      <c r="AF460" s="49"/>
      <c r="AG460" s="49"/>
      <c r="AH460" s="49"/>
      <c r="AI460" s="49"/>
      <c r="AJ460" s="49"/>
    </row>
    <row r="461" spans="1:37" s="126" customFormat="1" x14ac:dyDescent="0.25">
      <c r="AK461" s="164"/>
    </row>
    <row r="462" spans="1:37" x14ac:dyDescent="0.25">
      <c r="D462" s="165"/>
      <c r="E462" s="165"/>
      <c r="F462" s="165"/>
      <c r="G462" s="165"/>
      <c r="H462" s="165"/>
      <c r="I462" s="165"/>
      <c r="J462" s="165"/>
      <c r="K462" s="165"/>
      <c r="L462" s="165"/>
      <c r="M462" s="165"/>
      <c r="N462" s="165"/>
      <c r="O462" s="165"/>
      <c r="P462" s="165"/>
      <c r="Q462" s="165"/>
      <c r="R462" s="165"/>
      <c r="S462" s="165"/>
      <c r="T462" s="165"/>
      <c r="U462" s="165"/>
      <c r="V462" s="165"/>
      <c r="W462" s="165"/>
      <c r="X462" s="165"/>
      <c r="Y462" s="165"/>
      <c r="Z462" s="165"/>
      <c r="AA462" s="165"/>
      <c r="AB462" s="165"/>
      <c r="AK462" s="101"/>
    </row>
    <row r="463" spans="1:37" x14ac:dyDescent="0.25">
      <c r="AK463" s="101"/>
    </row>
    <row r="464" spans="1:37" ht="15.6" x14ac:dyDescent="0.3">
      <c r="A464" s="488" t="s">
        <v>142</v>
      </c>
      <c r="B464" s="488"/>
      <c r="C464" s="488"/>
      <c r="D464" s="488"/>
      <c r="E464" s="488"/>
      <c r="F464" s="488"/>
      <c r="G464" s="488"/>
      <c r="H464" s="488"/>
      <c r="I464" s="488"/>
      <c r="J464" s="488"/>
      <c r="K464" s="488"/>
      <c r="L464" s="488"/>
      <c r="M464" s="488"/>
      <c r="N464" s="488"/>
      <c r="O464" s="488"/>
      <c r="P464" s="488"/>
      <c r="Q464" s="488"/>
      <c r="R464" s="488"/>
      <c r="S464" s="488"/>
      <c r="T464" s="488"/>
      <c r="U464" s="488"/>
      <c r="V464" s="488"/>
      <c r="W464" s="488"/>
      <c r="X464" s="488"/>
      <c r="Y464" s="488"/>
      <c r="Z464" s="488"/>
      <c r="AA464" s="488"/>
      <c r="AB464" s="488"/>
      <c r="AC464" s="488"/>
      <c r="AD464" s="488"/>
      <c r="AE464" s="488"/>
      <c r="AF464" s="488"/>
      <c r="AG464" s="488"/>
      <c r="AH464" s="488"/>
      <c r="AI464" s="488"/>
      <c r="AJ464" s="488"/>
      <c r="AK464" s="101"/>
    </row>
    <row r="465" spans="1:49" ht="16.2" thickBot="1" x14ac:dyDescent="0.35">
      <c r="A465" s="479" t="s">
        <v>7</v>
      </c>
      <c r="B465" s="479"/>
      <c r="C465" s="479"/>
      <c r="D465" s="479"/>
      <c r="E465" s="479"/>
      <c r="F465" s="479"/>
      <c r="G465" s="479"/>
      <c r="H465" s="479"/>
      <c r="I465" s="479"/>
      <c r="J465" s="479"/>
      <c r="K465" s="479"/>
      <c r="L465" s="479"/>
      <c r="M465" s="479"/>
      <c r="N465" s="479"/>
      <c r="O465" s="479"/>
      <c r="P465" s="479"/>
      <c r="Q465" s="479"/>
      <c r="R465" s="479"/>
      <c r="S465" s="479"/>
      <c r="T465" s="479"/>
      <c r="U465" s="479"/>
      <c r="V465" s="479"/>
      <c r="W465" s="479"/>
      <c r="X465" s="479"/>
      <c r="Y465" s="479"/>
      <c r="Z465" s="479"/>
      <c r="AA465" s="479"/>
      <c r="AB465" s="479"/>
      <c r="AC465" s="479"/>
      <c r="AD465" s="479"/>
      <c r="AE465" s="479"/>
      <c r="AF465" s="479"/>
      <c r="AG465" s="479"/>
      <c r="AH465" s="479"/>
      <c r="AI465" s="479"/>
      <c r="AJ465" s="479"/>
      <c r="AK465" s="101"/>
    </row>
    <row r="466" spans="1:49" x14ac:dyDescent="0.25">
      <c r="A466" s="69" t="s">
        <v>70</v>
      </c>
      <c r="B466" s="463" t="s">
        <v>18</v>
      </c>
      <c r="C466" s="465" t="s">
        <v>8</v>
      </c>
      <c r="D466" s="466"/>
      <c r="E466" s="456" t="s">
        <v>9</v>
      </c>
      <c r="F466" s="455"/>
      <c r="G466" s="465" t="s">
        <v>10</v>
      </c>
      <c r="H466" s="466"/>
      <c r="I466" s="456" t="s">
        <v>0</v>
      </c>
      <c r="J466" s="455"/>
      <c r="K466" s="465" t="s">
        <v>3</v>
      </c>
      <c r="L466" s="466"/>
      <c r="M466" s="456" t="s">
        <v>4</v>
      </c>
      <c r="N466" s="455"/>
      <c r="O466" s="465" t="s">
        <v>11</v>
      </c>
      <c r="P466" s="466"/>
      <c r="Q466" s="456" t="s">
        <v>12</v>
      </c>
      <c r="R466" s="455"/>
      <c r="S466" s="465" t="s">
        <v>13</v>
      </c>
      <c r="T466" s="466"/>
      <c r="U466" s="456" t="s">
        <v>14</v>
      </c>
      <c r="V466" s="455"/>
      <c r="W466" s="465" t="s">
        <v>15</v>
      </c>
      <c r="X466" s="466"/>
      <c r="Y466" s="456" t="s">
        <v>16</v>
      </c>
      <c r="Z466" s="466"/>
      <c r="AA466" s="469" t="s">
        <v>5</v>
      </c>
      <c r="AB466" s="470"/>
      <c r="AC466" s="465" t="s">
        <v>28</v>
      </c>
      <c r="AD466" s="466"/>
      <c r="AE466" s="465" t="s">
        <v>29</v>
      </c>
      <c r="AF466" s="466"/>
      <c r="AG466" s="465" t="s">
        <v>30</v>
      </c>
      <c r="AH466" s="466"/>
      <c r="AI466" s="465" t="s">
        <v>31</v>
      </c>
      <c r="AJ466" s="466"/>
      <c r="AK466" s="101"/>
      <c r="AM466" s="383"/>
      <c r="AN466" s="442" t="s">
        <v>28</v>
      </c>
      <c r="AO466" s="442"/>
      <c r="AP466" s="442" t="s">
        <v>29</v>
      </c>
      <c r="AQ466" s="442"/>
      <c r="AR466" s="442" t="s">
        <v>30</v>
      </c>
      <c r="AS466" s="442"/>
      <c r="AT466" s="442" t="s">
        <v>31</v>
      </c>
      <c r="AU466" s="489"/>
      <c r="AV466" s="443" t="s">
        <v>5</v>
      </c>
      <c r="AW466" s="443"/>
    </row>
    <row r="467" spans="1:49" ht="13.8" thickBot="1" x14ac:dyDescent="0.3">
      <c r="A467" s="70" t="s">
        <v>71</v>
      </c>
      <c r="B467" s="464"/>
      <c r="C467" s="71" t="s">
        <v>1</v>
      </c>
      <c r="D467" s="147" t="s">
        <v>2</v>
      </c>
      <c r="E467" s="60" t="s">
        <v>1</v>
      </c>
      <c r="F467" s="28" t="s">
        <v>2</v>
      </c>
      <c r="G467" s="71" t="s">
        <v>1</v>
      </c>
      <c r="H467" s="40" t="s">
        <v>2</v>
      </c>
      <c r="I467" s="60" t="s">
        <v>1</v>
      </c>
      <c r="J467" s="28" t="s">
        <v>2</v>
      </c>
      <c r="K467" s="71" t="s">
        <v>1</v>
      </c>
      <c r="L467" s="40" t="s">
        <v>2</v>
      </c>
      <c r="M467" s="60" t="s">
        <v>1</v>
      </c>
      <c r="N467" s="28" t="s">
        <v>2</v>
      </c>
      <c r="O467" s="71" t="s">
        <v>1</v>
      </c>
      <c r="P467" s="40" t="s">
        <v>2</v>
      </c>
      <c r="Q467" s="60" t="s">
        <v>1</v>
      </c>
      <c r="R467" s="28" t="s">
        <v>2</v>
      </c>
      <c r="S467" s="71" t="s">
        <v>1</v>
      </c>
      <c r="T467" s="40" t="s">
        <v>2</v>
      </c>
      <c r="U467" s="60" t="s">
        <v>1</v>
      </c>
      <c r="V467" s="28" t="s">
        <v>2</v>
      </c>
      <c r="W467" s="71" t="s">
        <v>1</v>
      </c>
      <c r="X467" s="40" t="s">
        <v>2</v>
      </c>
      <c r="Y467" s="60" t="s">
        <v>1</v>
      </c>
      <c r="Z467" s="40" t="s">
        <v>2</v>
      </c>
      <c r="AA467" s="29" t="s">
        <v>1</v>
      </c>
      <c r="AB467" s="21" t="s">
        <v>2</v>
      </c>
      <c r="AC467" s="71" t="s">
        <v>1</v>
      </c>
      <c r="AD467" s="40" t="s">
        <v>2</v>
      </c>
      <c r="AE467" s="71" t="s">
        <v>1</v>
      </c>
      <c r="AF467" s="40" t="s">
        <v>2</v>
      </c>
      <c r="AG467" s="71" t="s">
        <v>1</v>
      </c>
      <c r="AH467" s="40" t="s">
        <v>2</v>
      </c>
      <c r="AI467" s="71" t="s">
        <v>1</v>
      </c>
      <c r="AJ467" s="40" t="s">
        <v>2</v>
      </c>
      <c r="AK467" s="101"/>
      <c r="AM467" s="383"/>
      <c r="AN467" s="105" t="s">
        <v>1</v>
      </c>
      <c r="AO467" s="105" t="s">
        <v>2</v>
      </c>
      <c r="AP467" s="105" t="s">
        <v>1</v>
      </c>
      <c r="AQ467" s="105" t="s">
        <v>2</v>
      </c>
      <c r="AR467" s="105" t="s">
        <v>1</v>
      </c>
      <c r="AS467" s="105" t="s">
        <v>2</v>
      </c>
      <c r="AT467" s="105" t="s">
        <v>1</v>
      </c>
      <c r="AU467" s="32" t="s">
        <v>2</v>
      </c>
      <c r="AV467" s="385" t="s">
        <v>1</v>
      </c>
      <c r="AW467" s="385" t="s">
        <v>2</v>
      </c>
    </row>
    <row r="468" spans="1:49" x14ac:dyDescent="0.25">
      <c r="A468" s="111" t="s">
        <v>44</v>
      </c>
      <c r="B468" s="87" t="s">
        <v>69</v>
      </c>
      <c r="C468" s="13">
        <f t="shared" ref="C468:Z468" si="469">C273</f>
        <v>1</v>
      </c>
      <c r="D468" s="91">
        <f t="shared" si="469"/>
        <v>915</v>
      </c>
      <c r="E468" s="64">
        <f t="shared" si="469"/>
        <v>0</v>
      </c>
      <c r="F468" s="149">
        <f t="shared" si="469"/>
        <v>0</v>
      </c>
      <c r="G468" s="13">
        <f t="shared" si="469"/>
        <v>1</v>
      </c>
      <c r="H468" s="91">
        <f t="shared" si="469"/>
        <v>915</v>
      </c>
      <c r="I468" s="64">
        <f t="shared" si="469"/>
        <v>1</v>
      </c>
      <c r="J468" s="149">
        <f t="shared" si="469"/>
        <v>915</v>
      </c>
      <c r="K468" s="13">
        <f t="shared" si="469"/>
        <v>1</v>
      </c>
      <c r="L468" s="91">
        <f t="shared" si="469"/>
        <v>915</v>
      </c>
      <c r="M468" s="64">
        <f t="shared" si="469"/>
        <v>0</v>
      </c>
      <c r="N468" s="149">
        <f t="shared" si="469"/>
        <v>0</v>
      </c>
      <c r="O468" s="13">
        <f t="shared" si="469"/>
        <v>0</v>
      </c>
      <c r="P468" s="91">
        <f t="shared" si="469"/>
        <v>0</v>
      </c>
      <c r="Q468" s="64">
        <f t="shared" si="469"/>
        <v>2</v>
      </c>
      <c r="R468" s="149">
        <f t="shared" si="469"/>
        <v>1830</v>
      </c>
      <c r="S468" s="13">
        <f t="shared" si="469"/>
        <v>1</v>
      </c>
      <c r="T468" s="91">
        <f t="shared" si="469"/>
        <v>915</v>
      </c>
      <c r="U468" s="64">
        <f t="shared" si="469"/>
        <v>0</v>
      </c>
      <c r="V468" s="149">
        <f t="shared" si="469"/>
        <v>0</v>
      </c>
      <c r="W468" s="13">
        <f t="shared" si="469"/>
        <v>0</v>
      </c>
      <c r="X468" s="91">
        <f t="shared" si="469"/>
        <v>0</v>
      </c>
      <c r="Y468" s="64">
        <f t="shared" si="469"/>
        <v>0</v>
      </c>
      <c r="Z468" s="149">
        <f t="shared" si="469"/>
        <v>0</v>
      </c>
      <c r="AA468" s="30">
        <f t="shared" ref="AA468:AB478" si="470">C468+E468+G468+I468+K468+M468+O468+Q468+S468+U468+W468+Y468</f>
        <v>7</v>
      </c>
      <c r="AB468" s="136">
        <f t="shared" si="470"/>
        <v>6405</v>
      </c>
      <c r="AC468" s="13">
        <f t="shared" ref="AC468:AD478" si="471">C468+E468+G468</f>
        <v>2</v>
      </c>
      <c r="AD468" s="93">
        <f t="shared" si="471"/>
        <v>1830</v>
      </c>
      <c r="AE468" s="13">
        <f t="shared" ref="AE468:AF478" si="472">I468+K468+M468</f>
        <v>2</v>
      </c>
      <c r="AF468" s="93">
        <f t="shared" si="472"/>
        <v>1830</v>
      </c>
      <c r="AG468" s="13">
        <f t="shared" ref="AG468:AH478" si="473">O468+Q468+S468</f>
        <v>3</v>
      </c>
      <c r="AH468" s="93">
        <f t="shared" si="473"/>
        <v>2745</v>
      </c>
      <c r="AI468" s="13">
        <f t="shared" ref="AI468:AJ478" si="474">U468+W468+Y468</f>
        <v>0</v>
      </c>
      <c r="AJ468" s="72">
        <f t="shared" si="474"/>
        <v>0</v>
      </c>
      <c r="AK468" s="107">
        <v>850</v>
      </c>
      <c r="AL468" s="108"/>
      <c r="AM468" s="384" t="s">
        <v>69</v>
      </c>
      <c r="AN468" s="387">
        <f t="shared" ref="AN468:AU468" si="475">AC468+AC483</f>
        <v>2</v>
      </c>
      <c r="AO468" s="387">
        <f t="shared" si="475"/>
        <v>1830</v>
      </c>
      <c r="AP468" s="388">
        <f t="shared" si="475"/>
        <v>3</v>
      </c>
      <c r="AQ468" s="387">
        <f t="shared" si="475"/>
        <v>2745</v>
      </c>
      <c r="AR468" s="387">
        <f t="shared" si="475"/>
        <v>4</v>
      </c>
      <c r="AS468" s="387">
        <f t="shared" si="475"/>
        <v>3660</v>
      </c>
      <c r="AT468" s="387">
        <f t="shared" si="475"/>
        <v>0</v>
      </c>
      <c r="AU468" s="389">
        <f t="shared" si="475"/>
        <v>0</v>
      </c>
      <c r="AV468" s="387">
        <f>AN468+AP468+AR468+AT468</f>
        <v>9</v>
      </c>
      <c r="AW468" s="387">
        <f>AO468+AQ468+AS468+AU468</f>
        <v>8235</v>
      </c>
    </row>
    <row r="469" spans="1:49" x14ac:dyDescent="0.25">
      <c r="A469" s="79" t="s">
        <v>46</v>
      </c>
      <c r="B469" s="88" t="s">
        <v>79</v>
      </c>
      <c r="C469" s="18">
        <f t="shared" ref="C469:Z469" si="476">C231</f>
        <v>1</v>
      </c>
      <c r="D469" s="92">
        <f t="shared" si="476"/>
        <v>730</v>
      </c>
      <c r="E469" s="65">
        <f t="shared" si="476"/>
        <v>1</v>
      </c>
      <c r="F469" s="150">
        <f t="shared" si="476"/>
        <v>730</v>
      </c>
      <c r="G469" s="18">
        <f t="shared" si="476"/>
        <v>1</v>
      </c>
      <c r="H469" s="92">
        <f t="shared" si="476"/>
        <v>730</v>
      </c>
      <c r="I469" s="65">
        <f t="shared" si="476"/>
        <v>0</v>
      </c>
      <c r="J469" s="150">
        <f t="shared" si="476"/>
        <v>0</v>
      </c>
      <c r="K469" s="18">
        <f t="shared" si="476"/>
        <v>3</v>
      </c>
      <c r="L469" s="92">
        <f t="shared" si="476"/>
        <v>2190</v>
      </c>
      <c r="M469" s="65">
        <f t="shared" si="476"/>
        <v>0</v>
      </c>
      <c r="N469" s="150">
        <f t="shared" si="476"/>
        <v>0</v>
      </c>
      <c r="O469" s="18">
        <f t="shared" si="476"/>
        <v>1</v>
      </c>
      <c r="P469" s="92">
        <f t="shared" si="476"/>
        <v>730</v>
      </c>
      <c r="Q469" s="65">
        <f t="shared" si="476"/>
        <v>1</v>
      </c>
      <c r="R469" s="150">
        <f t="shared" si="476"/>
        <v>730</v>
      </c>
      <c r="S469" s="18">
        <f t="shared" si="476"/>
        <v>0</v>
      </c>
      <c r="T469" s="92">
        <f t="shared" si="476"/>
        <v>0</v>
      </c>
      <c r="U469" s="65">
        <f t="shared" si="476"/>
        <v>1</v>
      </c>
      <c r="V469" s="150">
        <f t="shared" si="476"/>
        <v>730</v>
      </c>
      <c r="W469" s="18">
        <f t="shared" si="476"/>
        <v>1</v>
      </c>
      <c r="X469" s="92">
        <f t="shared" si="476"/>
        <v>730</v>
      </c>
      <c r="Y469" s="65">
        <f t="shared" si="476"/>
        <v>0</v>
      </c>
      <c r="Z469" s="150">
        <f t="shared" si="476"/>
        <v>0</v>
      </c>
      <c r="AA469" s="33">
        <f t="shared" si="470"/>
        <v>10</v>
      </c>
      <c r="AB469" s="137">
        <f t="shared" si="470"/>
        <v>7300</v>
      </c>
      <c r="AC469" s="18">
        <f t="shared" si="471"/>
        <v>3</v>
      </c>
      <c r="AD469" s="113">
        <f t="shared" si="471"/>
        <v>2190</v>
      </c>
      <c r="AE469" s="18">
        <f t="shared" si="472"/>
        <v>3</v>
      </c>
      <c r="AF469" s="113">
        <f t="shared" si="472"/>
        <v>2190</v>
      </c>
      <c r="AG469" s="18">
        <f t="shared" si="473"/>
        <v>2</v>
      </c>
      <c r="AH469" s="113">
        <f t="shared" si="473"/>
        <v>1460</v>
      </c>
      <c r="AI469" s="18">
        <f t="shared" si="474"/>
        <v>2</v>
      </c>
      <c r="AJ469" s="109">
        <f t="shared" si="474"/>
        <v>1460</v>
      </c>
      <c r="AK469" s="107">
        <v>595</v>
      </c>
      <c r="AL469" s="108"/>
      <c r="AM469" s="384" t="s">
        <v>79</v>
      </c>
      <c r="AN469" s="387">
        <f t="shared" ref="AN469:AN478" si="477">AC469+AC484</f>
        <v>5</v>
      </c>
      <c r="AO469" s="387">
        <f t="shared" ref="AO469:AO478" si="478">AD469+AD484</f>
        <v>3650</v>
      </c>
      <c r="AP469" s="388">
        <f t="shared" ref="AP469:AP478" si="479">AE469+AE484</f>
        <v>6</v>
      </c>
      <c r="AQ469" s="387">
        <f t="shared" ref="AQ469:AQ478" si="480">AF469+AF484</f>
        <v>4380</v>
      </c>
      <c r="AR469" s="387">
        <f t="shared" ref="AR469:AR478" si="481">AG469+AG484</f>
        <v>4</v>
      </c>
      <c r="AS469" s="387">
        <f t="shared" ref="AS469:AS478" si="482">AH469+AH484</f>
        <v>2920</v>
      </c>
      <c r="AT469" s="387">
        <f t="shared" ref="AT469:AT478" si="483">AI469+AI484</f>
        <v>8</v>
      </c>
      <c r="AU469" s="389">
        <f t="shared" ref="AU469:AU478" si="484">AJ469+AJ484</f>
        <v>5840</v>
      </c>
      <c r="AV469" s="387">
        <f t="shared" ref="AV469:AV478" si="485">AN469+AP469+AR469+AT469</f>
        <v>23</v>
      </c>
      <c r="AW469" s="387">
        <f t="shared" ref="AW469:AW478" si="486">AO469+AQ469+AS469+AU469</f>
        <v>16790</v>
      </c>
    </row>
    <row r="470" spans="1:49" x14ac:dyDescent="0.25">
      <c r="A470" s="79" t="s">
        <v>72</v>
      </c>
      <c r="B470" s="88" t="s">
        <v>73</v>
      </c>
      <c r="C470" s="18">
        <f t="shared" ref="C470:Z470" si="487">C29</f>
        <v>0</v>
      </c>
      <c r="D470" s="92">
        <f t="shared" si="487"/>
        <v>0</v>
      </c>
      <c r="E470" s="65">
        <f t="shared" si="487"/>
        <v>0</v>
      </c>
      <c r="F470" s="150">
        <f t="shared" si="487"/>
        <v>0</v>
      </c>
      <c r="G470" s="18">
        <f t="shared" si="487"/>
        <v>0</v>
      </c>
      <c r="H470" s="92">
        <f t="shared" si="487"/>
        <v>0</v>
      </c>
      <c r="I470" s="65">
        <f t="shared" si="487"/>
        <v>0</v>
      </c>
      <c r="J470" s="150">
        <f t="shared" si="487"/>
        <v>0</v>
      </c>
      <c r="K470" s="18">
        <f t="shared" si="487"/>
        <v>1</v>
      </c>
      <c r="L470" s="92">
        <f t="shared" si="487"/>
        <v>1110</v>
      </c>
      <c r="M470" s="65">
        <f t="shared" si="487"/>
        <v>0</v>
      </c>
      <c r="N470" s="150">
        <f t="shared" si="487"/>
        <v>0</v>
      </c>
      <c r="O470" s="18">
        <f t="shared" si="487"/>
        <v>0</v>
      </c>
      <c r="P470" s="92">
        <f t="shared" si="487"/>
        <v>0</v>
      </c>
      <c r="Q470" s="65">
        <f t="shared" si="487"/>
        <v>1</v>
      </c>
      <c r="R470" s="150">
        <f t="shared" si="487"/>
        <v>1110</v>
      </c>
      <c r="S470" s="18">
        <f t="shared" si="487"/>
        <v>0</v>
      </c>
      <c r="T470" s="92">
        <f t="shared" si="487"/>
        <v>0</v>
      </c>
      <c r="U470" s="65">
        <f t="shared" si="487"/>
        <v>0</v>
      </c>
      <c r="V470" s="150">
        <f t="shared" si="487"/>
        <v>0</v>
      </c>
      <c r="W470" s="18">
        <f t="shared" si="487"/>
        <v>0</v>
      </c>
      <c r="X470" s="92">
        <f t="shared" si="487"/>
        <v>0</v>
      </c>
      <c r="Y470" s="65">
        <f t="shared" si="487"/>
        <v>0</v>
      </c>
      <c r="Z470" s="150">
        <f t="shared" si="487"/>
        <v>0</v>
      </c>
      <c r="AA470" s="33">
        <f t="shared" si="470"/>
        <v>2</v>
      </c>
      <c r="AB470" s="137">
        <f t="shared" si="470"/>
        <v>2220</v>
      </c>
      <c r="AC470" s="18">
        <f t="shared" si="471"/>
        <v>0</v>
      </c>
      <c r="AD470" s="113">
        <f t="shared" si="471"/>
        <v>0</v>
      </c>
      <c r="AE470" s="18">
        <f t="shared" si="472"/>
        <v>1</v>
      </c>
      <c r="AF470" s="113">
        <f t="shared" si="472"/>
        <v>1110</v>
      </c>
      <c r="AG470" s="18">
        <f t="shared" si="473"/>
        <v>1</v>
      </c>
      <c r="AH470" s="113">
        <f t="shared" si="473"/>
        <v>1110</v>
      </c>
      <c r="AI470" s="18">
        <f t="shared" si="474"/>
        <v>0</v>
      </c>
      <c r="AJ470" s="109">
        <f t="shared" si="474"/>
        <v>0</v>
      </c>
      <c r="AK470" s="107">
        <v>810</v>
      </c>
      <c r="AL470" s="108"/>
      <c r="AM470" s="384" t="s">
        <v>73</v>
      </c>
      <c r="AN470" s="387">
        <f t="shared" si="477"/>
        <v>0</v>
      </c>
      <c r="AO470" s="387">
        <f t="shared" si="478"/>
        <v>0</v>
      </c>
      <c r="AP470" s="388">
        <f t="shared" si="479"/>
        <v>1</v>
      </c>
      <c r="AQ470" s="387">
        <f t="shared" si="480"/>
        <v>1110</v>
      </c>
      <c r="AR470" s="387">
        <f t="shared" si="481"/>
        <v>1</v>
      </c>
      <c r="AS470" s="387">
        <f t="shared" si="482"/>
        <v>1110</v>
      </c>
      <c r="AT470" s="387">
        <f t="shared" si="483"/>
        <v>0</v>
      </c>
      <c r="AU470" s="389">
        <f t="shared" si="484"/>
        <v>0</v>
      </c>
      <c r="AV470" s="387">
        <f t="shared" si="485"/>
        <v>2</v>
      </c>
      <c r="AW470" s="387">
        <f t="shared" si="486"/>
        <v>2220</v>
      </c>
    </row>
    <row r="471" spans="1:49" x14ac:dyDescent="0.25">
      <c r="A471" s="112" t="s">
        <v>42</v>
      </c>
      <c r="B471" s="88" t="s">
        <v>43</v>
      </c>
      <c r="C471" s="18">
        <f t="shared" ref="C471:Z471" si="488">C191</f>
        <v>1</v>
      </c>
      <c r="D471" s="92">
        <f t="shared" si="488"/>
        <v>773</v>
      </c>
      <c r="E471" s="65">
        <f t="shared" si="488"/>
        <v>0</v>
      </c>
      <c r="F471" s="150">
        <f t="shared" si="488"/>
        <v>0</v>
      </c>
      <c r="G471" s="18">
        <f t="shared" si="488"/>
        <v>0</v>
      </c>
      <c r="H471" s="92">
        <f t="shared" si="488"/>
        <v>0</v>
      </c>
      <c r="I471" s="65">
        <f t="shared" si="488"/>
        <v>0</v>
      </c>
      <c r="J471" s="150">
        <f t="shared" si="488"/>
        <v>0</v>
      </c>
      <c r="K471" s="18">
        <f t="shared" si="488"/>
        <v>0</v>
      </c>
      <c r="L471" s="92">
        <f t="shared" si="488"/>
        <v>0</v>
      </c>
      <c r="M471" s="65">
        <f t="shared" si="488"/>
        <v>0</v>
      </c>
      <c r="N471" s="150">
        <f t="shared" si="488"/>
        <v>0</v>
      </c>
      <c r="O471" s="18">
        <f t="shared" si="488"/>
        <v>1</v>
      </c>
      <c r="P471" s="92">
        <f t="shared" si="488"/>
        <v>773</v>
      </c>
      <c r="Q471" s="65">
        <f t="shared" si="488"/>
        <v>0</v>
      </c>
      <c r="R471" s="150">
        <f t="shared" si="488"/>
        <v>0</v>
      </c>
      <c r="S471" s="18">
        <f t="shared" si="488"/>
        <v>0</v>
      </c>
      <c r="T471" s="92">
        <f t="shared" si="488"/>
        <v>0</v>
      </c>
      <c r="U471" s="65">
        <f t="shared" si="488"/>
        <v>0</v>
      </c>
      <c r="V471" s="150">
        <f t="shared" si="488"/>
        <v>0</v>
      </c>
      <c r="W471" s="18">
        <f t="shared" si="488"/>
        <v>0</v>
      </c>
      <c r="X471" s="92">
        <f t="shared" si="488"/>
        <v>0</v>
      </c>
      <c r="Y471" s="65">
        <f t="shared" si="488"/>
        <v>0</v>
      </c>
      <c r="Z471" s="150">
        <f t="shared" si="488"/>
        <v>0</v>
      </c>
      <c r="AA471" s="33">
        <f t="shared" si="470"/>
        <v>2</v>
      </c>
      <c r="AB471" s="137">
        <f t="shared" si="470"/>
        <v>1546</v>
      </c>
      <c r="AC471" s="18">
        <f t="shared" si="471"/>
        <v>1</v>
      </c>
      <c r="AD471" s="113">
        <f t="shared" si="471"/>
        <v>773</v>
      </c>
      <c r="AE471" s="18">
        <f t="shared" si="472"/>
        <v>0</v>
      </c>
      <c r="AF471" s="113">
        <f t="shared" si="472"/>
        <v>0</v>
      </c>
      <c r="AG471" s="18">
        <f t="shared" si="473"/>
        <v>1</v>
      </c>
      <c r="AH471" s="113">
        <f t="shared" si="473"/>
        <v>773</v>
      </c>
      <c r="AI471" s="18">
        <f t="shared" si="474"/>
        <v>0</v>
      </c>
      <c r="AJ471" s="109">
        <f t="shared" si="474"/>
        <v>0</v>
      </c>
      <c r="AK471" s="107">
        <v>580</v>
      </c>
      <c r="AL471" s="108"/>
      <c r="AM471" s="384" t="s">
        <v>43</v>
      </c>
      <c r="AN471" s="387">
        <f t="shared" si="477"/>
        <v>2</v>
      </c>
      <c r="AO471" s="387">
        <f t="shared" si="478"/>
        <v>1546</v>
      </c>
      <c r="AP471" s="388">
        <f t="shared" si="479"/>
        <v>0</v>
      </c>
      <c r="AQ471" s="387">
        <f t="shared" si="480"/>
        <v>0</v>
      </c>
      <c r="AR471" s="387">
        <f t="shared" si="481"/>
        <v>1</v>
      </c>
      <c r="AS471" s="387">
        <f t="shared" si="482"/>
        <v>773</v>
      </c>
      <c r="AT471" s="387">
        <f t="shared" si="483"/>
        <v>0</v>
      </c>
      <c r="AU471" s="389">
        <f t="shared" si="484"/>
        <v>0</v>
      </c>
      <c r="AV471" s="387">
        <f t="shared" si="485"/>
        <v>3</v>
      </c>
      <c r="AW471" s="387">
        <f t="shared" si="486"/>
        <v>2319</v>
      </c>
    </row>
    <row r="472" spans="1:49" x14ac:dyDescent="0.25">
      <c r="A472" s="80" t="s">
        <v>33</v>
      </c>
      <c r="B472" s="89" t="s">
        <v>34</v>
      </c>
      <c r="C472" s="18">
        <f t="shared" ref="C472:Z472" si="489">C314</f>
        <v>1</v>
      </c>
      <c r="D472" s="92">
        <f t="shared" si="489"/>
        <v>349</v>
      </c>
      <c r="E472" s="65">
        <f t="shared" si="489"/>
        <v>0</v>
      </c>
      <c r="F472" s="150">
        <f t="shared" si="489"/>
        <v>0</v>
      </c>
      <c r="G472" s="18">
        <f t="shared" si="489"/>
        <v>2</v>
      </c>
      <c r="H472" s="92">
        <f t="shared" si="489"/>
        <v>698</v>
      </c>
      <c r="I472" s="65">
        <f t="shared" si="489"/>
        <v>0</v>
      </c>
      <c r="J472" s="150">
        <f t="shared" si="489"/>
        <v>0</v>
      </c>
      <c r="K472" s="18">
        <f t="shared" si="489"/>
        <v>0</v>
      </c>
      <c r="L472" s="92">
        <f t="shared" si="489"/>
        <v>0</v>
      </c>
      <c r="M472" s="65">
        <f t="shared" si="489"/>
        <v>0</v>
      </c>
      <c r="N472" s="150">
        <f t="shared" si="489"/>
        <v>0</v>
      </c>
      <c r="O472" s="18">
        <f t="shared" si="489"/>
        <v>0</v>
      </c>
      <c r="P472" s="92">
        <f t="shared" si="489"/>
        <v>0</v>
      </c>
      <c r="Q472" s="65">
        <f t="shared" si="489"/>
        <v>1</v>
      </c>
      <c r="R472" s="150">
        <f t="shared" si="489"/>
        <v>349</v>
      </c>
      <c r="S472" s="18">
        <f t="shared" si="489"/>
        <v>0</v>
      </c>
      <c r="T472" s="92">
        <f t="shared" si="489"/>
        <v>0</v>
      </c>
      <c r="U472" s="65">
        <f t="shared" si="489"/>
        <v>0</v>
      </c>
      <c r="V472" s="150">
        <f t="shared" si="489"/>
        <v>0</v>
      </c>
      <c r="W472" s="18">
        <f t="shared" si="489"/>
        <v>0</v>
      </c>
      <c r="X472" s="92">
        <f t="shared" si="489"/>
        <v>0</v>
      </c>
      <c r="Y472" s="65">
        <f t="shared" si="489"/>
        <v>0</v>
      </c>
      <c r="Z472" s="150">
        <f t="shared" si="489"/>
        <v>0</v>
      </c>
      <c r="AA472" s="33">
        <f t="shared" si="470"/>
        <v>4</v>
      </c>
      <c r="AB472" s="137">
        <f t="shared" si="470"/>
        <v>1396</v>
      </c>
      <c r="AC472" s="18">
        <f t="shared" si="471"/>
        <v>3</v>
      </c>
      <c r="AD472" s="113">
        <f t="shared" si="471"/>
        <v>1047</v>
      </c>
      <c r="AE472" s="18">
        <f t="shared" si="472"/>
        <v>0</v>
      </c>
      <c r="AF472" s="113">
        <f t="shared" si="472"/>
        <v>0</v>
      </c>
      <c r="AG472" s="18">
        <f t="shared" ref="AG472:AH474" si="490">O472+Q472+S472</f>
        <v>1</v>
      </c>
      <c r="AH472" s="113">
        <f t="shared" si="490"/>
        <v>349</v>
      </c>
      <c r="AI472" s="18">
        <f t="shared" si="474"/>
        <v>0</v>
      </c>
      <c r="AJ472" s="109">
        <f t="shared" si="474"/>
        <v>0</v>
      </c>
      <c r="AK472" s="107">
        <v>349</v>
      </c>
      <c r="AL472" s="108"/>
      <c r="AM472" s="384" t="s">
        <v>34</v>
      </c>
      <c r="AN472" s="387">
        <f t="shared" si="477"/>
        <v>4</v>
      </c>
      <c r="AO472" s="387">
        <f t="shared" si="478"/>
        <v>1396</v>
      </c>
      <c r="AP472" s="388">
        <f t="shared" si="479"/>
        <v>1</v>
      </c>
      <c r="AQ472" s="387">
        <f t="shared" si="480"/>
        <v>349</v>
      </c>
      <c r="AR472" s="387">
        <f t="shared" si="481"/>
        <v>3</v>
      </c>
      <c r="AS472" s="387">
        <f t="shared" si="482"/>
        <v>1047</v>
      </c>
      <c r="AT472" s="387">
        <f t="shared" si="483"/>
        <v>1</v>
      </c>
      <c r="AU472" s="389">
        <f t="shared" si="484"/>
        <v>349</v>
      </c>
      <c r="AV472" s="387">
        <f t="shared" si="485"/>
        <v>9</v>
      </c>
      <c r="AW472" s="387">
        <f t="shared" si="486"/>
        <v>3141</v>
      </c>
    </row>
    <row r="473" spans="1:49" x14ac:dyDescent="0.25">
      <c r="A473" s="81"/>
      <c r="B473" s="88" t="s">
        <v>80</v>
      </c>
      <c r="C473" s="18">
        <f t="shared" ref="C473:Z473" si="491">C69</f>
        <v>1</v>
      </c>
      <c r="D473" s="92">
        <f t="shared" si="491"/>
        <v>176</v>
      </c>
      <c r="E473" s="65">
        <f t="shared" si="491"/>
        <v>4</v>
      </c>
      <c r="F473" s="150">
        <f t="shared" si="491"/>
        <v>704</v>
      </c>
      <c r="G473" s="18">
        <f t="shared" si="491"/>
        <v>3</v>
      </c>
      <c r="H473" s="92">
        <f t="shared" si="491"/>
        <v>528</v>
      </c>
      <c r="I473" s="65">
        <f t="shared" si="491"/>
        <v>7</v>
      </c>
      <c r="J473" s="150">
        <f t="shared" si="491"/>
        <v>1232</v>
      </c>
      <c r="K473" s="18">
        <f t="shared" si="491"/>
        <v>10</v>
      </c>
      <c r="L473" s="92">
        <f t="shared" si="491"/>
        <v>1760</v>
      </c>
      <c r="M473" s="65">
        <f t="shared" si="491"/>
        <v>12</v>
      </c>
      <c r="N473" s="150">
        <f t="shared" si="491"/>
        <v>2112</v>
      </c>
      <c r="O473" s="18">
        <f t="shared" si="491"/>
        <v>9</v>
      </c>
      <c r="P473" s="92">
        <f t="shared" si="491"/>
        <v>1584</v>
      </c>
      <c r="Q473" s="65">
        <f t="shared" si="491"/>
        <v>5</v>
      </c>
      <c r="R473" s="150">
        <f t="shared" si="491"/>
        <v>880</v>
      </c>
      <c r="S473" s="18">
        <f t="shared" si="491"/>
        <v>8</v>
      </c>
      <c r="T473" s="92">
        <f t="shared" si="491"/>
        <v>1408</v>
      </c>
      <c r="U473" s="65">
        <f t="shared" si="491"/>
        <v>7</v>
      </c>
      <c r="V473" s="150">
        <f t="shared" si="491"/>
        <v>1232</v>
      </c>
      <c r="W473" s="18">
        <f t="shared" si="491"/>
        <v>9</v>
      </c>
      <c r="X473" s="92">
        <f t="shared" si="491"/>
        <v>1584</v>
      </c>
      <c r="Y473" s="65">
        <f t="shared" si="491"/>
        <v>13</v>
      </c>
      <c r="Z473" s="150">
        <f t="shared" si="491"/>
        <v>2288</v>
      </c>
      <c r="AA473" s="33">
        <f t="shared" si="470"/>
        <v>88</v>
      </c>
      <c r="AB473" s="137">
        <f t="shared" si="470"/>
        <v>15488</v>
      </c>
      <c r="AC473" s="18">
        <f t="shared" si="471"/>
        <v>8</v>
      </c>
      <c r="AD473" s="113">
        <f t="shared" si="471"/>
        <v>1408</v>
      </c>
      <c r="AE473" s="18">
        <f t="shared" si="472"/>
        <v>29</v>
      </c>
      <c r="AF473" s="113">
        <f t="shared" si="472"/>
        <v>5104</v>
      </c>
      <c r="AG473" s="18">
        <f t="shared" si="490"/>
        <v>22</v>
      </c>
      <c r="AH473" s="113">
        <f t="shared" si="490"/>
        <v>3872</v>
      </c>
      <c r="AI473" s="18">
        <f t="shared" si="474"/>
        <v>29</v>
      </c>
      <c r="AJ473" s="109">
        <f t="shared" si="474"/>
        <v>5104</v>
      </c>
      <c r="AK473" s="107">
        <v>176</v>
      </c>
      <c r="AL473" s="108"/>
      <c r="AM473" s="384" t="s">
        <v>80</v>
      </c>
      <c r="AN473" s="387">
        <f t="shared" si="477"/>
        <v>10</v>
      </c>
      <c r="AO473" s="387">
        <f t="shared" si="478"/>
        <v>1760</v>
      </c>
      <c r="AP473" s="388">
        <f t="shared" si="479"/>
        <v>31</v>
      </c>
      <c r="AQ473" s="387">
        <f t="shared" si="480"/>
        <v>5456</v>
      </c>
      <c r="AR473" s="387">
        <f t="shared" si="481"/>
        <v>25</v>
      </c>
      <c r="AS473" s="387">
        <f t="shared" si="482"/>
        <v>4400</v>
      </c>
      <c r="AT473" s="387">
        <f t="shared" si="483"/>
        <v>34</v>
      </c>
      <c r="AU473" s="389">
        <f t="shared" si="484"/>
        <v>5984</v>
      </c>
      <c r="AV473" s="387">
        <f t="shared" si="485"/>
        <v>100</v>
      </c>
      <c r="AW473" s="387">
        <f t="shared" si="486"/>
        <v>17600</v>
      </c>
    </row>
    <row r="474" spans="1:49" x14ac:dyDescent="0.25">
      <c r="A474" s="81" t="s">
        <v>35</v>
      </c>
      <c r="B474" s="88" t="s">
        <v>75</v>
      </c>
      <c r="C474" s="18">
        <f t="shared" ref="C474:Z474" si="492">C109</f>
        <v>8</v>
      </c>
      <c r="D474" s="92">
        <f t="shared" si="492"/>
        <v>3728</v>
      </c>
      <c r="E474" s="65">
        <f t="shared" si="492"/>
        <v>9</v>
      </c>
      <c r="F474" s="150">
        <f t="shared" si="492"/>
        <v>4194</v>
      </c>
      <c r="G474" s="18">
        <f t="shared" si="492"/>
        <v>11</v>
      </c>
      <c r="H474" s="92">
        <f t="shared" si="492"/>
        <v>5126</v>
      </c>
      <c r="I474" s="65">
        <f t="shared" si="492"/>
        <v>8</v>
      </c>
      <c r="J474" s="150">
        <f t="shared" si="492"/>
        <v>3728</v>
      </c>
      <c r="K474" s="18">
        <f t="shared" si="492"/>
        <v>1</v>
      </c>
      <c r="L474" s="92">
        <f t="shared" si="492"/>
        <v>466</v>
      </c>
      <c r="M474" s="65">
        <f t="shared" si="492"/>
        <v>2</v>
      </c>
      <c r="N474" s="150">
        <f t="shared" si="492"/>
        <v>932</v>
      </c>
      <c r="O474" s="18">
        <f t="shared" si="492"/>
        <v>2</v>
      </c>
      <c r="P474" s="92">
        <f t="shared" si="492"/>
        <v>932</v>
      </c>
      <c r="Q474" s="65">
        <f t="shared" si="492"/>
        <v>1</v>
      </c>
      <c r="R474" s="150">
        <f t="shared" si="492"/>
        <v>466</v>
      </c>
      <c r="S474" s="18">
        <f t="shared" si="492"/>
        <v>3</v>
      </c>
      <c r="T474" s="92">
        <f t="shared" si="492"/>
        <v>1398</v>
      </c>
      <c r="U474" s="65">
        <f t="shared" si="492"/>
        <v>3</v>
      </c>
      <c r="V474" s="150">
        <f t="shared" si="492"/>
        <v>1398</v>
      </c>
      <c r="W474" s="18">
        <f t="shared" si="492"/>
        <v>2</v>
      </c>
      <c r="X474" s="92">
        <f t="shared" si="492"/>
        <v>932</v>
      </c>
      <c r="Y474" s="65">
        <f t="shared" si="492"/>
        <v>2</v>
      </c>
      <c r="Z474" s="150">
        <f t="shared" si="492"/>
        <v>932</v>
      </c>
      <c r="AA474" s="33">
        <f>C474+E474+G474+I474+K474+M474+O474+Q474+S474+U474+W474+Y474</f>
        <v>52</v>
      </c>
      <c r="AB474" s="137">
        <f>D474+F474+H474+J474+L474+N474+P474+R474+T474+V474+X474+Z474</f>
        <v>24232</v>
      </c>
      <c r="AC474" s="18">
        <f>C474+E474+G474</f>
        <v>28</v>
      </c>
      <c r="AD474" s="113">
        <f>D474+F474+H474</f>
        <v>13048</v>
      </c>
      <c r="AE474" s="18">
        <f>I474+K474+M474</f>
        <v>11</v>
      </c>
      <c r="AF474" s="113">
        <f>J474+L474+N474</f>
        <v>5126</v>
      </c>
      <c r="AG474" s="18">
        <f t="shared" si="490"/>
        <v>6</v>
      </c>
      <c r="AH474" s="113">
        <f t="shared" si="490"/>
        <v>2796</v>
      </c>
      <c r="AI474" s="18">
        <f>U474+W474+Y474</f>
        <v>7</v>
      </c>
      <c r="AJ474" s="109">
        <f>V474+X474+Z474</f>
        <v>3262</v>
      </c>
      <c r="AK474" s="107">
        <v>466</v>
      </c>
      <c r="AL474" s="108"/>
      <c r="AM474" s="384" t="s">
        <v>75</v>
      </c>
      <c r="AN474" s="387">
        <f t="shared" si="477"/>
        <v>34</v>
      </c>
      <c r="AO474" s="387">
        <f t="shared" si="478"/>
        <v>15844</v>
      </c>
      <c r="AP474" s="388">
        <f t="shared" si="479"/>
        <v>15</v>
      </c>
      <c r="AQ474" s="387">
        <f t="shared" si="480"/>
        <v>6990</v>
      </c>
      <c r="AR474" s="387">
        <f t="shared" si="481"/>
        <v>8</v>
      </c>
      <c r="AS474" s="387">
        <f t="shared" si="482"/>
        <v>3728</v>
      </c>
      <c r="AT474" s="387">
        <f t="shared" si="483"/>
        <v>11</v>
      </c>
      <c r="AU474" s="389">
        <f t="shared" si="484"/>
        <v>5126</v>
      </c>
      <c r="AV474" s="387">
        <f t="shared" si="485"/>
        <v>68</v>
      </c>
      <c r="AW474" s="387">
        <f t="shared" si="486"/>
        <v>31688</v>
      </c>
    </row>
    <row r="475" spans="1:49" x14ac:dyDescent="0.25">
      <c r="A475" s="79">
        <v>9</v>
      </c>
      <c r="B475" s="88" t="s">
        <v>96</v>
      </c>
      <c r="C475" s="18">
        <f t="shared" ref="C475:Z475" si="493">C356</f>
        <v>0</v>
      </c>
      <c r="D475" s="92">
        <f t="shared" si="493"/>
        <v>0</v>
      </c>
      <c r="E475" s="65">
        <f t="shared" si="493"/>
        <v>1</v>
      </c>
      <c r="F475" s="150">
        <f t="shared" si="493"/>
        <v>220</v>
      </c>
      <c r="G475" s="18">
        <f t="shared" si="493"/>
        <v>1</v>
      </c>
      <c r="H475" s="92">
        <f t="shared" si="493"/>
        <v>220</v>
      </c>
      <c r="I475" s="65">
        <f t="shared" si="493"/>
        <v>0</v>
      </c>
      <c r="J475" s="150">
        <f t="shared" si="493"/>
        <v>0</v>
      </c>
      <c r="K475" s="18">
        <f t="shared" si="493"/>
        <v>2</v>
      </c>
      <c r="L475" s="92">
        <f t="shared" si="493"/>
        <v>440</v>
      </c>
      <c r="M475" s="65">
        <f t="shared" si="493"/>
        <v>1</v>
      </c>
      <c r="N475" s="150">
        <f t="shared" si="493"/>
        <v>220</v>
      </c>
      <c r="O475" s="18">
        <f t="shared" si="493"/>
        <v>3</v>
      </c>
      <c r="P475" s="92">
        <f t="shared" si="493"/>
        <v>660</v>
      </c>
      <c r="Q475" s="65">
        <f t="shared" si="493"/>
        <v>3</v>
      </c>
      <c r="R475" s="150">
        <f t="shared" si="493"/>
        <v>660</v>
      </c>
      <c r="S475" s="18">
        <f t="shared" si="493"/>
        <v>3</v>
      </c>
      <c r="T475" s="92">
        <f t="shared" si="493"/>
        <v>660</v>
      </c>
      <c r="U475" s="65">
        <f t="shared" si="493"/>
        <v>2</v>
      </c>
      <c r="V475" s="150">
        <f t="shared" si="493"/>
        <v>440</v>
      </c>
      <c r="W475" s="18">
        <f t="shared" si="493"/>
        <v>2</v>
      </c>
      <c r="X475" s="92">
        <f t="shared" si="493"/>
        <v>440</v>
      </c>
      <c r="Y475" s="65">
        <f t="shared" si="493"/>
        <v>1</v>
      </c>
      <c r="Z475" s="150">
        <f t="shared" si="493"/>
        <v>220</v>
      </c>
      <c r="AA475" s="33">
        <f t="shared" si="470"/>
        <v>19</v>
      </c>
      <c r="AB475" s="137">
        <f t="shared" si="470"/>
        <v>4180</v>
      </c>
      <c r="AC475" s="18">
        <f t="shared" si="471"/>
        <v>2</v>
      </c>
      <c r="AD475" s="113">
        <f t="shared" si="471"/>
        <v>440</v>
      </c>
      <c r="AE475" s="18">
        <f t="shared" si="472"/>
        <v>3</v>
      </c>
      <c r="AF475" s="113">
        <f t="shared" si="472"/>
        <v>660</v>
      </c>
      <c r="AG475" s="18">
        <f t="shared" si="473"/>
        <v>9</v>
      </c>
      <c r="AH475" s="113">
        <f t="shared" si="473"/>
        <v>1980</v>
      </c>
      <c r="AI475" s="18">
        <f t="shared" si="474"/>
        <v>5</v>
      </c>
      <c r="AJ475" s="109">
        <f t="shared" si="474"/>
        <v>1100</v>
      </c>
      <c r="AK475" s="107">
        <v>210</v>
      </c>
      <c r="AL475" s="108"/>
      <c r="AM475" s="384" t="s">
        <v>96</v>
      </c>
      <c r="AN475" s="387">
        <f t="shared" si="477"/>
        <v>4</v>
      </c>
      <c r="AO475" s="387">
        <f t="shared" si="478"/>
        <v>880</v>
      </c>
      <c r="AP475" s="388">
        <f t="shared" si="479"/>
        <v>6</v>
      </c>
      <c r="AQ475" s="387">
        <f t="shared" si="480"/>
        <v>1320</v>
      </c>
      <c r="AR475" s="387">
        <f t="shared" si="481"/>
        <v>12</v>
      </c>
      <c r="AS475" s="387">
        <f t="shared" si="482"/>
        <v>2640</v>
      </c>
      <c r="AT475" s="387">
        <f t="shared" si="483"/>
        <v>8</v>
      </c>
      <c r="AU475" s="389">
        <f t="shared" si="484"/>
        <v>1760</v>
      </c>
      <c r="AV475" s="387">
        <f t="shared" si="485"/>
        <v>30</v>
      </c>
      <c r="AW475" s="387">
        <f t="shared" si="486"/>
        <v>6600</v>
      </c>
    </row>
    <row r="476" spans="1:49" x14ac:dyDescent="0.25">
      <c r="A476" s="79">
        <v>10</v>
      </c>
      <c r="B476" s="88" t="s">
        <v>37</v>
      </c>
      <c r="C476" s="18">
        <f t="shared" ref="C476:Z476" si="494">C398</f>
        <v>0</v>
      </c>
      <c r="D476" s="92">
        <f t="shared" si="494"/>
        <v>0</v>
      </c>
      <c r="E476" s="65">
        <f t="shared" si="494"/>
        <v>0</v>
      </c>
      <c r="F476" s="150">
        <f t="shared" si="494"/>
        <v>0</v>
      </c>
      <c r="G476" s="18">
        <f t="shared" si="494"/>
        <v>0</v>
      </c>
      <c r="H476" s="92">
        <f t="shared" si="494"/>
        <v>0</v>
      </c>
      <c r="I476" s="65">
        <f t="shared" si="494"/>
        <v>2</v>
      </c>
      <c r="J476" s="150">
        <f t="shared" si="494"/>
        <v>410</v>
      </c>
      <c r="K476" s="18">
        <f t="shared" si="494"/>
        <v>0</v>
      </c>
      <c r="L476" s="92">
        <f t="shared" si="494"/>
        <v>0</v>
      </c>
      <c r="M476" s="65">
        <f t="shared" si="494"/>
        <v>0</v>
      </c>
      <c r="N476" s="150">
        <f t="shared" si="494"/>
        <v>0</v>
      </c>
      <c r="O476" s="18">
        <f t="shared" si="494"/>
        <v>5</v>
      </c>
      <c r="P476" s="92">
        <f t="shared" si="494"/>
        <v>1025</v>
      </c>
      <c r="Q476" s="65">
        <f t="shared" si="494"/>
        <v>2</v>
      </c>
      <c r="R476" s="150">
        <f t="shared" si="494"/>
        <v>410</v>
      </c>
      <c r="S476" s="18">
        <f t="shared" si="494"/>
        <v>0</v>
      </c>
      <c r="T476" s="92">
        <f t="shared" si="494"/>
        <v>0</v>
      </c>
      <c r="U476" s="65">
        <f t="shared" si="494"/>
        <v>2</v>
      </c>
      <c r="V476" s="150">
        <f t="shared" si="494"/>
        <v>410</v>
      </c>
      <c r="W476" s="18">
        <f t="shared" si="494"/>
        <v>1</v>
      </c>
      <c r="X476" s="92">
        <f t="shared" si="494"/>
        <v>205</v>
      </c>
      <c r="Y476" s="65">
        <f t="shared" si="494"/>
        <v>0</v>
      </c>
      <c r="Z476" s="150">
        <f t="shared" si="494"/>
        <v>0</v>
      </c>
      <c r="AA476" s="33">
        <f t="shared" si="470"/>
        <v>12</v>
      </c>
      <c r="AB476" s="137">
        <f t="shared" si="470"/>
        <v>2460</v>
      </c>
      <c r="AC476" s="18">
        <f t="shared" si="471"/>
        <v>0</v>
      </c>
      <c r="AD476" s="113">
        <f t="shared" si="471"/>
        <v>0</v>
      </c>
      <c r="AE476" s="18">
        <f t="shared" si="472"/>
        <v>2</v>
      </c>
      <c r="AF476" s="113">
        <f t="shared" si="472"/>
        <v>410</v>
      </c>
      <c r="AG476" s="18">
        <f>O476+Q476+S476</f>
        <v>7</v>
      </c>
      <c r="AH476" s="113">
        <f>P476+R476+T476</f>
        <v>1435</v>
      </c>
      <c r="AI476" s="18">
        <f t="shared" si="474"/>
        <v>3</v>
      </c>
      <c r="AJ476" s="109">
        <f t="shared" si="474"/>
        <v>615</v>
      </c>
      <c r="AK476" s="107">
        <v>395</v>
      </c>
      <c r="AL476" s="108"/>
      <c r="AM476" s="384" t="s">
        <v>37</v>
      </c>
      <c r="AN476" s="387">
        <f t="shared" si="477"/>
        <v>1</v>
      </c>
      <c r="AO476" s="387">
        <f t="shared" si="478"/>
        <v>205</v>
      </c>
      <c r="AP476" s="388">
        <f t="shared" si="479"/>
        <v>5</v>
      </c>
      <c r="AQ476" s="387">
        <f t="shared" si="480"/>
        <v>1025</v>
      </c>
      <c r="AR476" s="387">
        <f t="shared" si="481"/>
        <v>12</v>
      </c>
      <c r="AS476" s="387">
        <f t="shared" si="482"/>
        <v>2460</v>
      </c>
      <c r="AT476" s="387">
        <f t="shared" si="483"/>
        <v>3</v>
      </c>
      <c r="AU476" s="389">
        <f t="shared" si="484"/>
        <v>615</v>
      </c>
      <c r="AV476" s="387">
        <f t="shared" si="485"/>
        <v>21</v>
      </c>
      <c r="AW476" s="387">
        <f t="shared" si="486"/>
        <v>4305</v>
      </c>
    </row>
    <row r="477" spans="1:49" x14ac:dyDescent="0.25">
      <c r="A477" s="90" t="s">
        <v>93</v>
      </c>
      <c r="B477" s="89" t="s">
        <v>76</v>
      </c>
      <c r="C477" s="18">
        <f t="shared" ref="C477:Z477" si="495">C438</f>
        <v>2</v>
      </c>
      <c r="D477" s="92">
        <f t="shared" si="495"/>
        <v>1300</v>
      </c>
      <c r="E477" s="65">
        <f t="shared" si="495"/>
        <v>2</v>
      </c>
      <c r="F477" s="150">
        <f t="shared" si="495"/>
        <v>1300</v>
      </c>
      <c r="G477" s="18">
        <f t="shared" si="495"/>
        <v>2</v>
      </c>
      <c r="H477" s="92">
        <f t="shared" si="495"/>
        <v>1300</v>
      </c>
      <c r="I477" s="65">
        <f t="shared" si="495"/>
        <v>1</v>
      </c>
      <c r="J477" s="150">
        <f t="shared" si="495"/>
        <v>650</v>
      </c>
      <c r="K477" s="18">
        <f t="shared" si="495"/>
        <v>1</v>
      </c>
      <c r="L477" s="92">
        <f t="shared" si="495"/>
        <v>650</v>
      </c>
      <c r="M477" s="65">
        <f t="shared" si="495"/>
        <v>2</v>
      </c>
      <c r="N477" s="150">
        <f t="shared" si="495"/>
        <v>1300</v>
      </c>
      <c r="O477" s="18">
        <f t="shared" si="495"/>
        <v>1</v>
      </c>
      <c r="P477" s="92">
        <f t="shared" si="495"/>
        <v>650</v>
      </c>
      <c r="Q477" s="65">
        <f t="shared" si="495"/>
        <v>2</v>
      </c>
      <c r="R477" s="150">
        <f t="shared" si="495"/>
        <v>1300</v>
      </c>
      <c r="S477" s="18">
        <f t="shared" si="495"/>
        <v>1</v>
      </c>
      <c r="T477" s="92">
        <f t="shared" si="495"/>
        <v>650</v>
      </c>
      <c r="U477" s="65">
        <f t="shared" si="495"/>
        <v>2</v>
      </c>
      <c r="V477" s="150">
        <f t="shared" si="495"/>
        <v>1300</v>
      </c>
      <c r="W477" s="18">
        <f t="shared" si="495"/>
        <v>2</v>
      </c>
      <c r="X477" s="92">
        <f t="shared" si="495"/>
        <v>1300</v>
      </c>
      <c r="Y477" s="65">
        <f t="shared" si="495"/>
        <v>2</v>
      </c>
      <c r="Z477" s="150">
        <f t="shared" si="495"/>
        <v>1300</v>
      </c>
      <c r="AA477" s="33">
        <f t="shared" si="470"/>
        <v>20</v>
      </c>
      <c r="AB477" s="137">
        <f>D477+F477+H477+J477+L477+N477+P477+R477+T477+V477+X477+Z477</f>
        <v>13000</v>
      </c>
      <c r="AC477" s="18">
        <f>C477+E477+G477</f>
        <v>6</v>
      </c>
      <c r="AD477" s="113">
        <f>D477+F477+H477</f>
        <v>3900</v>
      </c>
      <c r="AE477" s="18">
        <f>I477+K477+M477</f>
        <v>4</v>
      </c>
      <c r="AF477" s="113">
        <f>J477+L477+N477</f>
        <v>2600</v>
      </c>
      <c r="AG477" s="18">
        <f>O477+Q477+S477</f>
        <v>4</v>
      </c>
      <c r="AH477" s="113">
        <f>P477+R477+T477</f>
        <v>2600</v>
      </c>
      <c r="AI477" s="18">
        <f>U477+W477+Y477</f>
        <v>6</v>
      </c>
      <c r="AJ477" s="109">
        <f>V477+X477+Z477</f>
        <v>3900</v>
      </c>
      <c r="AK477" s="107">
        <v>400</v>
      </c>
      <c r="AL477" s="108"/>
      <c r="AM477" s="384" t="s">
        <v>76</v>
      </c>
      <c r="AN477" s="387">
        <f t="shared" si="477"/>
        <v>13</v>
      </c>
      <c r="AO477" s="387">
        <f t="shared" si="478"/>
        <v>8253</v>
      </c>
      <c r="AP477" s="388">
        <f t="shared" si="479"/>
        <v>9</v>
      </c>
      <c r="AQ477" s="387">
        <f t="shared" si="480"/>
        <v>5932</v>
      </c>
      <c r="AR477" s="387">
        <f t="shared" si="481"/>
        <v>11</v>
      </c>
      <c r="AS477" s="387">
        <f t="shared" si="482"/>
        <v>7258</v>
      </c>
      <c r="AT477" s="387">
        <f t="shared" si="483"/>
        <v>13</v>
      </c>
      <c r="AU477" s="389">
        <f t="shared" si="484"/>
        <v>8430</v>
      </c>
      <c r="AV477" s="387">
        <f t="shared" si="485"/>
        <v>46</v>
      </c>
      <c r="AW477" s="387">
        <f t="shared" si="486"/>
        <v>29873</v>
      </c>
    </row>
    <row r="478" spans="1:49" ht="13.8" thickBot="1" x14ac:dyDescent="0.3">
      <c r="A478" s="83">
        <v>13</v>
      </c>
      <c r="B478" s="89" t="s">
        <v>68</v>
      </c>
      <c r="C478" s="22">
        <f t="shared" ref="C478:Z478" si="496">C150</f>
        <v>2</v>
      </c>
      <c r="D478" s="148">
        <f t="shared" si="496"/>
        <v>800</v>
      </c>
      <c r="E478" s="67">
        <f t="shared" si="496"/>
        <v>5</v>
      </c>
      <c r="F478" s="151">
        <f t="shared" si="496"/>
        <v>2000</v>
      </c>
      <c r="G478" s="22">
        <f t="shared" si="496"/>
        <v>5</v>
      </c>
      <c r="H478" s="148">
        <f t="shared" si="496"/>
        <v>2000</v>
      </c>
      <c r="I478" s="67">
        <f t="shared" si="496"/>
        <v>6</v>
      </c>
      <c r="J478" s="151">
        <f t="shared" si="496"/>
        <v>2400</v>
      </c>
      <c r="K478" s="22">
        <f t="shared" si="496"/>
        <v>7</v>
      </c>
      <c r="L478" s="148">
        <f t="shared" si="496"/>
        <v>2800</v>
      </c>
      <c r="M478" s="67">
        <f t="shared" si="496"/>
        <v>6</v>
      </c>
      <c r="N478" s="151">
        <f t="shared" si="496"/>
        <v>2400</v>
      </c>
      <c r="O478" s="22">
        <f t="shared" si="496"/>
        <v>11</v>
      </c>
      <c r="P478" s="148">
        <f t="shared" si="496"/>
        <v>4400</v>
      </c>
      <c r="Q478" s="67">
        <f t="shared" si="496"/>
        <v>8</v>
      </c>
      <c r="R478" s="151">
        <f t="shared" si="496"/>
        <v>3200</v>
      </c>
      <c r="S478" s="22">
        <f t="shared" si="496"/>
        <v>5</v>
      </c>
      <c r="T478" s="148">
        <f t="shared" si="496"/>
        <v>2000</v>
      </c>
      <c r="U478" s="67">
        <f t="shared" si="496"/>
        <v>6</v>
      </c>
      <c r="V478" s="151">
        <f t="shared" si="496"/>
        <v>2400</v>
      </c>
      <c r="W478" s="22">
        <f t="shared" si="496"/>
        <v>3</v>
      </c>
      <c r="X478" s="148">
        <f t="shared" si="496"/>
        <v>1200</v>
      </c>
      <c r="Y478" s="67">
        <f t="shared" si="496"/>
        <v>6</v>
      </c>
      <c r="Z478" s="151">
        <f t="shared" si="496"/>
        <v>2400</v>
      </c>
      <c r="AA478" s="116">
        <f t="shared" si="470"/>
        <v>70</v>
      </c>
      <c r="AB478" s="138">
        <f t="shared" si="470"/>
        <v>28000</v>
      </c>
      <c r="AC478" s="22">
        <f t="shared" si="471"/>
        <v>12</v>
      </c>
      <c r="AD478" s="114">
        <f t="shared" si="471"/>
        <v>4800</v>
      </c>
      <c r="AE478" s="22">
        <f t="shared" si="472"/>
        <v>19</v>
      </c>
      <c r="AF478" s="114">
        <f t="shared" si="472"/>
        <v>7600</v>
      </c>
      <c r="AG478" s="22">
        <f t="shared" si="473"/>
        <v>24</v>
      </c>
      <c r="AH478" s="114">
        <f t="shared" si="473"/>
        <v>9600</v>
      </c>
      <c r="AI478" s="22">
        <f t="shared" si="474"/>
        <v>15</v>
      </c>
      <c r="AJ478" s="110">
        <f t="shared" si="474"/>
        <v>6000</v>
      </c>
      <c r="AK478" s="107">
        <v>400</v>
      </c>
      <c r="AL478" s="108"/>
      <c r="AM478" s="384" t="s">
        <v>68</v>
      </c>
      <c r="AN478" s="387">
        <f t="shared" si="477"/>
        <v>22</v>
      </c>
      <c r="AO478" s="387">
        <f t="shared" si="478"/>
        <v>8800</v>
      </c>
      <c r="AP478" s="388">
        <f t="shared" si="479"/>
        <v>27</v>
      </c>
      <c r="AQ478" s="387">
        <f t="shared" si="480"/>
        <v>10800</v>
      </c>
      <c r="AR478" s="387">
        <f t="shared" si="481"/>
        <v>30</v>
      </c>
      <c r="AS478" s="387">
        <f t="shared" si="482"/>
        <v>12000</v>
      </c>
      <c r="AT478" s="387">
        <f t="shared" si="483"/>
        <v>26</v>
      </c>
      <c r="AU478" s="389">
        <f t="shared" si="484"/>
        <v>10400</v>
      </c>
      <c r="AV478" s="387">
        <f t="shared" si="485"/>
        <v>105</v>
      </c>
      <c r="AW478" s="387">
        <f t="shared" si="486"/>
        <v>42000</v>
      </c>
    </row>
    <row r="479" spans="1:49" ht="13.8" thickBot="1" x14ac:dyDescent="0.3">
      <c r="A479" s="457" t="s">
        <v>107</v>
      </c>
      <c r="B479" s="458"/>
      <c r="C479" s="68">
        <f t="shared" ref="C479:R479" si="497">SUM(C468:C478)</f>
        <v>17</v>
      </c>
      <c r="D479" s="48">
        <f t="shared" si="497"/>
        <v>8771</v>
      </c>
      <c r="E479" s="73">
        <f t="shared" si="497"/>
        <v>22</v>
      </c>
      <c r="F479" s="48">
        <f t="shared" si="497"/>
        <v>9148</v>
      </c>
      <c r="G479" s="73">
        <f t="shared" si="497"/>
        <v>26</v>
      </c>
      <c r="H479" s="36">
        <f t="shared" si="497"/>
        <v>11517</v>
      </c>
      <c r="I479" s="68">
        <f t="shared" si="497"/>
        <v>25</v>
      </c>
      <c r="J479" s="36">
        <f t="shared" si="497"/>
        <v>9335</v>
      </c>
      <c r="K479" s="68">
        <f t="shared" si="497"/>
        <v>26</v>
      </c>
      <c r="L479" s="36">
        <f t="shared" si="497"/>
        <v>10331</v>
      </c>
      <c r="M479" s="68">
        <f t="shared" si="497"/>
        <v>23</v>
      </c>
      <c r="N479" s="36">
        <f t="shared" si="497"/>
        <v>6964</v>
      </c>
      <c r="O479" s="68">
        <f t="shared" si="497"/>
        <v>33</v>
      </c>
      <c r="P479" s="36">
        <f t="shared" si="497"/>
        <v>10754</v>
      </c>
      <c r="Q479" s="74">
        <f t="shared" si="497"/>
        <v>26</v>
      </c>
      <c r="R479" s="75">
        <f t="shared" si="497"/>
        <v>10935</v>
      </c>
      <c r="S479" s="68">
        <f>SUM(S468:S478)</f>
        <v>21</v>
      </c>
      <c r="T479" s="36">
        <f t="shared" ref="T479:AA479" si="498">SUM(T468:T478)</f>
        <v>7031</v>
      </c>
      <c r="U479" s="74">
        <f t="shared" si="498"/>
        <v>23</v>
      </c>
      <c r="V479" s="75">
        <f t="shared" si="498"/>
        <v>7910</v>
      </c>
      <c r="W479" s="68">
        <f t="shared" si="498"/>
        <v>20</v>
      </c>
      <c r="X479" s="36">
        <f t="shared" si="498"/>
        <v>6391</v>
      </c>
      <c r="Y479" s="74">
        <f t="shared" si="498"/>
        <v>24</v>
      </c>
      <c r="Z479" s="36">
        <f t="shared" si="498"/>
        <v>7140</v>
      </c>
      <c r="AA479" s="68">
        <f t="shared" si="498"/>
        <v>286</v>
      </c>
      <c r="AB479" s="115">
        <f>SUM(AB468:AB478)</f>
        <v>106227</v>
      </c>
      <c r="AC479" s="68">
        <f t="shared" ref="AC479:AJ479" si="499">SUM(AC468:AC478)</f>
        <v>65</v>
      </c>
      <c r="AD479" s="76">
        <f t="shared" si="499"/>
        <v>29436</v>
      </c>
      <c r="AE479" s="68">
        <f t="shared" si="499"/>
        <v>74</v>
      </c>
      <c r="AF479" s="77">
        <f t="shared" si="499"/>
        <v>26630</v>
      </c>
      <c r="AG479" s="68">
        <f t="shared" si="499"/>
        <v>80</v>
      </c>
      <c r="AH479" s="115">
        <f t="shared" si="499"/>
        <v>28720</v>
      </c>
      <c r="AI479" s="68">
        <f t="shared" si="499"/>
        <v>67</v>
      </c>
      <c r="AJ479" s="115">
        <f t="shared" si="499"/>
        <v>21441</v>
      </c>
      <c r="AK479" s="107"/>
      <c r="AL479" s="108"/>
      <c r="AM479" s="386" t="s">
        <v>145</v>
      </c>
      <c r="AN479" s="390">
        <f>SUM(AN468:AN478)</f>
        <v>97</v>
      </c>
      <c r="AO479" s="390">
        <f t="shared" ref="AO479:AW479" si="500">SUM(AO468:AO478)</f>
        <v>44164</v>
      </c>
      <c r="AP479" s="390">
        <f t="shared" si="500"/>
        <v>104</v>
      </c>
      <c r="AQ479" s="390">
        <f t="shared" si="500"/>
        <v>40107</v>
      </c>
      <c r="AR479" s="390">
        <f t="shared" si="500"/>
        <v>111</v>
      </c>
      <c r="AS479" s="390">
        <f t="shared" si="500"/>
        <v>41996</v>
      </c>
      <c r="AT479" s="390">
        <f t="shared" si="500"/>
        <v>104</v>
      </c>
      <c r="AU479" s="390">
        <f t="shared" si="500"/>
        <v>38504</v>
      </c>
      <c r="AV479" s="390">
        <f t="shared" si="500"/>
        <v>416</v>
      </c>
      <c r="AW479" s="390">
        <f t="shared" si="500"/>
        <v>164771</v>
      </c>
    </row>
    <row r="480" spans="1:49" ht="16.2" thickBot="1" x14ac:dyDescent="0.35">
      <c r="A480" s="459" t="s">
        <v>6</v>
      </c>
      <c r="B480" s="460"/>
      <c r="C480" s="460"/>
      <c r="D480" s="460"/>
      <c r="E480" s="460"/>
      <c r="F480" s="460"/>
      <c r="G480" s="460"/>
      <c r="H480" s="460"/>
      <c r="I480" s="460"/>
      <c r="J480" s="460"/>
      <c r="K480" s="460"/>
      <c r="L480" s="460"/>
      <c r="M480" s="460"/>
      <c r="N480" s="460"/>
      <c r="O480" s="460"/>
      <c r="P480" s="460"/>
      <c r="Q480" s="460"/>
      <c r="R480" s="460"/>
      <c r="S480" s="460"/>
      <c r="T480" s="460"/>
      <c r="U480" s="460"/>
      <c r="V480" s="460"/>
      <c r="W480" s="460"/>
      <c r="X480" s="460"/>
      <c r="Y480" s="460"/>
      <c r="Z480" s="460"/>
      <c r="AA480" s="460"/>
      <c r="AB480" s="460"/>
      <c r="AC480" s="460"/>
      <c r="AD480" s="460"/>
      <c r="AE480" s="460"/>
      <c r="AF480" s="460"/>
      <c r="AG480" s="460"/>
      <c r="AH480" s="460"/>
      <c r="AI480" s="461"/>
      <c r="AJ480" s="462"/>
      <c r="AK480" s="107"/>
      <c r="AL480" s="108"/>
    </row>
    <row r="481" spans="1:38" x14ac:dyDescent="0.25">
      <c r="A481" s="69" t="s">
        <v>25</v>
      </c>
      <c r="B481" s="463" t="s">
        <v>18</v>
      </c>
      <c r="C481" s="465" t="s">
        <v>8</v>
      </c>
      <c r="D481" s="454"/>
      <c r="E481" s="454" t="s">
        <v>9</v>
      </c>
      <c r="F481" s="454"/>
      <c r="G481" s="454" t="s">
        <v>10</v>
      </c>
      <c r="H481" s="466"/>
      <c r="I481" s="465" t="s">
        <v>0</v>
      </c>
      <c r="J481" s="454"/>
      <c r="K481" s="454" t="s">
        <v>3</v>
      </c>
      <c r="L481" s="454"/>
      <c r="M481" s="454" t="s">
        <v>4</v>
      </c>
      <c r="N481" s="466"/>
      <c r="O481" s="465" t="s">
        <v>11</v>
      </c>
      <c r="P481" s="454"/>
      <c r="Q481" s="454" t="s">
        <v>12</v>
      </c>
      <c r="R481" s="454"/>
      <c r="S481" s="455" t="s">
        <v>13</v>
      </c>
      <c r="T481" s="453"/>
      <c r="U481" s="487" t="s">
        <v>14</v>
      </c>
      <c r="V481" s="475"/>
      <c r="W481" s="474" t="s">
        <v>15</v>
      </c>
      <c r="X481" s="475"/>
      <c r="Y481" s="474" t="s">
        <v>16</v>
      </c>
      <c r="Z481" s="486"/>
      <c r="AA481" s="469" t="s">
        <v>5</v>
      </c>
      <c r="AB481" s="470"/>
      <c r="AC481" s="465" t="s">
        <v>28</v>
      </c>
      <c r="AD481" s="466"/>
      <c r="AE481" s="456" t="s">
        <v>29</v>
      </c>
      <c r="AF481" s="455"/>
      <c r="AG481" s="467" t="s">
        <v>30</v>
      </c>
      <c r="AH481" s="468"/>
      <c r="AI481" s="456" t="s">
        <v>31</v>
      </c>
      <c r="AJ481" s="466"/>
      <c r="AK481" s="107"/>
      <c r="AL481" s="108"/>
    </row>
    <row r="482" spans="1:38" ht="13.8" thickBot="1" x14ac:dyDescent="0.3">
      <c r="A482" s="70" t="s">
        <v>26</v>
      </c>
      <c r="B482" s="464"/>
      <c r="C482" s="71" t="s">
        <v>1</v>
      </c>
      <c r="D482" s="19" t="s">
        <v>2</v>
      </c>
      <c r="E482" s="19" t="s">
        <v>1</v>
      </c>
      <c r="F482" s="19" t="s">
        <v>2</v>
      </c>
      <c r="G482" s="19" t="s">
        <v>1</v>
      </c>
      <c r="H482" s="147" t="s">
        <v>2</v>
      </c>
      <c r="I482" s="71" t="s">
        <v>1</v>
      </c>
      <c r="J482" s="19" t="s">
        <v>2</v>
      </c>
      <c r="K482" s="19" t="s">
        <v>1</v>
      </c>
      <c r="L482" s="19" t="s">
        <v>2</v>
      </c>
      <c r="M482" s="19" t="s">
        <v>1</v>
      </c>
      <c r="N482" s="40" t="s">
        <v>2</v>
      </c>
      <c r="O482" s="71" t="s">
        <v>1</v>
      </c>
      <c r="P482" s="19" t="s">
        <v>2</v>
      </c>
      <c r="Q482" s="19" t="s">
        <v>1</v>
      </c>
      <c r="R482" s="154" t="s">
        <v>2</v>
      </c>
      <c r="S482" s="19" t="s">
        <v>1</v>
      </c>
      <c r="T482" s="40" t="s">
        <v>2</v>
      </c>
      <c r="U482" s="86" t="s">
        <v>1</v>
      </c>
      <c r="V482" s="154" t="s">
        <v>2</v>
      </c>
      <c r="W482" s="27" t="s">
        <v>1</v>
      </c>
      <c r="X482" s="27" t="s">
        <v>2</v>
      </c>
      <c r="Y482" s="27" t="s">
        <v>1</v>
      </c>
      <c r="Z482" s="82" t="s">
        <v>2</v>
      </c>
      <c r="AA482" s="96" t="s">
        <v>1</v>
      </c>
      <c r="AB482" s="21" t="s">
        <v>2</v>
      </c>
      <c r="AC482" s="86" t="s">
        <v>1</v>
      </c>
      <c r="AD482" s="40" t="s">
        <v>2</v>
      </c>
      <c r="AE482" s="44" t="s">
        <v>1</v>
      </c>
      <c r="AF482" s="28" t="s">
        <v>2</v>
      </c>
      <c r="AG482" s="86" t="s">
        <v>1</v>
      </c>
      <c r="AH482" s="82" t="s">
        <v>2</v>
      </c>
      <c r="AI482" s="44" t="s">
        <v>1</v>
      </c>
      <c r="AJ482" s="40" t="s">
        <v>2</v>
      </c>
      <c r="AK482" s="107"/>
      <c r="AL482" s="108"/>
    </row>
    <row r="483" spans="1:38" ht="13.8" thickBot="1" x14ac:dyDescent="0.3">
      <c r="A483" s="78" t="s">
        <v>44</v>
      </c>
      <c r="B483" s="87" t="s">
        <v>64</v>
      </c>
      <c r="C483" s="13">
        <f t="shared" ref="C483:Z483" si="501">C289</f>
        <v>0</v>
      </c>
      <c r="D483" s="91">
        <f t="shared" si="501"/>
        <v>0</v>
      </c>
      <c r="E483" s="13">
        <f t="shared" si="501"/>
        <v>0</v>
      </c>
      <c r="F483" s="91">
        <f t="shared" si="501"/>
        <v>0</v>
      </c>
      <c r="G483" s="13">
        <f t="shared" si="501"/>
        <v>0</v>
      </c>
      <c r="H483" s="91">
        <f t="shared" si="501"/>
        <v>0</v>
      </c>
      <c r="I483" s="13">
        <f t="shared" si="501"/>
        <v>0</v>
      </c>
      <c r="J483" s="91">
        <f t="shared" si="501"/>
        <v>0</v>
      </c>
      <c r="K483" s="13">
        <f t="shared" si="501"/>
        <v>0</v>
      </c>
      <c r="L483" s="91">
        <f t="shared" si="501"/>
        <v>0</v>
      </c>
      <c r="M483" s="13">
        <f t="shared" si="501"/>
        <v>1</v>
      </c>
      <c r="N483" s="91">
        <f t="shared" si="501"/>
        <v>915</v>
      </c>
      <c r="O483" s="13">
        <f t="shared" si="501"/>
        <v>0</v>
      </c>
      <c r="P483" s="91">
        <f t="shared" si="501"/>
        <v>0</v>
      </c>
      <c r="Q483" s="64">
        <f t="shared" si="501"/>
        <v>0</v>
      </c>
      <c r="R483" s="149">
        <f t="shared" si="501"/>
        <v>0</v>
      </c>
      <c r="S483" s="64">
        <f t="shared" si="501"/>
        <v>1</v>
      </c>
      <c r="T483" s="149">
        <f t="shared" si="501"/>
        <v>915</v>
      </c>
      <c r="U483" s="64">
        <f t="shared" si="501"/>
        <v>0</v>
      </c>
      <c r="V483" s="149">
        <f t="shared" si="501"/>
        <v>0</v>
      </c>
      <c r="W483" s="64">
        <f t="shared" si="501"/>
        <v>0</v>
      </c>
      <c r="X483" s="149">
        <f t="shared" si="501"/>
        <v>0</v>
      </c>
      <c r="Y483" s="64">
        <f t="shared" si="501"/>
        <v>0</v>
      </c>
      <c r="Z483" s="149">
        <f t="shared" si="501"/>
        <v>0</v>
      </c>
      <c r="AA483" s="30">
        <f t="shared" ref="AA483:AB493" si="502">C483+E483+G483+I483+K483+M483+O483+Q483+S483+U483+W483+Y483</f>
        <v>2</v>
      </c>
      <c r="AB483" s="136">
        <f t="shared" si="502"/>
        <v>1830</v>
      </c>
      <c r="AC483" s="13">
        <f t="shared" ref="AC483:AD493" si="503">C483+E483+G483</f>
        <v>0</v>
      </c>
      <c r="AD483" s="93">
        <f t="shared" si="503"/>
        <v>0</v>
      </c>
      <c r="AE483" s="13">
        <f t="shared" ref="AE483:AF493" si="504">I483+K483+M483</f>
        <v>1</v>
      </c>
      <c r="AF483" s="93">
        <f t="shared" si="504"/>
        <v>915</v>
      </c>
      <c r="AG483" s="13">
        <f t="shared" ref="AG483:AH493" si="505">O483+Q483+S483</f>
        <v>1</v>
      </c>
      <c r="AH483" s="121">
        <f t="shared" si="505"/>
        <v>915</v>
      </c>
      <c r="AI483" s="97">
        <f t="shared" ref="AI483:AJ494" si="506">U483+W483+Y483</f>
        <v>0</v>
      </c>
      <c r="AJ483" s="98">
        <f t="shared" si="506"/>
        <v>0</v>
      </c>
      <c r="AK483" s="107">
        <v>850</v>
      </c>
      <c r="AL483" s="108"/>
    </row>
    <row r="484" spans="1:38" ht="13.8" thickBot="1" x14ac:dyDescent="0.3">
      <c r="A484" s="79" t="s">
        <v>46</v>
      </c>
      <c r="B484" s="88" t="s">
        <v>79</v>
      </c>
      <c r="C484" s="18">
        <f t="shared" ref="C484:Z484" si="507">C247</f>
        <v>0</v>
      </c>
      <c r="D484" s="92">
        <f t="shared" si="507"/>
        <v>0</v>
      </c>
      <c r="E484" s="18">
        <f t="shared" si="507"/>
        <v>1</v>
      </c>
      <c r="F484" s="92">
        <f t="shared" si="507"/>
        <v>730</v>
      </c>
      <c r="G484" s="18">
        <f t="shared" si="507"/>
        <v>1</v>
      </c>
      <c r="H484" s="92">
        <f t="shared" si="507"/>
        <v>730</v>
      </c>
      <c r="I484" s="18">
        <f t="shared" si="507"/>
        <v>0</v>
      </c>
      <c r="J484" s="92">
        <f t="shared" si="507"/>
        <v>0</v>
      </c>
      <c r="K484" s="18">
        <f t="shared" si="507"/>
        <v>0</v>
      </c>
      <c r="L484" s="92">
        <f t="shared" si="507"/>
        <v>0</v>
      </c>
      <c r="M484" s="18">
        <f t="shared" si="507"/>
        <v>3</v>
      </c>
      <c r="N484" s="92">
        <f t="shared" si="507"/>
        <v>2190</v>
      </c>
      <c r="O484" s="18">
        <f t="shared" si="507"/>
        <v>1</v>
      </c>
      <c r="P484" s="92">
        <f t="shared" si="507"/>
        <v>730</v>
      </c>
      <c r="Q484" s="65">
        <f t="shared" si="507"/>
        <v>0</v>
      </c>
      <c r="R484" s="150">
        <f t="shared" si="507"/>
        <v>0</v>
      </c>
      <c r="S484" s="65">
        <f t="shared" si="507"/>
        <v>1</v>
      </c>
      <c r="T484" s="150">
        <f t="shared" si="507"/>
        <v>730</v>
      </c>
      <c r="U484" s="65">
        <f t="shared" si="507"/>
        <v>2</v>
      </c>
      <c r="V484" s="150">
        <f t="shared" si="507"/>
        <v>1460</v>
      </c>
      <c r="W484" s="65">
        <f t="shared" si="507"/>
        <v>2</v>
      </c>
      <c r="X484" s="150">
        <f t="shared" si="507"/>
        <v>1460</v>
      </c>
      <c r="Y484" s="65">
        <f t="shared" si="507"/>
        <v>2</v>
      </c>
      <c r="Z484" s="150">
        <f t="shared" si="507"/>
        <v>1460</v>
      </c>
      <c r="AA484" s="33">
        <f t="shared" si="502"/>
        <v>13</v>
      </c>
      <c r="AB484" s="137">
        <f t="shared" si="502"/>
        <v>9490</v>
      </c>
      <c r="AC484" s="18">
        <f t="shared" si="503"/>
        <v>2</v>
      </c>
      <c r="AD484" s="113">
        <f t="shared" si="503"/>
        <v>1460</v>
      </c>
      <c r="AE484" s="18">
        <f t="shared" si="504"/>
        <v>3</v>
      </c>
      <c r="AF484" s="113">
        <f t="shared" si="504"/>
        <v>2190</v>
      </c>
      <c r="AG484" s="18">
        <f t="shared" si="505"/>
        <v>2</v>
      </c>
      <c r="AH484" s="121">
        <f t="shared" si="505"/>
        <v>1460</v>
      </c>
      <c r="AI484" s="123">
        <f t="shared" si="506"/>
        <v>6</v>
      </c>
      <c r="AJ484" s="98">
        <f t="shared" si="506"/>
        <v>4380</v>
      </c>
      <c r="AK484" s="107">
        <v>595</v>
      </c>
      <c r="AL484" s="108"/>
    </row>
    <row r="485" spans="1:38" ht="13.8" thickBot="1" x14ac:dyDescent="0.3">
      <c r="A485" s="79" t="s">
        <v>72</v>
      </c>
      <c r="B485" s="88" t="s">
        <v>73</v>
      </c>
      <c r="C485" s="18">
        <f t="shared" ref="C485:X485" si="508">C45</f>
        <v>0</v>
      </c>
      <c r="D485" s="92">
        <f t="shared" si="508"/>
        <v>0</v>
      </c>
      <c r="E485" s="18">
        <f t="shared" si="508"/>
        <v>0</v>
      </c>
      <c r="F485" s="92">
        <f t="shared" si="508"/>
        <v>0</v>
      </c>
      <c r="G485" s="18">
        <f t="shared" si="508"/>
        <v>0</v>
      </c>
      <c r="H485" s="92">
        <f t="shared" si="508"/>
        <v>0</v>
      </c>
      <c r="I485" s="18">
        <f t="shared" si="508"/>
        <v>0</v>
      </c>
      <c r="J485" s="92">
        <f t="shared" si="508"/>
        <v>0</v>
      </c>
      <c r="K485" s="18">
        <f t="shared" si="508"/>
        <v>0</v>
      </c>
      <c r="L485" s="92">
        <f t="shared" si="508"/>
        <v>0</v>
      </c>
      <c r="M485" s="18">
        <f t="shared" si="508"/>
        <v>0</v>
      </c>
      <c r="N485" s="92">
        <f t="shared" si="508"/>
        <v>0</v>
      </c>
      <c r="O485" s="18">
        <f t="shared" si="508"/>
        <v>0</v>
      </c>
      <c r="P485" s="92">
        <f t="shared" si="508"/>
        <v>0</v>
      </c>
      <c r="Q485" s="65">
        <f t="shared" si="508"/>
        <v>0</v>
      </c>
      <c r="R485" s="150">
        <f t="shared" si="508"/>
        <v>0</v>
      </c>
      <c r="S485" s="65">
        <f t="shared" si="508"/>
        <v>0</v>
      </c>
      <c r="T485" s="150">
        <f t="shared" si="508"/>
        <v>0</v>
      </c>
      <c r="U485" s="65">
        <f t="shared" si="508"/>
        <v>0</v>
      </c>
      <c r="V485" s="150">
        <f t="shared" si="508"/>
        <v>0</v>
      </c>
      <c r="W485" s="65">
        <f t="shared" si="508"/>
        <v>0</v>
      </c>
      <c r="X485" s="150">
        <f t="shared" si="508"/>
        <v>0</v>
      </c>
      <c r="Y485" s="65">
        <f>Y248</f>
        <v>0</v>
      </c>
      <c r="Z485" s="150">
        <f>Z248</f>
        <v>0</v>
      </c>
      <c r="AA485" s="33">
        <f t="shared" si="502"/>
        <v>0</v>
      </c>
      <c r="AB485" s="137">
        <f t="shared" si="502"/>
        <v>0</v>
      </c>
      <c r="AC485" s="18">
        <f t="shared" si="503"/>
        <v>0</v>
      </c>
      <c r="AD485" s="113">
        <f t="shared" si="503"/>
        <v>0</v>
      </c>
      <c r="AE485" s="18">
        <f t="shared" si="504"/>
        <v>0</v>
      </c>
      <c r="AF485" s="113">
        <f t="shared" si="504"/>
        <v>0</v>
      </c>
      <c r="AG485" s="18">
        <f t="shared" si="505"/>
        <v>0</v>
      </c>
      <c r="AH485" s="121">
        <f t="shared" si="505"/>
        <v>0</v>
      </c>
      <c r="AI485" s="123">
        <f t="shared" si="506"/>
        <v>0</v>
      </c>
      <c r="AJ485" s="98">
        <f t="shared" si="506"/>
        <v>0</v>
      </c>
      <c r="AK485" s="107">
        <v>810</v>
      </c>
      <c r="AL485" s="108"/>
    </row>
    <row r="486" spans="1:38" ht="13.8" thickBot="1" x14ac:dyDescent="0.3">
      <c r="A486" s="79" t="s">
        <v>42</v>
      </c>
      <c r="B486" s="88" t="s">
        <v>67</v>
      </c>
      <c r="C486" s="18">
        <f t="shared" ref="C486:Z486" si="509">C207</f>
        <v>1</v>
      </c>
      <c r="D486" s="92">
        <f t="shared" si="509"/>
        <v>773</v>
      </c>
      <c r="E486" s="18">
        <f t="shared" si="509"/>
        <v>0</v>
      </c>
      <c r="F486" s="92">
        <f t="shared" si="509"/>
        <v>0</v>
      </c>
      <c r="G486" s="18">
        <f t="shared" si="509"/>
        <v>0</v>
      </c>
      <c r="H486" s="92">
        <f t="shared" si="509"/>
        <v>0</v>
      </c>
      <c r="I486" s="18">
        <f t="shared" si="509"/>
        <v>0</v>
      </c>
      <c r="J486" s="92">
        <f t="shared" si="509"/>
        <v>0</v>
      </c>
      <c r="K486" s="18">
        <f t="shared" si="509"/>
        <v>0</v>
      </c>
      <c r="L486" s="92">
        <f t="shared" si="509"/>
        <v>0</v>
      </c>
      <c r="M486" s="18">
        <f t="shared" si="509"/>
        <v>0</v>
      </c>
      <c r="N486" s="92">
        <f t="shared" si="509"/>
        <v>0</v>
      </c>
      <c r="O486" s="18">
        <f t="shared" si="509"/>
        <v>0</v>
      </c>
      <c r="P486" s="92">
        <f t="shared" si="509"/>
        <v>0</v>
      </c>
      <c r="Q486" s="65">
        <f t="shared" si="509"/>
        <v>0</v>
      </c>
      <c r="R486" s="150">
        <f t="shared" si="509"/>
        <v>0</v>
      </c>
      <c r="S486" s="65">
        <f t="shared" si="509"/>
        <v>0</v>
      </c>
      <c r="T486" s="150">
        <f t="shared" si="509"/>
        <v>0</v>
      </c>
      <c r="U486" s="65">
        <f t="shared" si="509"/>
        <v>0</v>
      </c>
      <c r="V486" s="150">
        <f t="shared" si="509"/>
        <v>0</v>
      </c>
      <c r="W486" s="65">
        <f t="shared" si="509"/>
        <v>0</v>
      </c>
      <c r="X486" s="150">
        <f t="shared" si="509"/>
        <v>0</v>
      </c>
      <c r="Y486" s="65">
        <f t="shared" si="509"/>
        <v>0</v>
      </c>
      <c r="Z486" s="150">
        <f t="shared" si="509"/>
        <v>0</v>
      </c>
      <c r="AA486" s="33">
        <f t="shared" si="502"/>
        <v>1</v>
      </c>
      <c r="AB486" s="137">
        <f t="shared" si="502"/>
        <v>773</v>
      </c>
      <c r="AC486" s="18">
        <f t="shared" si="503"/>
        <v>1</v>
      </c>
      <c r="AD486" s="113">
        <f t="shared" si="503"/>
        <v>773</v>
      </c>
      <c r="AE486" s="18">
        <f t="shared" si="504"/>
        <v>0</v>
      </c>
      <c r="AF486" s="113">
        <f t="shared" si="504"/>
        <v>0</v>
      </c>
      <c r="AG486" s="18">
        <f t="shared" si="505"/>
        <v>0</v>
      </c>
      <c r="AH486" s="121">
        <f t="shared" si="505"/>
        <v>0</v>
      </c>
      <c r="AI486" s="123">
        <f t="shared" si="506"/>
        <v>0</v>
      </c>
      <c r="AJ486" s="98">
        <f t="shared" si="506"/>
        <v>0</v>
      </c>
      <c r="AK486" s="107">
        <v>580</v>
      </c>
      <c r="AL486" s="108"/>
    </row>
    <row r="487" spans="1:38" ht="13.8" thickBot="1" x14ac:dyDescent="0.3">
      <c r="A487" s="80" t="s">
        <v>33</v>
      </c>
      <c r="B487" s="89" t="s">
        <v>34</v>
      </c>
      <c r="C487" s="18">
        <f t="shared" ref="C487:Z487" si="510">C330</f>
        <v>1</v>
      </c>
      <c r="D487" s="92">
        <f t="shared" si="510"/>
        <v>349</v>
      </c>
      <c r="E487" s="18">
        <f t="shared" si="510"/>
        <v>0</v>
      </c>
      <c r="F487" s="92">
        <f t="shared" si="510"/>
        <v>0</v>
      </c>
      <c r="G487" s="18">
        <f t="shared" si="510"/>
        <v>0</v>
      </c>
      <c r="H487" s="92">
        <f t="shared" si="510"/>
        <v>0</v>
      </c>
      <c r="I487" s="18">
        <f t="shared" si="510"/>
        <v>0</v>
      </c>
      <c r="J487" s="92">
        <f t="shared" si="510"/>
        <v>0</v>
      </c>
      <c r="K487" s="18">
        <f t="shared" si="510"/>
        <v>0</v>
      </c>
      <c r="L487" s="92">
        <f t="shared" si="510"/>
        <v>0</v>
      </c>
      <c r="M487" s="18">
        <f t="shared" si="510"/>
        <v>1</v>
      </c>
      <c r="N487" s="92">
        <f t="shared" si="510"/>
        <v>349</v>
      </c>
      <c r="O487" s="18">
        <f t="shared" si="510"/>
        <v>0</v>
      </c>
      <c r="P487" s="92">
        <f t="shared" si="510"/>
        <v>0</v>
      </c>
      <c r="Q487" s="65">
        <f t="shared" si="510"/>
        <v>2</v>
      </c>
      <c r="R487" s="150">
        <f t="shared" si="510"/>
        <v>698</v>
      </c>
      <c r="S487" s="65">
        <f t="shared" si="510"/>
        <v>0</v>
      </c>
      <c r="T487" s="150">
        <f t="shared" si="510"/>
        <v>0</v>
      </c>
      <c r="U487" s="65">
        <f t="shared" si="510"/>
        <v>1</v>
      </c>
      <c r="V487" s="150">
        <f t="shared" si="510"/>
        <v>349</v>
      </c>
      <c r="W487" s="65">
        <f t="shared" si="510"/>
        <v>0</v>
      </c>
      <c r="X487" s="150">
        <f t="shared" si="510"/>
        <v>0</v>
      </c>
      <c r="Y487" s="65">
        <f t="shared" si="510"/>
        <v>0</v>
      </c>
      <c r="Z487" s="150">
        <f t="shared" si="510"/>
        <v>0</v>
      </c>
      <c r="AA487" s="33">
        <f t="shared" si="502"/>
        <v>5</v>
      </c>
      <c r="AB487" s="137">
        <f t="shared" si="502"/>
        <v>1745</v>
      </c>
      <c r="AC487" s="18">
        <f t="shared" si="503"/>
        <v>1</v>
      </c>
      <c r="AD487" s="113">
        <f t="shared" si="503"/>
        <v>349</v>
      </c>
      <c r="AE487" s="18">
        <f t="shared" si="504"/>
        <v>1</v>
      </c>
      <c r="AF487" s="113">
        <f t="shared" si="504"/>
        <v>349</v>
      </c>
      <c r="AG487" s="18">
        <f t="shared" si="505"/>
        <v>2</v>
      </c>
      <c r="AH487" s="121">
        <f t="shared" si="505"/>
        <v>698</v>
      </c>
      <c r="AI487" s="123">
        <f t="shared" si="506"/>
        <v>1</v>
      </c>
      <c r="AJ487" s="98">
        <f t="shared" si="506"/>
        <v>349</v>
      </c>
      <c r="AK487" s="107">
        <v>349</v>
      </c>
      <c r="AL487" s="108"/>
    </row>
    <row r="488" spans="1:38" ht="13.8" thickBot="1" x14ac:dyDescent="0.3">
      <c r="A488" s="81" t="s">
        <v>35</v>
      </c>
      <c r="B488" s="88" t="s">
        <v>80</v>
      </c>
      <c r="C488" s="18">
        <f t="shared" ref="C488:Z488" si="511">C85</f>
        <v>0</v>
      </c>
      <c r="D488" s="92">
        <f t="shared" si="511"/>
        <v>0</v>
      </c>
      <c r="E488" s="18">
        <f t="shared" si="511"/>
        <v>1</v>
      </c>
      <c r="F488" s="92">
        <f t="shared" si="511"/>
        <v>176</v>
      </c>
      <c r="G488" s="18">
        <f t="shared" si="511"/>
        <v>1</v>
      </c>
      <c r="H488" s="92">
        <f t="shared" si="511"/>
        <v>176</v>
      </c>
      <c r="I488" s="18">
        <f t="shared" si="511"/>
        <v>1</v>
      </c>
      <c r="J488" s="92">
        <f t="shared" si="511"/>
        <v>176</v>
      </c>
      <c r="K488" s="18">
        <f t="shared" si="511"/>
        <v>0</v>
      </c>
      <c r="L488" s="92">
        <f t="shared" si="511"/>
        <v>0</v>
      </c>
      <c r="M488" s="18">
        <f t="shared" si="511"/>
        <v>1</v>
      </c>
      <c r="N488" s="92">
        <f t="shared" si="511"/>
        <v>176</v>
      </c>
      <c r="O488" s="18">
        <f t="shared" si="511"/>
        <v>0</v>
      </c>
      <c r="P488" s="92">
        <f t="shared" si="511"/>
        <v>0</v>
      </c>
      <c r="Q488" s="65">
        <f t="shared" si="511"/>
        <v>3</v>
      </c>
      <c r="R488" s="150">
        <f t="shared" si="511"/>
        <v>528</v>
      </c>
      <c r="S488" s="65">
        <f t="shared" si="511"/>
        <v>0</v>
      </c>
      <c r="T488" s="150">
        <f t="shared" si="511"/>
        <v>0</v>
      </c>
      <c r="U488" s="65">
        <f t="shared" si="511"/>
        <v>1</v>
      </c>
      <c r="V488" s="150">
        <f t="shared" si="511"/>
        <v>176</v>
      </c>
      <c r="W488" s="65">
        <f t="shared" si="511"/>
        <v>3</v>
      </c>
      <c r="X488" s="150">
        <f t="shared" si="511"/>
        <v>528</v>
      </c>
      <c r="Y488" s="65">
        <f t="shared" si="511"/>
        <v>1</v>
      </c>
      <c r="Z488" s="150">
        <f t="shared" si="511"/>
        <v>176</v>
      </c>
      <c r="AA488" s="33">
        <f t="shared" si="502"/>
        <v>12</v>
      </c>
      <c r="AB488" s="137">
        <f t="shared" si="502"/>
        <v>2112</v>
      </c>
      <c r="AC488" s="18">
        <f t="shared" si="503"/>
        <v>2</v>
      </c>
      <c r="AD488" s="113">
        <f t="shared" si="503"/>
        <v>352</v>
      </c>
      <c r="AE488" s="18">
        <f t="shared" si="504"/>
        <v>2</v>
      </c>
      <c r="AF488" s="113">
        <f t="shared" si="504"/>
        <v>352</v>
      </c>
      <c r="AG488" s="18">
        <f t="shared" si="505"/>
        <v>3</v>
      </c>
      <c r="AH488" s="121">
        <f t="shared" si="505"/>
        <v>528</v>
      </c>
      <c r="AI488" s="123">
        <f t="shared" si="506"/>
        <v>5</v>
      </c>
      <c r="AJ488" s="98">
        <f t="shared" si="506"/>
        <v>880</v>
      </c>
      <c r="AK488" s="107">
        <v>176</v>
      </c>
      <c r="AL488" s="108"/>
    </row>
    <row r="489" spans="1:38" ht="13.8" thickBot="1" x14ac:dyDescent="0.3">
      <c r="A489" s="81"/>
      <c r="B489" s="88" t="s">
        <v>75</v>
      </c>
      <c r="C489" s="18">
        <f t="shared" ref="C489:Z489" si="512">C125</f>
        <v>2</v>
      </c>
      <c r="D489" s="92">
        <f t="shared" si="512"/>
        <v>932</v>
      </c>
      <c r="E489" s="18">
        <f t="shared" si="512"/>
        <v>2</v>
      </c>
      <c r="F489" s="92">
        <f t="shared" si="512"/>
        <v>932</v>
      </c>
      <c r="G489" s="18">
        <f t="shared" si="512"/>
        <v>2</v>
      </c>
      <c r="H489" s="92">
        <f t="shared" si="512"/>
        <v>932</v>
      </c>
      <c r="I489" s="18">
        <f t="shared" si="512"/>
        <v>1</v>
      </c>
      <c r="J489" s="92">
        <f t="shared" si="512"/>
        <v>466</v>
      </c>
      <c r="K489" s="18">
        <f t="shared" si="512"/>
        <v>2</v>
      </c>
      <c r="L489" s="92">
        <f t="shared" si="512"/>
        <v>932</v>
      </c>
      <c r="M489" s="18">
        <f t="shared" si="512"/>
        <v>1</v>
      </c>
      <c r="N489" s="92">
        <f t="shared" si="512"/>
        <v>466</v>
      </c>
      <c r="O489" s="18">
        <f t="shared" si="512"/>
        <v>0</v>
      </c>
      <c r="P489" s="92">
        <f t="shared" si="512"/>
        <v>0</v>
      </c>
      <c r="Q489" s="65">
        <f t="shared" si="512"/>
        <v>0</v>
      </c>
      <c r="R489" s="150">
        <f t="shared" si="512"/>
        <v>0</v>
      </c>
      <c r="S489" s="65">
        <f t="shared" si="512"/>
        <v>2</v>
      </c>
      <c r="T489" s="150">
        <f t="shared" si="512"/>
        <v>932</v>
      </c>
      <c r="U489" s="65">
        <f t="shared" si="512"/>
        <v>2</v>
      </c>
      <c r="V489" s="150">
        <f t="shared" si="512"/>
        <v>932</v>
      </c>
      <c r="W489" s="65">
        <f t="shared" si="512"/>
        <v>1</v>
      </c>
      <c r="X489" s="150">
        <f t="shared" si="512"/>
        <v>466</v>
      </c>
      <c r="Y489" s="65">
        <f t="shared" si="512"/>
        <v>1</v>
      </c>
      <c r="Z489" s="150">
        <f t="shared" si="512"/>
        <v>466</v>
      </c>
      <c r="AA489" s="33">
        <f>C489+E489+G489+I489+K489+M489+O489+Q489+S489+U489+W489+Y489</f>
        <v>16</v>
      </c>
      <c r="AB489" s="137">
        <f>D489+F489+H489+J489+L489+N489+P489+R489+T489+V489+X489+Z489</f>
        <v>7456</v>
      </c>
      <c r="AC489" s="18">
        <f>C489+E489+G489</f>
        <v>6</v>
      </c>
      <c r="AD489" s="113">
        <f>D489+F489+H489</f>
        <v>2796</v>
      </c>
      <c r="AE489" s="18">
        <f>I489+K489+M489</f>
        <v>4</v>
      </c>
      <c r="AF489" s="113">
        <f>J489+L489+N489</f>
        <v>1864</v>
      </c>
      <c r="AG489" s="18">
        <f t="shared" si="505"/>
        <v>2</v>
      </c>
      <c r="AH489" s="121">
        <f t="shared" si="505"/>
        <v>932</v>
      </c>
      <c r="AI489" s="123">
        <f t="shared" si="506"/>
        <v>4</v>
      </c>
      <c r="AJ489" s="98">
        <f t="shared" si="506"/>
        <v>1864</v>
      </c>
      <c r="AK489" s="107">
        <v>466</v>
      </c>
      <c r="AL489" s="108"/>
    </row>
    <row r="490" spans="1:38" ht="13.8" thickBot="1" x14ac:dyDescent="0.3">
      <c r="A490" s="79">
        <v>9</v>
      </c>
      <c r="B490" s="88" t="s">
        <v>36</v>
      </c>
      <c r="C490" s="18">
        <f t="shared" ref="C490:Z490" si="513">C372</f>
        <v>0</v>
      </c>
      <c r="D490" s="92">
        <f t="shared" si="513"/>
        <v>0</v>
      </c>
      <c r="E490" s="18">
        <f t="shared" si="513"/>
        <v>2</v>
      </c>
      <c r="F490" s="92">
        <f t="shared" si="513"/>
        <v>440</v>
      </c>
      <c r="G490" s="18">
        <f t="shared" si="513"/>
        <v>0</v>
      </c>
      <c r="H490" s="92">
        <f t="shared" si="513"/>
        <v>0</v>
      </c>
      <c r="I490" s="18">
        <f t="shared" si="513"/>
        <v>2</v>
      </c>
      <c r="J490" s="92">
        <f t="shared" si="513"/>
        <v>440</v>
      </c>
      <c r="K490" s="18">
        <f t="shared" si="513"/>
        <v>0</v>
      </c>
      <c r="L490" s="92">
        <f t="shared" si="513"/>
        <v>0</v>
      </c>
      <c r="M490" s="18">
        <f t="shared" si="513"/>
        <v>1</v>
      </c>
      <c r="N490" s="92">
        <f t="shared" si="513"/>
        <v>220</v>
      </c>
      <c r="O490" s="18">
        <f t="shared" si="513"/>
        <v>0</v>
      </c>
      <c r="P490" s="92">
        <f t="shared" si="513"/>
        <v>0</v>
      </c>
      <c r="Q490" s="65">
        <f t="shared" si="513"/>
        <v>2</v>
      </c>
      <c r="R490" s="150">
        <f t="shared" si="513"/>
        <v>440</v>
      </c>
      <c r="S490" s="65">
        <f t="shared" si="513"/>
        <v>1</v>
      </c>
      <c r="T490" s="150">
        <f t="shared" si="513"/>
        <v>220</v>
      </c>
      <c r="U490" s="65">
        <f t="shared" si="513"/>
        <v>2</v>
      </c>
      <c r="V490" s="150">
        <f t="shared" si="513"/>
        <v>440</v>
      </c>
      <c r="W490" s="65">
        <f t="shared" si="513"/>
        <v>0</v>
      </c>
      <c r="X490" s="150">
        <f t="shared" si="513"/>
        <v>0</v>
      </c>
      <c r="Y490" s="65">
        <f t="shared" si="513"/>
        <v>1</v>
      </c>
      <c r="Z490" s="150">
        <f t="shared" si="513"/>
        <v>220</v>
      </c>
      <c r="AA490" s="33">
        <f t="shared" si="502"/>
        <v>11</v>
      </c>
      <c r="AB490" s="137">
        <f t="shared" si="502"/>
        <v>2420</v>
      </c>
      <c r="AC490" s="18">
        <f t="shared" si="503"/>
        <v>2</v>
      </c>
      <c r="AD490" s="113">
        <f t="shared" si="503"/>
        <v>440</v>
      </c>
      <c r="AE490" s="18">
        <f t="shared" si="504"/>
        <v>3</v>
      </c>
      <c r="AF490" s="113">
        <f t="shared" si="504"/>
        <v>660</v>
      </c>
      <c r="AG490" s="18">
        <f t="shared" si="505"/>
        <v>3</v>
      </c>
      <c r="AH490" s="121">
        <f t="shared" si="505"/>
        <v>660</v>
      </c>
      <c r="AI490" s="123">
        <f t="shared" si="506"/>
        <v>3</v>
      </c>
      <c r="AJ490" s="98">
        <f t="shared" si="506"/>
        <v>660</v>
      </c>
      <c r="AK490" s="107">
        <v>210</v>
      </c>
      <c r="AL490" s="108"/>
    </row>
    <row r="491" spans="1:38" ht="13.8" thickBot="1" x14ac:dyDescent="0.3">
      <c r="A491" s="79">
        <v>10</v>
      </c>
      <c r="B491" s="88" t="s">
        <v>37</v>
      </c>
      <c r="C491" s="18">
        <f t="shared" ref="C491:Z491" si="514">C414</f>
        <v>0</v>
      </c>
      <c r="D491" s="92">
        <f t="shared" si="514"/>
        <v>0</v>
      </c>
      <c r="E491" s="18">
        <f t="shared" si="514"/>
        <v>0</v>
      </c>
      <c r="F491" s="92">
        <f t="shared" si="514"/>
        <v>0</v>
      </c>
      <c r="G491" s="18">
        <f t="shared" si="514"/>
        <v>1</v>
      </c>
      <c r="H491" s="92">
        <f t="shared" si="514"/>
        <v>205</v>
      </c>
      <c r="I491" s="18">
        <f t="shared" si="514"/>
        <v>1</v>
      </c>
      <c r="J491" s="92">
        <f t="shared" si="514"/>
        <v>205</v>
      </c>
      <c r="K491" s="18">
        <f t="shared" si="514"/>
        <v>1</v>
      </c>
      <c r="L491" s="92">
        <f t="shared" si="514"/>
        <v>205</v>
      </c>
      <c r="M491" s="18">
        <f t="shared" si="514"/>
        <v>1</v>
      </c>
      <c r="N491" s="92">
        <f t="shared" si="514"/>
        <v>205</v>
      </c>
      <c r="O491" s="18">
        <f t="shared" si="514"/>
        <v>2</v>
      </c>
      <c r="P491" s="92">
        <f t="shared" si="514"/>
        <v>410</v>
      </c>
      <c r="Q491" s="65">
        <f t="shared" si="514"/>
        <v>2</v>
      </c>
      <c r="R491" s="150">
        <f t="shared" si="514"/>
        <v>410</v>
      </c>
      <c r="S491" s="65">
        <f t="shared" si="514"/>
        <v>1</v>
      </c>
      <c r="T491" s="150">
        <f t="shared" si="514"/>
        <v>205</v>
      </c>
      <c r="U491" s="65">
        <f t="shared" si="514"/>
        <v>0</v>
      </c>
      <c r="V491" s="150">
        <f t="shared" si="514"/>
        <v>0</v>
      </c>
      <c r="W491" s="65">
        <f t="shared" si="514"/>
        <v>0</v>
      </c>
      <c r="X491" s="150">
        <f t="shared" si="514"/>
        <v>0</v>
      </c>
      <c r="Y491" s="65">
        <f t="shared" si="514"/>
        <v>0</v>
      </c>
      <c r="Z491" s="150">
        <f t="shared" si="514"/>
        <v>0</v>
      </c>
      <c r="AA491" s="33">
        <f t="shared" si="502"/>
        <v>9</v>
      </c>
      <c r="AB491" s="137">
        <f t="shared" si="502"/>
        <v>1845</v>
      </c>
      <c r="AC491" s="18">
        <f t="shared" si="503"/>
        <v>1</v>
      </c>
      <c r="AD491" s="113">
        <f t="shared" si="503"/>
        <v>205</v>
      </c>
      <c r="AE491" s="18">
        <f t="shared" si="504"/>
        <v>3</v>
      </c>
      <c r="AF491" s="113">
        <f t="shared" si="504"/>
        <v>615</v>
      </c>
      <c r="AG491" s="18">
        <f t="shared" si="505"/>
        <v>5</v>
      </c>
      <c r="AH491" s="121">
        <f t="shared" si="505"/>
        <v>1025</v>
      </c>
      <c r="AI491" s="123">
        <f t="shared" si="506"/>
        <v>0</v>
      </c>
      <c r="AJ491" s="98">
        <f t="shared" si="506"/>
        <v>0</v>
      </c>
      <c r="AK491" s="107">
        <v>395</v>
      </c>
      <c r="AL491" s="108"/>
    </row>
    <row r="492" spans="1:38" ht="13.8" thickBot="1" x14ac:dyDescent="0.3">
      <c r="A492" s="90" t="s">
        <v>93</v>
      </c>
      <c r="B492" s="89" t="s">
        <v>76</v>
      </c>
      <c r="C492" s="18">
        <f t="shared" ref="C492:Z492" si="515">C454</f>
        <v>3</v>
      </c>
      <c r="D492" s="92">
        <f t="shared" si="515"/>
        <v>1818</v>
      </c>
      <c r="E492" s="18">
        <f t="shared" si="515"/>
        <v>1</v>
      </c>
      <c r="F492" s="92">
        <f t="shared" si="515"/>
        <v>579</v>
      </c>
      <c r="G492" s="18">
        <f t="shared" si="515"/>
        <v>3</v>
      </c>
      <c r="H492" s="92">
        <f t="shared" si="515"/>
        <v>1956</v>
      </c>
      <c r="I492" s="18">
        <f t="shared" si="515"/>
        <v>1</v>
      </c>
      <c r="J492" s="92">
        <f t="shared" si="515"/>
        <v>666</v>
      </c>
      <c r="K492" s="18">
        <f t="shared" si="515"/>
        <v>2</v>
      </c>
      <c r="L492" s="92">
        <f t="shared" si="515"/>
        <v>1315</v>
      </c>
      <c r="M492" s="18">
        <f t="shared" si="515"/>
        <v>2</v>
      </c>
      <c r="N492" s="92">
        <f t="shared" si="515"/>
        <v>1351</v>
      </c>
      <c r="O492" s="18">
        <f t="shared" si="515"/>
        <v>3</v>
      </c>
      <c r="P492" s="92">
        <f t="shared" si="515"/>
        <v>1970</v>
      </c>
      <c r="Q492" s="65">
        <f t="shared" si="515"/>
        <v>2</v>
      </c>
      <c r="R492" s="150">
        <f t="shared" si="515"/>
        <v>1323</v>
      </c>
      <c r="S492" s="65">
        <f t="shared" si="515"/>
        <v>2</v>
      </c>
      <c r="T492" s="150">
        <f t="shared" si="515"/>
        <v>1365</v>
      </c>
      <c r="U492" s="65">
        <f t="shared" si="515"/>
        <v>2</v>
      </c>
      <c r="V492" s="150">
        <f t="shared" si="515"/>
        <v>1282</v>
      </c>
      <c r="W492" s="65">
        <f t="shared" si="515"/>
        <v>3</v>
      </c>
      <c r="X492" s="150">
        <f t="shared" si="515"/>
        <v>2033</v>
      </c>
      <c r="Y492" s="65">
        <f t="shared" si="515"/>
        <v>2</v>
      </c>
      <c r="Z492" s="150">
        <f t="shared" si="515"/>
        <v>1215</v>
      </c>
      <c r="AA492" s="33">
        <f>C492+E492+G492+I492+K492+M492+O492+Q492+S492+U492+W492+Y492</f>
        <v>26</v>
      </c>
      <c r="AB492" s="137">
        <f>D492+F492+H492+J492+L492+N492+P492+R492+T492+V492+X492+Z492</f>
        <v>16873</v>
      </c>
      <c r="AC492" s="18">
        <f>C492+E492+G492</f>
        <v>7</v>
      </c>
      <c r="AD492" s="113">
        <f>D492+F492+H492</f>
        <v>4353</v>
      </c>
      <c r="AE492" s="18">
        <f>I492+K492+M492</f>
        <v>5</v>
      </c>
      <c r="AF492" s="113">
        <f>J492+L492+N492</f>
        <v>3332</v>
      </c>
      <c r="AG492" s="18">
        <f t="shared" si="505"/>
        <v>7</v>
      </c>
      <c r="AH492" s="121">
        <f t="shared" si="505"/>
        <v>4658</v>
      </c>
      <c r="AI492" s="123">
        <f t="shared" si="506"/>
        <v>7</v>
      </c>
      <c r="AJ492" s="98">
        <f t="shared" si="506"/>
        <v>4530</v>
      </c>
      <c r="AK492" s="107">
        <v>400</v>
      </c>
      <c r="AL492" s="108"/>
    </row>
    <row r="493" spans="1:38" ht="13.8" thickBot="1" x14ac:dyDescent="0.3">
      <c r="A493" s="83">
        <v>13</v>
      </c>
      <c r="B493" s="89" t="s">
        <v>68</v>
      </c>
      <c r="C493" s="22">
        <f t="shared" ref="C493:Z493" si="516">C166</f>
        <v>2</v>
      </c>
      <c r="D493" s="148">
        <f t="shared" si="516"/>
        <v>800</v>
      </c>
      <c r="E493" s="22">
        <f t="shared" si="516"/>
        <v>5</v>
      </c>
      <c r="F493" s="148">
        <f t="shared" si="516"/>
        <v>2000</v>
      </c>
      <c r="G493" s="22">
        <f t="shared" si="516"/>
        <v>3</v>
      </c>
      <c r="H493" s="148">
        <f t="shared" si="516"/>
        <v>1200</v>
      </c>
      <c r="I493" s="22">
        <f t="shared" si="516"/>
        <v>4</v>
      </c>
      <c r="J493" s="148">
        <f t="shared" si="516"/>
        <v>1600</v>
      </c>
      <c r="K493" s="22">
        <f t="shared" si="516"/>
        <v>3</v>
      </c>
      <c r="L493" s="148">
        <f t="shared" si="516"/>
        <v>1200</v>
      </c>
      <c r="M493" s="22">
        <f t="shared" si="516"/>
        <v>1</v>
      </c>
      <c r="N493" s="148">
        <f t="shared" si="516"/>
        <v>400</v>
      </c>
      <c r="O493" s="22">
        <f t="shared" si="516"/>
        <v>1</v>
      </c>
      <c r="P493" s="148">
        <f t="shared" si="516"/>
        <v>400</v>
      </c>
      <c r="Q493" s="67">
        <f t="shared" si="516"/>
        <v>2</v>
      </c>
      <c r="R493" s="151">
        <f t="shared" si="516"/>
        <v>800</v>
      </c>
      <c r="S493" s="67">
        <f t="shared" si="516"/>
        <v>3</v>
      </c>
      <c r="T493" s="151">
        <f t="shared" si="516"/>
        <v>1200</v>
      </c>
      <c r="U493" s="67">
        <f t="shared" si="516"/>
        <v>3</v>
      </c>
      <c r="V493" s="151">
        <f t="shared" si="516"/>
        <v>1200</v>
      </c>
      <c r="W493" s="67">
        <f t="shared" si="516"/>
        <v>3</v>
      </c>
      <c r="X493" s="151">
        <f t="shared" si="516"/>
        <v>1200</v>
      </c>
      <c r="Y493" s="67">
        <f t="shared" si="516"/>
        <v>5</v>
      </c>
      <c r="Z493" s="151">
        <f t="shared" si="516"/>
        <v>2000</v>
      </c>
      <c r="AA493" s="116">
        <f t="shared" si="502"/>
        <v>35</v>
      </c>
      <c r="AB493" s="138">
        <f t="shared" si="502"/>
        <v>14000</v>
      </c>
      <c r="AC493" s="22">
        <f t="shared" si="503"/>
        <v>10</v>
      </c>
      <c r="AD493" s="114">
        <f t="shared" si="503"/>
        <v>4000</v>
      </c>
      <c r="AE493" s="22">
        <f t="shared" si="504"/>
        <v>8</v>
      </c>
      <c r="AF493" s="114">
        <f t="shared" si="504"/>
        <v>3200</v>
      </c>
      <c r="AG493" s="22">
        <f t="shared" si="505"/>
        <v>6</v>
      </c>
      <c r="AH493" s="121">
        <f t="shared" si="505"/>
        <v>2400</v>
      </c>
      <c r="AI493" s="124">
        <f t="shared" si="506"/>
        <v>11</v>
      </c>
      <c r="AJ493" s="98">
        <f t="shared" si="506"/>
        <v>4400</v>
      </c>
      <c r="AK493" s="107">
        <v>400</v>
      </c>
      <c r="AL493" s="108"/>
    </row>
    <row r="494" spans="1:38" ht="13.8" thickBot="1" x14ac:dyDescent="0.3">
      <c r="A494" s="457" t="s">
        <v>108</v>
      </c>
      <c r="B494" s="458"/>
      <c r="C494" s="68">
        <f t="shared" ref="C494:AJ494" si="517">SUM(C483:C493)</f>
        <v>9</v>
      </c>
      <c r="D494" s="152">
        <f t="shared" si="517"/>
        <v>4672</v>
      </c>
      <c r="E494" s="74">
        <f t="shared" si="517"/>
        <v>12</v>
      </c>
      <c r="F494" s="153">
        <f t="shared" si="517"/>
        <v>4857</v>
      </c>
      <c r="G494" s="68">
        <f t="shared" si="517"/>
        <v>11</v>
      </c>
      <c r="H494" s="152">
        <f t="shared" si="517"/>
        <v>5199</v>
      </c>
      <c r="I494" s="68">
        <f t="shared" si="517"/>
        <v>10</v>
      </c>
      <c r="J494" s="48">
        <f t="shared" si="517"/>
        <v>3553</v>
      </c>
      <c r="K494" s="73">
        <f t="shared" si="517"/>
        <v>8</v>
      </c>
      <c r="L494" s="48">
        <f t="shared" si="517"/>
        <v>3652</v>
      </c>
      <c r="M494" s="73">
        <f t="shared" si="517"/>
        <v>12</v>
      </c>
      <c r="N494" s="36">
        <f t="shared" si="517"/>
        <v>6272</v>
      </c>
      <c r="O494" s="74">
        <f t="shared" si="517"/>
        <v>7</v>
      </c>
      <c r="P494" s="48">
        <f t="shared" si="517"/>
        <v>3510</v>
      </c>
      <c r="Q494" s="73">
        <f t="shared" si="517"/>
        <v>13</v>
      </c>
      <c r="R494" s="48">
        <f t="shared" si="517"/>
        <v>4199</v>
      </c>
      <c r="S494" s="73">
        <f t="shared" si="517"/>
        <v>11</v>
      </c>
      <c r="T494" s="75">
        <f t="shared" si="517"/>
        <v>5567</v>
      </c>
      <c r="U494" s="68">
        <f t="shared" si="517"/>
        <v>13</v>
      </c>
      <c r="V494" s="36">
        <f t="shared" si="517"/>
        <v>5839</v>
      </c>
      <c r="W494" s="74">
        <f t="shared" si="517"/>
        <v>12</v>
      </c>
      <c r="X494" s="48">
        <f t="shared" si="517"/>
        <v>5687</v>
      </c>
      <c r="Y494" s="73">
        <f t="shared" si="517"/>
        <v>12</v>
      </c>
      <c r="Z494" s="36">
        <f t="shared" si="517"/>
        <v>5537</v>
      </c>
      <c r="AA494" s="68">
        <f t="shared" si="517"/>
        <v>130</v>
      </c>
      <c r="AB494" s="115">
        <f t="shared" si="517"/>
        <v>58544</v>
      </c>
      <c r="AC494" s="68">
        <f t="shared" si="517"/>
        <v>32</v>
      </c>
      <c r="AD494" s="115">
        <f t="shared" si="517"/>
        <v>14728</v>
      </c>
      <c r="AE494" s="68">
        <f t="shared" si="517"/>
        <v>30</v>
      </c>
      <c r="AF494" s="119">
        <f t="shared" si="517"/>
        <v>13477</v>
      </c>
      <c r="AG494" s="68">
        <f>AG483+AG484+AG485+AG486+AG487+AG488+AG489+AG490+AG491+AG492+AG493</f>
        <v>31</v>
      </c>
      <c r="AH494" s="120">
        <f t="shared" si="517"/>
        <v>13276</v>
      </c>
      <c r="AI494" s="122">
        <f t="shared" si="506"/>
        <v>37</v>
      </c>
      <c r="AJ494" s="120">
        <f t="shared" si="517"/>
        <v>17063</v>
      </c>
      <c r="AK494" s="108"/>
      <c r="AL494" s="108"/>
    </row>
    <row r="495" spans="1:38" ht="13.8" thickBot="1" x14ac:dyDescent="0.3">
      <c r="A495" s="378"/>
      <c r="B495" s="379"/>
      <c r="C495" s="380"/>
      <c r="D495" s="380"/>
      <c r="E495" s="380"/>
      <c r="F495" s="380"/>
      <c r="G495" s="380"/>
      <c r="H495" s="380"/>
      <c r="I495" s="380"/>
      <c r="J495" s="380"/>
      <c r="K495" s="380"/>
      <c r="L495" s="380"/>
      <c r="M495" s="380"/>
      <c r="N495" s="380"/>
      <c r="O495" s="380"/>
      <c r="P495" s="380"/>
      <c r="Q495" s="380"/>
      <c r="R495" s="380"/>
      <c r="S495" s="380"/>
      <c r="T495" s="380"/>
      <c r="U495" s="380"/>
      <c r="V495" s="380"/>
      <c r="W495" s="380"/>
      <c r="X495" s="380"/>
      <c r="Y495" s="380"/>
      <c r="Z495" s="380"/>
      <c r="AA495" s="380"/>
      <c r="AB495" s="380"/>
      <c r="AC495" s="380"/>
      <c r="AD495" s="380"/>
      <c r="AE495" s="380"/>
      <c r="AF495" s="380"/>
      <c r="AG495" s="380"/>
      <c r="AH495" s="380"/>
      <c r="AI495" s="380"/>
      <c r="AJ495" s="129"/>
    </row>
    <row r="496" spans="1:38" ht="13.8" thickBot="1" x14ac:dyDescent="0.3">
      <c r="A496" s="457" t="s">
        <v>109</v>
      </c>
      <c r="B496" s="458"/>
      <c r="C496" s="84">
        <f t="shared" ref="C496:AD496" si="518">C479+C494</f>
        <v>26</v>
      </c>
      <c r="D496" s="85">
        <f t="shared" si="518"/>
        <v>13443</v>
      </c>
      <c r="E496" s="84">
        <f t="shared" si="518"/>
        <v>34</v>
      </c>
      <c r="F496" s="85">
        <f t="shared" si="518"/>
        <v>14005</v>
      </c>
      <c r="G496" s="84">
        <f t="shared" si="518"/>
        <v>37</v>
      </c>
      <c r="H496" s="85">
        <f t="shared" si="518"/>
        <v>16716</v>
      </c>
      <c r="I496" s="84">
        <f t="shared" si="518"/>
        <v>35</v>
      </c>
      <c r="J496" s="85">
        <f t="shared" si="518"/>
        <v>12888</v>
      </c>
      <c r="K496" s="84">
        <f t="shared" si="518"/>
        <v>34</v>
      </c>
      <c r="L496" s="85">
        <f t="shared" si="518"/>
        <v>13983</v>
      </c>
      <c r="M496" s="84">
        <f t="shared" si="518"/>
        <v>35</v>
      </c>
      <c r="N496" s="85">
        <f t="shared" si="518"/>
        <v>13236</v>
      </c>
      <c r="O496" s="84">
        <f t="shared" si="518"/>
        <v>40</v>
      </c>
      <c r="P496" s="85">
        <f t="shared" si="518"/>
        <v>14264</v>
      </c>
      <c r="Q496" s="84">
        <f t="shared" si="518"/>
        <v>39</v>
      </c>
      <c r="R496" s="85">
        <f t="shared" si="518"/>
        <v>15134</v>
      </c>
      <c r="S496" s="84">
        <f t="shared" si="518"/>
        <v>32</v>
      </c>
      <c r="T496" s="85">
        <f t="shared" si="518"/>
        <v>12598</v>
      </c>
      <c r="U496" s="84">
        <f t="shared" si="518"/>
        <v>36</v>
      </c>
      <c r="V496" s="85">
        <f t="shared" si="518"/>
        <v>13749</v>
      </c>
      <c r="W496" s="84">
        <f t="shared" si="518"/>
        <v>32</v>
      </c>
      <c r="X496" s="85">
        <f t="shared" si="518"/>
        <v>12078</v>
      </c>
      <c r="Y496" s="84">
        <f t="shared" si="518"/>
        <v>36</v>
      </c>
      <c r="Z496" s="85">
        <f t="shared" si="518"/>
        <v>12677</v>
      </c>
      <c r="AA496" s="84">
        <f>AA479+AA494</f>
        <v>416</v>
      </c>
      <c r="AB496" s="85">
        <f t="shared" si="518"/>
        <v>164771</v>
      </c>
      <c r="AC496" s="84">
        <f t="shared" si="518"/>
        <v>97</v>
      </c>
      <c r="AD496" s="85">
        <f t="shared" si="518"/>
        <v>44164</v>
      </c>
      <c r="AE496" s="84">
        <f>AE494+AE479</f>
        <v>104</v>
      </c>
      <c r="AF496" s="85">
        <f>AF479+AF494</f>
        <v>40107</v>
      </c>
      <c r="AG496" s="84">
        <f>AG479+AG494</f>
        <v>111</v>
      </c>
      <c r="AH496" s="85">
        <f>AH479+AH494</f>
        <v>41996</v>
      </c>
      <c r="AI496" s="84">
        <f>AI479+AI494</f>
        <v>104</v>
      </c>
      <c r="AJ496" s="85">
        <f>AJ494+AJ479</f>
        <v>38504</v>
      </c>
    </row>
    <row r="499" spans="1:36" ht="15.6" x14ac:dyDescent="0.3">
      <c r="A499" s="488"/>
      <c r="B499" s="488"/>
      <c r="C499" s="488"/>
      <c r="D499" s="488"/>
      <c r="E499" s="488"/>
      <c r="F499" s="488"/>
      <c r="G499" s="488"/>
      <c r="H499" s="488"/>
      <c r="I499" s="488"/>
      <c r="J499" s="488"/>
      <c r="K499" s="488"/>
      <c r="L499" s="488"/>
      <c r="M499" s="488"/>
      <c r="N499" s="488"/>
      <c r="O499" s="488"/>
      <c r="P499" s="488"/>
      <c r="Q499" s="488"/>
      <c r="R499" s="488"/>
      <c r="S499" s="488"/>
      <c r="T499" s="488"/>
      <c r="U499" s="488"/>
      <c r="V499" s="488"/>
      <c r="W499" s="488"/>
      <c r="X499" s="488"/>
      <c r="Y499" s="488"/>
      <c r="Z499" s="488"/>
      <c r="AA499" s="488"/>
      <c r="AB499" s="488"/>
      <c r="AC499" s="488"/>
      <c r="AD499" s="488"/>
      <c r="AE499" s="488"/>
      <c r="AF499" s="488"/>
      <c r="AG499" s="488"/>
      <c r="AH499" s="488"/>
      <c r="AI499" s="488"/>
      <c r="AJ499" s="488"/>
    </row>
    <row r="500" spans="1:36" ht="16.2" thickBot="1" x14ac:dyDescent="0.35">
      <c r="A500" s="479" t="s">
        <v>7</v>
      </c>
      <c r="B500" s="479"/>
      <c r="C500" s="479"/>
      <c r="D500" s="479"/>
      <c r="E500" s="479"/>
      <c r="F500" s="479"/>
      <c r="G500" s="479"/>
      <c r="H500" s="479"/>
      <c r="I500" s="479"/>
      <c r="J500" s="479"/>
      <c r="K500" s="479"/>
      <c r="L500" s="479"/>
      <c r="M500" s="479"/>
      <c r="N500" s="479"/>
      <c r="O500" s="479"/>
      <c r="P500" s="479"/>
      <c r="Q500" s="479"/>
      <c r="R500" s="479"/>
      <c r="S500" s="479"/>
      <c r="T500" s="479"/>
      <c r="U500" s="479"/>
      <c r="V500" s="479"/>
      <c r="W500" s="479"/>
      <c r="X500" s="479"/>
      <c r="Y500" s="479"/>
      <c r="Z500" s="479"/>
      <c r="AA500" s="479"/>
      <c r="AB500" s="479"/>
      <c r="AC500" s="479"/>
      <c r="AD500" s="479"/>
      <c r="AE500" s="479"/>
      <c r="AF500" s="479"/>
      <c r="AG500" s="479"/>
      <c r="AH500" s="479"/>
      <c r="AI500" s="479"/>
      <c r="AJ500" s="479"/>
    </row>
    <row r="501" spans="1:36" x14ac:dyDescent="0.25">
      <c r="A501" s="4" t="s">
        <v>25</v>
      </c>
      <c r="B501" s="463" t="s">
        <v>18</v>
      </c>
      <c r="C501" s="452" t="s">
        <v>8</v>
      </c>
      <c r="D501" s="456"/>
      <c r="E501" s="455" t="s">
        <v>9</v>
      </c>
      <c r="F501" s="456"/>
      <c r="G501" s="455" t="s">
        <v>10</v>
      </c>
      <c r="H501" s="456"/>
      <c r="I501" s="455" t="s">
        <v>0</v>
      </c>
      <c r="J501" s="456"/>
      <c r="K501" s="455" t="s">
        <v>3</v>
      </c>
      <c r="L501" s="456"/>
      <c r="M501" s="455" t="s">
        <v>4</v>
      </c>
      <c r="N501" s="456"/>
      <c r="O501" s="455" t="s">
        <v>11</v>
      </c>
      <c r="P501" s="456"/>
      <c r="Q501" s="455" t="s">
        <v>12</v>
      </c>
      <c r="R501" s="456"/>
      <c r="S501" s="455" t="s">
        <v>13</v>
      </c>
      <c r="T501" s="456"/>
      <c r="U501" s="455" t="s">
        <v>14</v>
      </c>
      <c r="V501" s="456"/>
      <c r="W501" s="455" t="s">
        <v>15</v>
      </c>
      <c r="X501" s="456"/>
      <c r="Y501" s="455" t="s">
        <v>16</v>
      </c>
      <c r="Z501" s="453"/>
      <c r="AA501" s="477" t="s">
        <v>5</v>
      </c>
      <c r="AB501" s="478"/>
      <c r="AC501" s="452" t="s">
        <v>28</v>
      </c>
      <c r="AD501" s="453"/>
      <c r="AE501" s="452" t="s">
        <v>29</v>
      </c>
      <c r="AF501" s="453"/>
      <c r="AG501" s="452" t="s">
        <v>30</v>
      </c>
      <c r="AH501" s="453"/>
      <c r="AI501" s="452" t="s">
        <v>31</v>
      </c>
      <c r="AJ501" s="453"/>
    </row>
    <row r="502" spans="1:36" ht="13.8" thickBot="1" x14ac:dyDescent="0.3">
      <c r="A502" s="47" t="s">
        <v>26</v>
      </c>
      <c r="B502" s="473"/>
      <c r="C502" s="9" t="s">
        <v>1</v>
      </c>
      <c r="D502" s="5" t="s">
        <v>2</v>
      </c>
      <c r="E502" s="5" t="s">
        <v>1</v>
      </c>
      <c r="F502" s="5" t="s">
        <v>2</v>
      </c>
      <c r="G502" s="5" t="s">
        <v>1</v>
      </c>
      <c r="H502" s="5" t="s">
        <v>2</v>
      </c>
      <c r="I502" s="5" t="s">
        <v>1</v>
      </c>
      <c r="J502" s="5" t="s">
        <v>2</v>
      </c>
      <c r="K502" s="5" t="s">
        <v>1</v>
      </c>
      <c r="L502" s="5" t="s">
        <v>2</v>
      </c>
      <c r="M502" s="5" t="s">
        <v>1</v>
      </c>
      <c r="N502" s="5" t="s">
        <v>2</v>
      </c>
      <c r="O502" s="5" t="s">
        <v>1</v>
      </c>
      <c r="P502" s="5" t="s">
        <v>2</v>
      </c>
      <c r="Q502" s="5" t="s">
        <v>1</v>
      </c>
      <c r="R502" s="5" t="s">
        <v>2</v>
      </c>
      <c r="S502" s="5" t="s">
        <v>1</v>
      </c>
      <c r="T502" s="5" t="s">
        <v>2</v>
      </c>
      <c r="U502" s="5" t="s">
        <v>1</v>
      </c>
      <c r="V502" s="5" t="s">
        <v>2</v>
      </c>
      <c r="W502" s="5" t="s">
        <v>1</v>
      </c>
      <c r="X502" s="5" t="s">
        <v>2</v>
      </c>
      <c r="Y502" s="5" t="s">
        <v>1</v>
      </c>
      <c r="Z502" s="6" t="s">
        <v>2</v>
      </c>
      <c r="AA502" s="127" t="s">
        <v>1</v>
      </c>
      <c r="AB502" s="8" t="s">
        <v>2</v>
      </c>
      <c r="AC502" s="9" t="s">
        <v>1</v>
      </c>
      <c r="AD502" s="6" t="s">
        <v>2</v>
      </c>
      <c r="AE502" s="9" t="s">
        <v>1</v>
      </c>
      <c r="AF502" s="6" t="s">
        <v>2</v>
      </c>
      <c r="AG502" s="9" t="s">
        <v>1</v>
      </c>
      <c r="AH502" s="6" t="s">
        <v>2</v>
      </c>
      <c r="AI502" s="9" t="s">
        <v>1</v>
      </c>
      <c r="AJ502" s="6" t="s">
        <v>2</v>
      </c>
    </row>
    <row r="503" spans="1:36" ht="12.75" customHeight="1" x14ac:dyDescent="0.25">
      <c r="A503" s="45">
        <v>1</v>
      </c>
      <c r="B503" s="56" t="s">
        <v>19</v>
      </c>
      <c r="C503" s="13">
        <f t="shared" ref="C503:Z503" si="519">C13+C53+C93+C134+C175+C215+C257+C298+C340+C382+C422</f>
        <v>2</v>
      </c>
      <c r="D503" s="91">
        <f t="shared" si="519"/>
        <v>1565</v>
      </c>
      <c r="E503" s="13">
        <f t="shared" si="519"/>
        <v>0</v>
      </c>
      <c r="F503" s="91">
        <f t="shared" si="519"/>
        <v>0</v>
      </c>
      <c r="G503" s="13">
        <f t="shared" si="519"/>
        <v>0</v>
      </c>
      <c r="H503" s="91">
        <f t="shared" si="519"/>
        <v>0</v>
      </c>
      <c r="I503" s="13">
        <f t="shared" si="519"/>
        <v>1</v>
      </c>
      <c r="J503" s="91">
        <f t="shared" si="519"/>
        <v>650</v>
      </c>
      <c r="K503" s="13">
        <f t="shared" si="519"/>
        <v>0</v>
      </c>
      <c r="L503" s="91">
        <f t="shared" si="519"/>
        <v>0</v>
      </c>
      <c r="M503" s="13">
        <f t="shared" si="519"/>
        <v>1</v>
      </c>
      <c r="N503" s="91">
        <f t="shared" si="519"/>
        <v>650</v>
      </c>
      <c r="O503" s="13">
        <f t="shared" si="519"/>
        <v>0</v>
      </c>
      <c r="P503" s="91">
        <f t="shared" si="519"/>
        <v>0</v>
      </c>
      <c r="Q503" s="13">
        <f t="shared" si="519"/>
        <v>1</v>
      </c>
      <c r="R503" s="91">
        <f t="shared" si="519"/>
        <v>650</v>
      </c>
      <c r="S503" s="13">
        <f t="shared" si="519"/>
        <v>0</v>
      </c>
      <c r="T503" s="91">
        <f t="shared" si="519"/>
        <v>0</v>
      </c>
      <c r="U503" s="13">
        <f t="shared" si="519"/>
        <v>0</v>
      </c>
      <c r="V503" s="91">
        <f t="shared" si="519"/>
        <v>0</v>
      </c>
      <c r="W503" s="13">
        <f t="shared" si="519"/>
        <v>0</v>
      </c>
      <c r="X503" s="91">
        <f t="shared" si="519"/>
        <v>0</v>
      </c>
      <c r="Y503" s="13">
        <f t="shared" si="519"/>
        <v>0</v>
      </c>
      <c r="Z503" s="91">
        <f t="shared" si="519"/>
        <v>0</v>
      </c>
      <c r="AA503" s="30">
        <f>C503+E503+G503+I503+K503+M503+O503+Q503+S503+U503+W503+Y503</f>
        <v>5</v>
      </c>
      <c r="AB503" s="12">
        <f>D503+F503+H503+J503+L503+N503+P503+R503+T503+V503+X503+Z503</f>
        <v>3515</v>
      </c>
      <c r="AC503" s="18">
        <f t="shared" ref="AC503:AD509" si="520">C503+E503+G503</f>
        <v>2</v>
      </c>
      <c r="AD503" s="16">
        <f t="shared" si="520"/>
        <v>1565</v>
      </c>
      <c r="AE503" s="18">
        <f t="shared" ref="AE503:AF509" si="521">I503+K503+M503</f>
        <v>2</v>
      </c>
      <c r="AF503" s="16">
        <f t="shared" si="521"/>
        <v>1300</v>
      </c>
      <c r="AG503" s="18">
        <f t="shared" ref="AG503:AH518" si="522">O503+Q503+S503</f>
        <v>1</v>
      </c>
      <c r="AH503" s="16">
        <f t="shared" si="522"/>
        <v>650</v>
      </c>
      <c r="AI503" s="18">
        <f t="shared" ref="AI503:AJ518" si="523">U503+W503+Y503</f>
        <v>0</v>
      </c>
      <c r="AJ503" s="16">
        <f t="shared" si="523"/>
        <v>0</v>
      </c>
    </row>
    <row r="504" spans="1:36" x14ac:dyDescent="0.25">
      <c r="A504" s="31">
        <v>2</v>
      </c>
      <c r="B504" s="57" t="s">
        <v>20</v>
      </c>
      <c r="C504" s="18">
        <f t="shared" ref="C504:Z504" si="524">C14+C54+C94+C135+C176+C216+C258+C299+C341+C383+C423</f>
        <v>2</v>
      </c>
      <c r="D504" s="92">
        <f t="shared" si="524"/>
        <v>1122</v>
      </c>
      <c r="E504" s="18">
        <f t="shared" si="524"/>
        <v>1</v>
      </c>
      <c r="F504" s="92">
        <f t="shared" si="524"/>
        <v>650</v>
      </c>
      <c r="G504" s="18">
        <f t="shared" si="524"/>
        <v>2</v>
      </c>
      <c r="H504" s="92">
        <f t="shared" si="524"/>
        <v>826</v>
      </c>
      <c r="I504" s="18">
        <f t="shared" si="524"/>
        <v>1</v>
      </c>
      <c r="J504" s="92">
        <f t="shared" si="524"/>
        <v>176</v>
      </c>
      <c r="K504" s="18">
        <f t="shared" si="524"/>
        <v>2</v>
      </c>
      <c r="L504" s="92">
        <f t="shared" si="524"/>
        <v>826</v>
      </c>
      <c r="M504" s="18">
        <f t="shared" si="524"/>
        <v>3</v>
      </c>
      <c r="N504" s="92">
        <f t="shared" si="524"/>
        <v>1002</v>
      </c>
      <c r="O504" s="18">
        <f t="shared" si="524"/>
        <v>2</v>
      </c>
      <c r="P504" s="92">
        <f t="shared" si="524"/>
        <v>826</v>
      </c>
      <c r="Q504" s="18">
        <f t="shared" si="524"/>
        <v>2</v>
      </c>
      <c r="R504" s="92">
        <f t="shared" si="524"/>
        <v>1760</v>
      </c>
      <c r="S504" s="18">
        <f t="shared" si="524"/>
        <v>1</v>
      </c>
      <c r="T504" s="92">
        <f t="shared" si="524"/>
        <v>650</v>
      </c>
      <c r="U504" s="18">
        <f t="shared" si="524"/>
        <v>1</v>
      </c>
      <c r="V504" s="92">
        <f t="shared" si="524"/>
        <v>650</v>
      </c>
      <c r="W504" s="18">
        <f t="shared" si="524"/>
        <v>1</v>
      </c>
      <c r="X504" s="92">
        <f t="shared" si="524"/>
        <v>176</v>
      </c>
      <c r="Y504" s="18">
        <f t="shared" si="524"/>
        <v>2</v>
      </c>
      <c r="Z504" s="92">
        <f t="shared" si="524"/>
        <v>352</v>
      </c>
      <c r="AA504" s="33">
        <f>C504+E504+G504+I504+K504+M504+O504+Q504+S504+U504+W504+Y504</f>
        <v>20</v>
      </c>
      <c r="AB504" s="17">
        <f>D504+F504+H504+J504+L504+N504+P504+R504+T504+V504+X504+Z504</f>
        <v>9016</v>
      </c>
      <c r="AC504" s="18">
        <f t="shared" si="520"/>
        <v>5</v>
      </c>
      <c r="AD504" s="16">
        <f t="shared" si="520"/>
        <v>2598</v>
      </c>
      <c r="AE504" s="18">
        <f t="shared" si="521"/>
        <v>6</v>
      </c>
      <c r="AF504" s="16">
        <f t="shared" si="521"/>
        <v>2004</v>
      </c>
      <c r="AG504" s="18">
        <f t="shared" si="522"/>
        <v>5</v>
      </c>
      <c r="AH504" s="16">
        <f t="shared" si="522"/>
        <v>3236</v>
      </c>
      <c r="AI504" s="18">
        <f t="shared" si="523"/>
        <v>4</v>
      </c>
      <c r="AJ504" s="16">
        <f t="shared" si="523"/>
        <v>1178</v>
      </c>
    </row>
    <row r="505" spans="1:36" x14ac:dyDescent="0.25">
      <c r="A505" s="31">
        <v>3</v>
      </c>
      <c r="B505" s="57" t="s">
        <v>56</v>
      </c>
      <c r="C505" s="18">
        <f t="shared" ref="C505:Z505" si="525">C15+C55+C95+C136+C177+C217+C259+C300+C342+C384+C424</f>
        <v>0</v>
      </c>
      <c r="D505" s="92">
        <f t="shared" si="525"/>
        <v>0</v>
      </c>
      <c r="E505" s="18">
        <f t="shared" si="525"/>
        <v>0</v>
      </c>
      <c r="F505" s="92">
        <f t="shared" si="525"/>
        <v>0</v>
      </c>
      <c r="G505" s="18">
        <f t="shared" si="525"/>
        <v>0</v>
      </c>
      <c r="H505" s="92">
        <f t="shared" si="525"/>
        <v>0</v>
      </c>
      <c r="I505" s="18">
        <f t="shared" si="525"/>
        <v>0</v>
      </c>
      <c r="J505" s="92">
        <f t="shared" si="525"/>
        <v>0</v>
      </c>
      <c r="K505" s="18">
        <f t="shared" si="525"/>
        <v>1</v>
      </c>
      <c r="L505" s="92">
        <f t="shared" si="525"/>
        <v>1110</v>
      </c>
      <c r="M505" s="18">
        <f t="shared" si="525"/>
        <v>0</v>
      </c>
      <c r="N505" s="92">
        <f t="shared" si="525"/>
        <v>0</v>
      </c>
      <c r="O505" s="18">
        <f t="shared" si="525"/>
        <v>0</v>
      </c>
      <c r="P505" s="92">
        <f t="shared" si="525"/>
        <v>0</v>
      </c>
      <c r="Q505" s="18">
        <f t="shared" si="525"/>
        <v>0</v>
      </c>
      <c r="R505" s="92">
        <f t="shared" si="525"/>
        <v>0</v>
      </c>
      <c r="S505" s="18">
        <f t="shared" si="525"/>
        <v>0</v>
      </c>
      <c r="T505" s="92">
        <f t="shared" si="525"/>
        <v>0</v>
      </c>
      <c r="U505" s="18">
        <f t="shared" si="525"/>
        <v>1</v>
      </c>
      <c r="V505" s="92">
        <f t="shared" si="525"/>
        <v>650</v>
      </c>
      <c r="W505" s="18">
        <f t="shared" si="525"/>
        <v>1</v>
      </c>
      <c r="X505" s="92">
        <f t="shared" si="525"/>
        <v>650</v>
      </c>
      <c r="Y505" s="18">
        <f t="shared" si="525"/>
        <v>1</v>
      </c>
      <c r="Z505" s="92">
        <f t="shared" si="525"/>
        <v>650</v>
      </c>
      <c r="AA505" s="33">
        <f t="shared" ref="AA505:AB518" si="526">C505+E505+G505+I505+K505+M505+O505+Q505+S505+U505+W505+Y505</f>
        <v>4</v>
      </c>
      <c r="AB505" s="17">
        <f t="shared" si="526"/>
        <v>3060</v>
      </c>
      <c r="AC505" s="18">
        <f t="shared" si="520"/>
        <v>0</v>
      </c>
      <c r="AD505" s="16">
        <f t="shared" si="520"/>
        <v>0</v>
      </c>
      <c r="AE505" s="18">
        <f t="shared" si="521"/>
        <v>1</v>
      </c>
      <c r="AF505" s="16">
        <f t="shared" si="521"/>
        <v>1110</v>
      </c>
      <c r="AG505" s="18">
        <f t="shared" si="522"/>
        <v>0</v>
      </c>
      <c r="AH505" s="16">
        <f t="shared" si="522"/>
        <v>0</v>
      </c>
      <c r="AI505" s="18">
        <f t="shared" si="523"/>
        <v>3</v>
      </c>
      <c r="AJ505" s="16">
        <f t="shared" si="523"/>
        <v>1950</v>
      </c>
    </row>
    <row r="506" spans="1:36" x14ac:dyDescent="0.25">
      <c r="A506" s="31">
        <v>4</v>
      </c>
      <c r="B506" s="57" t="s">
        <v>55</v>
      </c>
      <c r="C506" s="18">
        <f t="shared" ref="C506:Z506" si="527">C16+C56+C96+C137+C178+C218+C260+C301+C343+C385+C425</f>
        <v>2</v>
      </c>
      <c r="D506" s="92">
        <f t="shared" si="527"/>
        <v>642</v>
      </c>
      <c r="E506" s="18">
        <f t="shared" si="527"/>
        <v>0</v>
      </c>
      <c r="F506" s="92">
        <f t="shared" si="527"/>
        <v>0</v>
      </c>
      <c r="G506" s="18">
        <f t="shared" si="527"/>
        <v>2</v>
      </c>
      <c r="H506" s="92">
        <f t="shared" si="527"/>
        <v>815</v>
      </c>
      <c r="I506" s="18">
        <f t="shared" si="527"/>
        <v>0</v>
      </c>
      <c r="J506" s="92">
        <f t="shared" si="527"/>
        <v>0</v>
      </c>
      <c r="K506" s="18">
        <f t="shared" si="527"/>
        <v>4</v>
      </c>
      <c r="L506" s="92">
        <f t="shared" si="527"/>
        <v>1482</v>
      </c>
      <c r="M506" s="18">
        <f t="shared" si="527"/>
        <v>4</v>
      </c>
      <c r="N506" s="92">
        <f t="shared" si="527"/>
        <v>928</v>
      </c>
      <c r="O506" s="18">
        <f t="shared" si="527"/>
        <v>4</v>
      </c>
      <c r="P506" s="92">
        <f t="shared" si="527"/>
        <v>1001</v>
      </c>
      <c r="Q506" s="18">
        <f t="shared" si="527"/>
        <v>4</v>
      </c>
      <c r="R506" s="92">
        <f t="shared" si="527"/>
        <v>1001</v>
      </c>
      <c r="S506" s="18">
        <f t="shared" si="527"/>
        <v>7</v>
      </c>
      <c r="T506" s="92">
        <f t="shared" si="527"/>
        <v>1566</v>
      </c>
      <c r="U506" s="18">
        <f t="shared" si="527"/>
        <v>7</v>
      </c>
      <c r="V506" s="92">
        <f t="shared" si="527"/>
        <v>2300</v>
      </c>
      <c r="W506" s="18">
        <f t="shared" si="527"/>
        <v>4</v>
      </c>
      <c r="X506" s="92">
        <f t="shared" si="527"/>
        <v>704</v>
      </c>
      <c r="Y506" s="18">
        <f t="shared" si="527"/>
        <v>10</v>
      </c>
      <c r="Z506" s="92">
        <f t="shared" si="527"/>
        <v>2748</v>
      </c>
      <c r="AA506" s="33">
        <f t="shared" si="526"/>
        <v>48</v>
      </c>
      <c r="AB506" s="17">
        <f t="shared" si="526"/>
        <v>13187</v>
      </c>
      <c r="AC506" s="18">
        <f t="shared" si="520"/>
        <v>4</v>
      </c>
      <c r="AD506" s="16">
        <f t="shared" si="520"/>
        <v>1457</v>
      </c>
      <c r="AE506" s="18">
        <f t="shared" si="521"/>
        <v>8</v>
      </c>
      <c r="AF506" s="16">
        <f t="shared" si="521"/>
        <v>2410</v>
      </c>
      <c r="AG506" s="18">
        <f t="shared" si="522"/>
        <v>15</v>
      </c>
      <c r="AH506" s="16">
        <f t="shared" si="522"/>
        <v>3568</v>
      </c>
      <c r="AI506" s="18">
        <f t="shared" si="523"/>
        <v>21</v>
      </c>
      <c r="AJ506" s="16">
        <f t="shared" si="523"/>
        <v>5752</v>
      </c>
    </row>
    <row r="507" spans="1:36" x14ac:dyDescent="0.25">
      <c r="A507" s="31">
        <v>5</v>
      </c>
      <c r="B507" s="57" t="s">
        <v>47</v>
      </c>
      <c r="C507" s="18">
        <f t="shared" ref="C507:Z507" si="528">C17+C57+C97+C138+C179+C219+C261+C302+C344+C386+C426</f>
        <v>0</v>
      </c>
      <c r="D507" s="92">
        <f t="shared" si="528"/>
        <v>0</v>
      </c>
      <c r="E507" s="18">
        <f t="shared" si="528"/>
        <v>0</v>
      </c>
      <c r="F507" s="92">
        <f t="shared" si="528"/>
        <v>0</v>
      </c>
      <c r="G507" s="18">
        <f t="shared" si="528"/>
        <v>0</v>
      </c>
      <c r="H507" s="92">
        <f t="shared" si="528"/>
        <v>0</v>
      </c>
      <c r="I507" s="18">
        <f t="shared" si="528"/>
        <v>0</v>
      </c>
      <c r="J507" s="92">
        <f>J17+J57+J97+J138+J179+J219+J261+J302+J344+J386+J426</f>
        <v>0</v>
      </c>
      <c r="K507" s="18">
        <f t="shared" si="528"/>
        <v>0</v>
      </c>
      <c r="L507" s="92">
        <f t="shared" si="528"/>
        <v>0</v>
      </c>
      <c r="M507" s="18">
        <f t="shared" si="528"/>
        <v>0</v>
      </c>
      <c r="N507" s="92">
        <f t="shared" si="528"/>
        <v>0</v>
      </c>
      <c r="O507" s="18">
        <f t="shared" si="528"/>
        <v>2</v>
      </c>
      <c r="P507" s="92">
        <f t="shared" si="528"/>
        <v>1130</v>
      </c>
      <c r="Q507" s="18">
        <f t="shared" si="528"/>
        <v>1</v>
      </c>
      <c r="R507" s="92">
        <f t="shared" si="528"/>
        <v>400</v>
      </c>
      <c r="S507" s="18">
        <f t="shared" si="528"/>
        <v>0</v>
      </c>
      <c r="T507" s="92">
        <f t="shared" si="528"/>
        <v>0</v>
      </c>
      <c r="U507" s="18">
        <f t="shared" si="528"/>
        <v>0</v>
      </c>
      <c r="V507" s="92">
        <f t="shared" si="528"/>
        <v>0</v>
      </c>
      <c r="W507" s="18">
        <f t="shared" si="528"/>
        <v>0</v>
      </c>
      <c r="X507" s="92">
        <f t="shared" si="528"/>
        <v>0</v>
      </c>
      <c r="Y507" s="18">
        <f t="shared" si="528"/>
        <v>0</v>
      </c>
      <c r="Z507" s="92">
        <f t="shared" si="528"/>
        <v>0</v>
      </c>
      <c r="AA507" s="33">
        <f t="shared" si="526"/>
        <v>3</v>
      </c>
      <c r="AB507" s="17">
        <f t="shared" si="526"/>
        <v>1530</v>
      </c>
      <c r="AC507" s="18">
        <f t="shared" si="520"/>
        <v>0</v>
      </c>
      <c r="AD507" s="16">
        <f t="shared" si="520"/>
        <v>0</v>
      </c>
      <c r="AE507" s="18">
        <f t="shared" si="521"/>
        <v>0</v>
      </c>
      <c r="AF507" s="16">
        <f t="shared" si="521"/>
        <v>0</v>
      </c>
      <c r="AG507" s="18">
        <f t="shared" si="522"/>
        <v>3</v>
      </c>
      <c r="AH507" s="16">
        <f t="shared" si="522"/>
        <v>1530</v>
      </c>
      <c r="AI507" s="18">
        <f t="shared" si="523"/>
        <v>0</v>
      </c>
      <c r="AJ507" s="16">
        <f t="shared" si="523"/>
        <v>0</v>
      </c>
    </row>
    <row r="508" spans="1:36" x14ac:dyDescent="0.25">
      <c r="A508" s="31">
        <v>6</v>
      </c>
      <c r="B508" s="57" t="s">
        <v>41</v>
      </c>
      <c r="C508" s="18">
        <f t="shared" ref="C508:I508" si="529">C18+C58+C98+C139+C180+C220+C262+C303+C345+C387+C427</f>
        <v>0</v>
      </c>
      <c r="D508" s="92">
        <f t="shared" si="529"/>
        <v>0</v>
      </c>
      <c r="E508" s="18">
        <f t="shared" si="529"/>
        <v>0</v>
      </c>
      <c r="F508" s="92">
        <f t="shared" si="529"/>
        <v>0</v>
      </c>
      <c r="G508" s="18">
        <f t="shared" si="529"/>
        <v>0</v>
      </c>
      <c r="H508" s="92">
        <f t="shared" si="529"/>
        <v>0</v>
      </c>
      <c r="I508" s="18">
        <f t="shared" si="529"/>
        <v>1</v>
      </c>
      <c r="J508" s="92">
        <f>J18+J58+J98+J139+J180+J220+J262+J303+J345+J387+J427</f>
        <v>400</v>
      </c>
      <c r="K508" s="18">
        <f t="shared" ref="K508:Z508" si="530">K18+K58+K98+K139+K180+K220+K262+K303+K345+K387+K427</f>
        <v>1</v>
      </c>
      <c r="L508" s="92">
        <f t="shared" si="530"/>
        <v>730</v>
      </c>
      <c r="M508" s="18">
        <f t="shared" si="530"/>
        <v>0</v>
      </c>
      <c r="N508" s="92">
        <f t="shared" si="530"/>
        <v>0</v>
      </c>
      <c r="O508" s="18">
        <f t="shared" si="530"/>
        <v>2</v>
      </c>
      <c r="P508" s="92">
        <f t="shared" si="530"/>
        <v>800</v>
      </c>
      <c r="Q508" s="18">
        <f t="shared" si="530"/>
        <v>1</v>
      </c>
      <c r="R508" s="92">
        <f t="shared" si="530"/>
        <v>400</v>
      </c>
      <c r="S508" s="18">
        <f t="shared" si="530"/>
        <v>0</v>
      </c>
      <c r="T508" s="92">
        <f t="shared" si="530"/>
        <v>0</v>
      </c>
      <c r="U508" s="18">
        <f t="shared" si="530"/>
        <v>0</v>
      </c>
      <c r="V508" s="92">
        <f t="shared" si="530"/>
        <v>0</v>
      </c>
      <c r="W508" s="18">
        <f t="shared" si="530"/>
        <v>1</v>
      </c>
      <c r="X508" s="92">
        <f t="shared" si="530"/>
        <v>650</v>
      </c>
      <c r="Y508" s="18">
        <f t="shared" si="530"/>
        <v>0</v>
      </c>
      <c r="Z508" s="92">
        <f t="shared" si="530"/>
        <v>0</v>
      </c>
      <c r="AA508" s="33">
        <f t="shared" si="526"/>
        <v>6</v>
      </c>
      <c r="AB508" s="17">
        <f t="shared" si="526"/>
        <v>2980</v>
      </c>
      <c r="AC508" s="18">
        <f t="shared" si="520"/>
        <v>0</v>
      </c>
      <c r="AD508" s="16">
        <f t="shared" si="520"/>
        <v>0</v>
      </c>
      <c r="AE508" s="18">
        <f t="shared" si="521"/>
        <v>2</v>
      </c>
      <c r="AF508" s="16">
        <f t="shared" si="521"/>
        <v>1130</v>
      </c>
      <c r="AG508" s="18">
        <f t="shared" si="522"/>
        <v>3</v>
      </c>
      <c r="AH508" s="16">
        <f t="shared" si="522"/>
        <v>1200</v>
      </c>
      <c r="AI508" s="18">
        <f t="shared" si="523"/>
        <v>1</v>
      </c>
      <c r="AJ508" s="16">
        <f t="shared" si="523"/>
        <v>650</v>
      </c>
    </row>
    <row r="509" spans="1:36" x14ac:dyDescent="0.25">
      <c r="A509" s="31">
        <v>7</v>
      </c>
      <c r="B509" s="57" t="s">
        <v>48</v>
      </c>
      <c r="C509" s="18">
        <f t="shared" ref="C509:G518" si="531">C19+C59+C99+C140+C181+C221+C263+C304+C346+C388+C428</f>
        <v>0</v>
      </c>
      <c r="D509" s="92">
        <f t="shared" si="531"/>
        <v>0</v>
      </c>
      <c r="E509" s="18">
        <f t="shared" si="531"/>
        <v>0</v>
      </c>
      <c r="F509" s="92">
        <f t="shared" si="531"/>
        <v>0</v>
      </c>
      <c r="G509" s="18">
        <f t="shared" si="531"/>
        <v>0</v>
      </c>
      <c r="H509" s="92">
        <f>H19+H59+H99+H140+H181+H221+H263+H304+H346+H388+H428</f>
        <v>0</v>
      </c>
      <c r="I509" s="18">
        <f t="shared" ref="I509:Z509" si="532">I19+I59+I99+I140+I181+I221+I263+I304+I346+I388+I428</f>
        <v>0</v>
      </c>
      <c r="J509" s="92">
        <f t="shared" si="532"/>
        <v>0</v>
      </c>
      <c r="K509" s="18">
        <f t="shared" si="532"/>
        <v>0</v>
      </c>
      <c r="L509" s="92">
        <f t="shared" si="532"/>
        <v>0</v>
      </c>
      <c r="M509" s="18">
        <f t="shared" si="532"/>
        <v>1</v>
      </c>
      <c r="N509" s="92">
        <f t="shared" si="532"/>
        <v>400</v>
      </c>
      <c r="O509" s="18">
        <f t="shared" si="532"/>
        <v>0</v>
      </c>
      <c r="P509" s="92">
        <f t="shared" si="532"/>
        <v>0</v>
      </c>
      <c r="Q509" s="18">
        <f t="shared" si="532"/>
        <v>0</v>
      </c>
      <c r="R509" s="92">
        <f t="shared" si="532"/>
        <v>0</v>
      </c>
      <c r="S509" s="18">
        <f t="shared" si="532"/>
        <v>0</v>
      </c>
      <c r="T509" s="92">
        <f t="shared" si="532"/>
        <v>0</v>
      </c>
      <c r="U509" s="18">
        <f t="shared" si="532"/>
        <v>0</v>
      </c>
      <c r="V509" s="92">
        <f t="shared" si="532"/>
        <v>0</v>
      </c>
      <c r="W509" s="18">
        <f t="shared" si="532"/>
        <v>0</v>
      </c>
      <c r="X509" s="92">
        <f t="shared" si="532"/>
        <v>0</v>
      </c>
      <c r="Y509" s="18">
        <f t="shared" si="532"/>
        <v>1</v>
      </c>
      <c r="Z509" s="92">
        <f t="shared" si="532"/>
        <v>400</v>
      </c>
      <c r="AA509" s="33">
        <f t="shared" si="526"/>
        <v>2</v>
      </c>
      <c r="AB509" s="17">
        <f t="shared" si="526"/>
        <v>800</v>
      </c>
      <c r="AC509" s="18">
        <f t="shared" si="520"/>
        <v>0</v>
      </c>
      <c r="AD509" s="32">
        <f t="shared" si="520"/>
        <v>0</v>
      </c>
      <c r="AE509" s="18">
        <f t="shared" si="521"/>
        <v>1</v>
      </c>
      <c r="AF509" s="32">
        <f t="shared" si="521"/>
        <v>400</v>
      </c>
      <c r="AG509" s="18">
        <f t="shared" si="522"/>
        <v>0</v>
      </c>
      <c r="AH509" s="32">
        <f t="shared" si="522"/>
        <v>0</v>
      </c>
      <c r="AI509" s="18">
        <f t="shared" si="523"/>
        <v>1</v>
      </c>
      <c r="AJ509" s="16">
        <f t="shared" si="523"/>
        <v>400</v>
      </c>
    </row>
    <row r="510" spans="1:36" x14ac:dyDescent="0.25">
      <c r="A510" s="31">
        <v>8</v>
      </c>
      <c r="B510" s="57" t="s">
        <v>49</v>
      </c>
      <c r="C510" s="18">
        <f t="shared" si="531"/>
        <v>0</v>
      </c>
      <c r="D510" s="92">
        <f t="shared" si="531"/>
        <v>0</v>
      </c>
      <c r="E510" s="18">
        <f t="shared" si="531"/>
        <v>1</v>
      </c>
      <c r="F510" s="92">
        <f t="shared" si="531"/>
        <v>176</v>
      </c>
      <c r="G510" s="18">
        <f t="shared" ref="G510:H518" si="533">G20+G60+G100+G141+G182+G222+G264+G305+G347+G389+G429</f>
        <v>1</v>
      </c>
      <c r="H510" s="92">
        <f t="shared" si="533"/>
        <v>176</v>
      </c>
      <c r="I510" s="18">
        <f t="shared" ref="I510:Z510" si="534">I20+I60+I100+I141+I182+I222+I264+I305+I347+I389+I429</f>
        <v>3</v>
      </c>
      <c r="J510" s="92">
        <f t="shared" si="534"/>
        <v>1267</v>
      </c>
      <c r="K510" s="18">
        <f t="shared" si="534"/>
        <v>1</v>
      </c>
      <c r="L510" s="92">
        <f t="shared" si="534"/>
        <v>176</v>
      </c>
      <c r="M510" s="18">
        <f t="shared" si="534"/>
        <v>1</v>
      </c>
      <c r="N510" s="92">
        <f t="shared" si="534"/>
        <v>176</v>
      </c>
      <c r="O510" s="18">
        <f t="shared" si="534"/>
        <v>2</v>
      </c>
      <c r="P510" s="92">
        <f t="shared" si="534"/>
        <v>352</v>
      </c>
      <c r="Q510" s="18">
        <f t="shared" si="534"/>
        <v>1</v>
      </c>
      <c r="R510" s="92">
        <f t="shared" si="534"/>
        <v>176</v>
      </c>
      <c r="S510" s="18">
        <f t="shared" si="534"/>
        <v>0</v>
      </c>
      <c r="T510" s="92">
        <f t="shared" si="534"/>
        <v>0</v>
      </c>
      <c r="U510" s="18">
        <f t="shared" si="534"/>
        <v>0</v>
      </c>
      <c r="V510" s="92">
        <f t="shared" si="534"/>
        <v>0</v>
      </c>
      <c r="W510" s="18">
        <f t="shared" si="534"/>
        <v>0</v>
      </c>
      <c r="X510" s="92">
        <f t="shared" si="534"/>
        <v>0</v>
      </c>
      <c r="Y510" s="18">
        <f t="shared" si="534"/>
        <v>0</v>
      </c>
      <c r="Z510" s="92">
        <f t="shared" si="534"/>
        <v>0</v>
      </c>
      <c r="AA510" s="33">
        <f t="shared" si="526"/>
        <v>10</v>
      </c>
      <c r="AB510" s="17">
        <f t="shared" si="526"/>
        <v>2499</v>
      </c>
      <c r="AC510" s="18">
        <f>C510+E510+G510</f>
        <v>2</v>
      </c>
      <c r="AD510" s="16">
        <f>D510+F510+H510</f>
        <v>352</v>
      </c>
      <c r="AE510" s="18">
        <f>I510+K510+M510</f>
        <v>5</v>
      </c>
      <c r="AF510" s="16">
        <f>J510+L510+N510</f>
        <v>1619</v>
      </c>
      <c r="AG510" s="18">
        <f t="shared" si="522"/>
        <v>3</v>
      </c>
      <c r="AH510" s="16">
        <f t="shared" si="522"/>
        <v>528</v>
      </c>
      <c r="AI510" s="18">
        <f t="shared" si="523"/>
        <v>0</v>
      </c>
      <c r="AJ510" s="16">
        <f t="shared" si="523"/>
        <v>0</v>
      </c>
    </row>
    <row r="511" spans="1:36" x14ac:dyDescent="0.25">
      <c r="A511" s="31">
        <v>9</v>
      </c>
      <c r="B511" s="57" t="s">
        <v>50</v>
      </c>
      <c r="C511" s="18">
        <f t="shared" si="531"/>
        <v>0</v>
      </c>
      <c r="D511" s="92">
        <f t="shared" si="531"/>
        <v>0</v>
      </c>
      <c r="E511" s="18">
        <f t="shared" si="531"/>
        <v>0</v>
      </c>
      <c r="F511" s="92">
        <f t="shared" si="531"/>
        <v>0</v>
      </c>
      <c r="G511" s="18">
        <f t="shared" si="533"/>
        <v>0</v>
      </c>
      <c r="H511" s="92">
        <f t="shared" si="533"/>
        <v>0</v>
      </c>
      <c r="I511" s="18">
        <f t="shared" ref="I511:Z511" si="535">I21+I61+I101+I142+I183+I223+I265+I306+I348+I390+I430</f>
        <v>0</v>
      </c>
      <c r="J511" s="92">
        <f t="shared" si="535"/>
        <v>0</v>
      </c>
      <c r="K511" s="18">
        <f t="shared" si="535"/>
        <v>0</v>
      </c>
      <c r="L511" s="92">
        <f t="shared" si="535"/>
        <v>0</v>
      </c>
      <c r="M511" s="18">
        <f t="shared" si="535"/>
        <v>0</v>
      </c>
      <c r="N511" s="92">
        <f t="shared" si="535"/>
        <v>0</v>
      </c>
      <c r="O511" s="18">
        <f t="shared" si="535"/>
        <v>1</v>
      </c>
      <c r="P511" s="92">
        <f t="shared" si="535"/>
        <v>400</v>
      </c>
      <c r="Q511" s="18">
        <f t="shared" si="535"/>
        <v>0</v>
      </c>
      <c r="R511" s="92">
        <f t="shared" si="535"/>
        <v>0</v>
      </c>
      <c r="S511" s="18">
        <f t="shared" si="535"/>
        <v>0</v>
      </c>
      <c r="T511" s="92">
        <f t="shared" si="535"/>
        <v>0</v>
      </c>
      <c r="U511" s="18">
        <f t="shared" si="535"/>
        <v>0</v>
      </c>
      <c r="V511" s="92">
        <f t="shared" si="535"/>
        <v>0</v>
      </c>
      <c r="W511" s="18">
        <f t="shared" si="535"/>
        <v>0</v>
      </c>
      <c r="X511" s="92">
        <f t="shared" si="535"/>
        <v>0</v>
      </c>
      <c r="Y511" s="18">
        <f t="shared" si="535"/>
        <v>0</v>
      </c>
      <c r="Z511" s="92">
        <f t="shared" si="535"/>
        <v>0</v>
      </c>
      <c r="AA511" s="33">
        <f t="shared" si="526"/>
        <v>1</v>
      </c>
      <c r="AB511" s="17">
        <f t="shared" si="526"/>
        <v>400</v>
      </c>
      <c r="AC511" s="18">
        <f t="shared" ref="AC511:AD518" si="536">C511+E511+G511</f>
        <v>0</v>
      </c>
      <c r="AD511" s="32">
        <f t="shared" si="536"/>
        <v>0</v>
      </c>
      <c r="AE511" s="18">
        <f t="shared" ref="AE511:AF518" si="537">I511+K511+M511</f>
        <v>0</v>
      </c>
      <c r="AF511" s="32">
        <f t="shared" si="537"/>
        <v>0</v>
      </c>
      <c r="AG511" s="18">
        <f t="shared" si="522"/>
        <v>1</v>
      </c>
      <c r="AH511" s="32">
        <f t="shared" si="522"/>
        <v>400</v>
      </c>
      <c r="AI511" s="18">
        <f t="shared" si="523"/>
        <v>0</v>
      </c>
      <c r="AJ511" s="16">
        <f t="shared" si="523"/>
        <v>0</v>
      </c>
    </row>
    <row r="512" spans="1:36" x14ac:dyDescent="0.25">
      <c r="A512" s="31">
        <v>10</v>
      </c>
      <c r="B512" s="57" t="s">
        <v>63</v>
      </c>
      <c r="C512" s="18">
        <f t="shared" si="531"/>
        <v>0</v>
      </c>
      <c r="D512" s="92">
        <f t="shared" si="531"/>
        <v>0</v>
      </c>
      <c r="E512" s="18">
        <f t="shared" si="531"/>
        <v>0</v>
      </c>
      <c r="F512" s="92">
        <f t="shared" si="531"/>
        <v>0</v>
      </c>
      <c r="G512" s="18">
        <f t="shared" si="533"/>
        <v>0</v>
      </c>
      <c r="H512" s="92">
        <f t="shared" si="533"/>
        <v>0</v>
      </c>
      <c r="I512" s="18">
        <f t="shared" ref="I512:Z512" si="538">I22+I62+I102+I143+I184+I224+I266+I307+I349+I391+I431</f>
        <v>0</v>
      </c>
      <c r="J512" s="92">
        <f t="shared" si="538"/>
        <v>0</v>
      </c>
      <c r="K512" s="18">
        <f t="shared" si="538"/>
        <v>0</v>
      </c>
      <c r="L512" s="92">
        <f t="shared" si="538"/>
        <v>0</v>
      </c>
      <c r="M512" s="18">
        <f t="shared" si="538"/>
        <v>0</v>
      </c>
      <c r="N512" s="92">
        <f t="shared" si="538"/>
        <v>0</v>
      </c>
      <c r="O512" s="18">
        <f t="shared" si="538"/>
        <v>0</v>
      </c>
      <c r="P512" s="92">
        <f t="shared" si="538"/>
        <v>0</v>
      </c>
      <c r="Q512" s="18">
        <f t="shared" si="538"/>
        <v>0</v>
      </c>
      <c r="R512" s="92">
        <f t="shared" si="538"/>
        <v>0</v>
      </c>
      <c r="S512" s="18">
        <f t="shared" si="538"/>
        <v>0</v>
      </c>
      <c r="T512" s="92">
        <f t="shared" si="538"/>
        <v>0</v>
      </c>
      <c r="U512" s="18">
        <f t="shared" si="538"/>
        <v>0</v>
      </c>
      <c r="V512" s="92">
        <f t="shared" si="538"/>
        <v>0</v>
      </c>
      <c r="W512" s="18">
        <f t="shared" si="538"/>
        <v>0</v>
      </c>
      <c r="X512" s="92">
        <f t="shared" si="538"/>
        <v>0</v>
      </c>
      <c r="Y512" s="18">
        <f t="shared" si="538"/>
        <v>0</v>
      </c>
      <c r="Z512" s="92">
        <f t="shared" si="538"/>
        <v>0</v>
      </c>
      <c r="AA512" s="33">
        <f t="shared" si="526"/>
        <v>0</v>
      </c>
      <c r="AB512" s="17">
        <f t="shared" si="526"/>
        <v>0</v>
      </c>
      <c r="AC512" s="18">
        <f t="shared" si="536"/>
        <v>0</v>
      </c>
      <c r="AD512" s="32">
        <f t="shared" si="536"/>
        <v>0</v>
      </c>
      <c r="AE512" s="18">
        <f t="shared" si="537"/>
        <v>0</v>
      </c>
      <c r="AF512" s="32">
        <f t="shared" si="537"/>
        <v>0</v>
      </c>
      <c r="AG512" s="18">
        <f t="shared" si="522"/>
        <v>0</v>
      </c>
      <c r="AH512" s="32">
        <f t="shared" si="522"/>
        <v>0</v>
      </c>
      <c r="AI512" s="18">
        <f t="shared" si="523"/>
        <v>0</v>
      </c>
      <c r="AJ512" s="16">
        <f t="shared" si="523"/>
        <v>0</v>
      </c>
    </row>
    <row r="513" spans="1:36" x14ac:dyDescent="0.25">
      <c r="A513" s="31">
        <v>11</v>
      </c>
      <c r="B513" s="57" t="s">
        <v>51</v>
      </c>
      <c r="C513" s="18">
        <f t="shared" si="531"/>
        <v>0</v>
      </c>
      <c r="D513" s="92">
        <f t="shared" si="531"/>
        <v>0</v>
      </c>
      <c r="E513" s="18">
        <f t="shared" si="531"/>
        <v>0</v>
      </c>
      <c r="F513" s="92">
        <f t="shared" si="531"/>
        <v>0</v>
      </c>
      <c r="G513" s="18">
        <f t="shared" si="533"/>
        <v>0</v>
      </c>
      <c r="H513" s="92">
        <f t="shared" si="533"/>
        <v>0</v>
      </c>
      <c r="I513" s="18">
        <f t="shared" ref="I513:Z513" si="539">I23+I63+I103+I144+I185+I225+I267+I308+I350+I392+I432</f>
        <v>0</v>
      </c>
      <c r="J513" s="92">
        <f t="shared" si="539"/>
        <v>0</v>
      </c>
      <c r="K513" s="18">
        <f t="shared" si="539"/>
        <v>0</v>
      </c>
      <c r="L513" s="92">
        <f t="shared" si="539"/>
        <v>0</v>
      </c>
      <c r="M513" s="18">
        <f t="shared" si="539"/>
        <v>0</v>
      </c>
      <c r="N513" s="92">
        <f t="shared" si="539"/>
        <v>0</v>
      </c>
      <c r="O513" s="18">
        <f t="shared" si="539"/>
        <v>0</v>
      </c>
      <c r="P513" s="92">
        <f t="shared" si="539"/>
        <v>0</v>
      </c>
      <c r="Q513" s="18">
        <f t="shared" si="539"/>
        <v>0</v>
      </c>
      <c r="R513" s="92">
        <f t="shared" si="539"/>
        <v>0</v>
      </c>
      <c r="S513" s="18">
        <f t="shared" si="539"/>
        <v>0</v>
      </c>
      <c r="T513" s="92">
        <f t="shared" si="539"/>
        <v>0</v>
      </c>
      <c r="U513" s="18">
        <f t="shared" si="539"/>
        <v>0</v>
      </c>
      <c r="V513" s="92">
        <f t="shared" si="539"/>
        <v>0</v>
      </c>
      <c r="W513" s="18">
        <f t="shared" si="539"/>
        <v>0</v>
      </c>
      <c r="X513" s="92">
        <f t="shared" si="539"/>
        <v>0</v>
      </c>
      <c r="Y513" s="18">
        <f t="shared" si="539"/>
        <v>0</v>
      </c>
      <c r="Z513" s="92">
        <f t="shared" si="539"/>
        <v>0</v>
      </c>
      <c r="AA513" s="33">
        <f t="shared" si="526"/>
        <v>0</v>
      </c>
      <c r="AB513" s="17">
        <f t="shared" si="526"/>
        <v>0</v>
      </c>
      <c r="AC513" s="18">
        <f t="shared" si="536"/>
        <v>0</v>
      </c>
      <c r="AD513" s="32">
        <f t="shared" si="536"/>
        <v>0</v>
      </c>
      <c r="AE513" s="18">
        <f t="shared" si="537"/>
        <v>0</v>
      </c>
      <c r="AF513" s="32">
        <f t="shared" si="537"/>
        <v>0</v>
      </c>
      <c r="AG513" s="18">
        <f t="shared" si="522"/>
        <v>0</v>
      </c>
      <c r="AH513" s="32">
        <f t="shared" si="522"/>
        <v>0</v>
      </c>
      <c r="AI513" s="18">
        <f t="shared" si="523"/>
        <v>0</v>
      </c>
      <c r="AJ513" s="16">
        <f t="shared" si="523"/>
        <v>0</v>
      </c>
    </row>
    <row r="514" spans="1:36" x14ac:dyDescent="0.25">
      <c r="A514" s="31">
        <v>12</v>
      </c>
      <c r="B514" s="57" t="s">
        <v>52</v>
      </c>
      <c r="C514" s="18">
        <f t="shared" si="531"/>
        <v>0</v>
      </c>
      <c r="D514" s="92">
        <f t="shared" si="531"/>
        <v>0</v>
      </c>
      <c r="E514" s="18">
        <f t="shared" si="531"/>
        <v>0</v>
      </c>
      <c r="F514" s="92">
        <f t="shared" si="531"/>
        <v>0</v>
      </c>
      <c r="G514" s="18">
        <f t="shared" si="533"/>
        <v>0</v>
      </c>
      <c r="H514" s="92">
        <f t="shared" si="533"/>
        <v>0</v>
      </c>
      <c r="I514" s="18">
        <f t="shared" ref="I514:Z514" si="540">I24+I64+I104+I145+I186+I226+I268+I309+I351+I393+I433</f>
        <v>0</v>
      </c>
      <c r="J514" s="92">
        <f t="shared" si="540"/>
        <v>0</v>
      </c>
      <c r="K514" s="18">
        <f t="shared" si="540"/>
        <v>0</v>
      </c>
      <c r="L514" s="92">
        <f t="shared" si="540"/>
        <v>0</v>
      </c>
      <c r="M514" s="18">
        <f t="shared" si="540"/>
        <v>0</v>
      </c>
      <c r="N514" s="92">
        <f t="shared" si="540"/>
        <v>0</v>
      </c>
      <c r="O514" s="18">
        <f t="shared" si="540"/>
        <v>0</v>
      </c>
      <c r="P514" s="92">
        <f t="shared" si="540"/>
        <v>0</v>
      </c>
      <c r="Q514" s="18">
        <f t="shared" si="540"/>
        <v>0</v>
      </c>
      <c r="R514" s="92">
        <f t="shared" si="540"/>
        <v>0</v>
      </c>
      <c r="S514" s="18">
        <f t="shared" si="540"/>
        <v>0</v>
      </c>
      <c r="T514" s="92">
        <f t="shared" si="540"/>
        <v>0</v>
      </c>
      <c r="U514" s="18">
        <f t="shared" si="540"/>
        <v>0</v>
      </c>
      <c r="V514" s="92">
        <f t="shared" si="540"/>
        <v>0</v>
      </c>
      <c r="W514" s="18">
        <f t="shared" si="540"/>
        <v>0</v>
      </c>
      <c r="X514" s="92">
        <f t="shared" si="540"/>
        <v>0</v>
      </c>
      <c r="Y514" s="18">
        <f t="shared" si="540"/>
        <v>0</v>
      </c>
      <c r="Z514" s="92">
        <f t="shared" si="540"/>
        <v>0</v>
      </c>
      <c r="AA514" s="33">
        <f t="shared" si="526"/>
        <v>0</v>
      </c>
      <c r="AB514" s="17">
        <f t="shared" si="526"/>
        <v>0</v>
      </c>
      <c r="AC514" s="18">
        <f t="shared" si="536"/>
        <v>0</v>
      </c>
      <c r="AD514" s="32">
        <f t="shared" si="536"/>
        <v>0</v>
      </c>
      <c r="AE514" s="18">
        <f t="shared" si="537"/>
        <v>0</v>
      </c>
      <c r="AF514" s="32">
        <f t="shared" si="537"/>
        <v>0</v>
      </c>
      <c r="AG514" s="18">
        <f t="shared" si="522"/>
        <v>0</v>
      </c>
      <c r="AH514" s="32">
        <f t="shared" si="522"/>
        <v>0</v>
      </c>
      <c r="AI514" s="18">
        <f t="shared" si="523"/>
        <v>0</v>
      </c>
      <c r="AJ514" s="16">
        <f t="shared" si="523"/>
        <v>0</v>
      </c>
    </row>
    <row r="515" spans="1:36" x14ac:dyDescent="0.25">
      <c r="A515" s="31">
        <v>13</v>
      </c>
      <c r="B515" s="57" t="s">
        <v>27</v>
      </c>
      <c r="C515" s="18">
        <f t="shared" si="531"/>
        <v>4</v>
      </c>
      <c r="D515" s="92">
        <f t="shared" si="531"/>
        <v>2128</v>
      </c>
      <c r="E515" s="18">
        <f t="shared" si="531"/>
        <v>6</v>
      </c>
      <c r="F515" s="92">
        <f t="shared" si="531"/>
        <v>2418</v>
      </c>
      <c r="G515" s="18">
        <f t="shared" si="533"/>
        <v>8</v>
      </c>
      <c r="H515" s="92">
        <f t="shared" si="533"/>
        <v>3714</v>
      </c>
      <c r="I515" s="18">
        <f t="shared" ref="I515:Z515" si="541">I25+I65+I105+I146+I187+I227+I269+I310+I352+I394+I434</f>
        <v>6</v>
      </c>
      <c r="J515" s="92">
        <f t="shared" si="541"/>
        <v>2403</v>
      </c>
      <c r="K515" s="18">
        <f t="shared" si="541"/>
        <v>5</v>
      </c>
      <c r="L515" s="92">
        <f t="shared" si="541"/>
        <v>2335</v>
      </c>
      <c r="M515" s="18">
        <f t="shared" si="541"/>
        <v>2</v>
      </c>
      <c r="N515" s="92">
        <f t="shared" si="541"/>
        <v>800</v>
      </c>
      <c r="O515" s="18">
        <f t="shared" si="541"/>
        <v>4</v>
      </c>
      <c r="P515" s="92">
        <f t="shared" si="541"/>
        <v>1405</v>
      </c>
      <c r="Q515" s="18">
        <f t="shared" si="541"/>
        <v>4</v>
      </c>
      <c r="R515" s="92">
        <f t="shared" si="541"/>
        <v>1935</v>
      </c>
      <c r="S515" s="18">
        <f t="shared" si="541"/>
        <v>3</v>
      </c>
      <c r="T515" s="92">
        <f t="shared" si="541"/>
        <v>1200</v>
      </c>
      <c r="U515" s="18">
        <f t="shared" si="541"/>
        <v>4</v>
      </c>
      <c r="V515" s="92">
        <f t="shared" si="541"/>
        <v>1225</v>
      </c>
      <c r="W515" s="18">
        <f t="shared" si="541"/>
        <v>3</v>
      </c>
      <c r="X515" s="92">
        <f t="shared" si="541"/>
        <v>1020</v>
      </c>
      <c r="Y515" s="18">
        <f t="shared" si="541"/>
        <v>0</v>
      </c>
      <c r="Z515" s="92">
        <f t="shared" si="541"/>
        <v>0</v>
      </c>
      <c r="AA515" s="33">
        <f t="shared" si="526"/>
        <v>49</v>
      </c>
      <c r="AB515" s="17">
        <f t="shared" si="526"/>
        <v>20583</v>
      </c>
      <c r="AC515" s="18">
        <f t="shared" si="536"/>
        <v>18</v>
      </c>
      <c r="AD515" s="32">
        <f t="shared" si="536"/>
        <v>8260</v>
      </c>
      <c r="AE515" s="18">
        <f t="shared" si="537"/>
        <v>13</v>
      </c>
      <c r="AF515" s="32">
        <f t="shared" si="537"/>
        <v>5538</v>
      </c>
      <c r="AG515" s="18">
        <f t="shared" si="522"/>
        <v>11</v>
      </c>
      <c r="AH515" s="32">
        <f t="shared" si="522"/>
        <v>4540</v>
      </c>
      <c r="AI515" s="18">
        <f t="shared" si="523"/>
        <v>7</v>
      </c>
      <c r="AJ515" s="16">
        <f t="shared" si="523"/>
        <v>2245</v>
      </c>
    </row>
    <row r="516" spans="1:36" x14ac:dyDescent="0.25">
      <c r="A516" s="34">
        <v>14</v>
      </c>
      <c r="B516" s="59" t="s">
        <v>38</v>
      </c>
      <c r="C516" s="18">
        <f t="shared" si="531"/>
        <v>6</v>
      </c>
      <c r="D516" s="92">
        <f t="shared" si="531"/>
        <v>2914</v>
      </c>
      <c r="E516" s="18">
        <f t="shared" si="531"/>
        <v>13</v>
      </c>
      <c r="F516" s="92">
        <f t="shared" si="531"/>
        <v>5254</v>
      </c>
      <c r="G516" s="18">
        <f t="shared" si="533"/>
        <v>10</v>
      </c>
      <c r="H516" s="92">
        <f t="shared" si="533"/>
        <v>4507</v>
      </c>
      <c r="I516" s="18">
        <f t="shared" ref="I516:Z516" si="542">I26+I66+I106+I147+I188+I228+I270+I311+I353+I395+I435</f>
        <v>10</v>
      </c>
      <c r="J516" s="92">
        <f t="shared" si="542"/>
        <v>3397</v>
      </c>
      <c r="K516" s="18">
        <f t="shared" si="542"/>
        <v>8</v>
      </c>
      <c r="L516" s="92">
        <f t="shared" si="542"/>
        <v>2230</v>
      </c>
      <c r="M516" s="18">
        <f t="shared" si="542"/>
        <v>6</v>
      </c>
      <c r="N516" s="92">
        <f t="shared" si="542"/>
        <v>1324</v>
      </c>
      <c r="O516" s="18">
        <f t="shared" si="542"/>
        <v>9</v>
      </c>
      <c r="P516" s="92">
        <f t="shared" si="542"/>
        <v>2731</v>
      </c>
      <c r="Q516" s="18">
        <f t="shared" si="542"/>
        <v>5</v>
      </c>
      <c r="R516" s="92">
        <f t="shared" si="542"/>
        <v>1372</v>
      </c>
      <c r="S516" s="18">
        <f t="shared" si="542"/>
        <v>5</v>
      </c>
      <c r="T516" s="92">
        <f t="shared" si="542"/>
        <v>1887</v>
      </c>
      <c r="U516" s="18">
        <f t="shared" si="542"/>
        <v>5</v>
      </c>
      <c r="V516" s="92">
        <f t="shared" si="542"/>
        <v>1401</v>
      </c>
      <c r="W516" s="18">
        <f t="shared" si="542"/>
        <v>5</v>
      </c>
      <c r="X516" s="92">
        <f t="shared" si="542"/>
        <v>1731</v>
      </c>
      <c r="Y516" s="18">
        <f t="shared" si="542"/>
        <v>3</v>
      </c>
      <c r="Z516" s="92">
        <f t="shared" si="542"/>
        <v>1020</v>
      </c>
      <c r="AA516" s="33">
        <f t="shared" si="526"/>
        <v>85</v>
      </c>
      <c r="AB516" s="17">
        <f t="shared" si="526"/>
        <v>29768</v>
      </c>
      <c r="AC516" s="18">
        <f t="shared" si="536"/>
        <v>29</v>
      </c>
      <c r="AD516" s="32">
        <f t="shared" si="536"/>
        <v>12675</v>
      </c>
      <c r="AE516" s="18">
        <f t="shared" si="537"/>
        <v>24</v>
      </c>
      <c r="AF516" s="32">
        <f t="shared" si="537"/>
        <v>6951</v>
      </c>
      <c r="AG516" s="18">
        <f t="shared" si="522"/>
        <v>19</v>
      </c>
      <c r="AH516" s="32">
        <f t="shared" si="522"/>
        <v>5990</v>
      </c>
      <c r="AI516" s="18">
        <f t="shared" si="523"/>
        <v>13</v>
      </c>
      <c r="AJ516" s="16">
        <f t="shared" si="523"/>
        <v>4152</v>
      </c>
    </row>
    <row r="517" spans="1:36" x14ac:dyDescent="0.25">
      <c r="A517" s="34">
        <v>15</v>
      </c>
      <c r="B517" s="59" t="s">
        <v>53</v>
      </c>
      <c r="C517" s="18">
        <f t="shared" si="531"/>
        <v>1</v>
      </c>
      <c r="D517" s="92">
        <f t="shared" si="531"/>
        <v>400</v>
      </c>
      <c r="E517" s="18">
        <f t="shared" si="531"/>
        <v>1</v>
      </c>
      <c r="F517" s="92">
        <f t="shared" si="531"/>
        <v>650</v>
      </c>
      <c r="G517" s="18">
        <f t="shared" si="533"/>
        <v>3</v>
      </c>
      <c r="H517" s="92">
        <f t="shared" si="533"/>
        <v>1479</v>
      </c>
      <c r="I517" s="18">
        <f t="shared" ref="I517:Z517" si="543">I27+I67+I107+I148+I189+I229+I271+I312+I354+I396+I436</f>
        <v>3</v>
      </c>
      <c r="J517" s="92">
        <f t="shared" si="543"/>
        <v>1042</v>
      </c>
      <c r="K517" s="18">
        <f t="shared" si="543"/>
        <v>4</v>
      </c>
      <c r="L517" s="92">
        <f t="shared" si="543"/>
        <v>1442</v>
      </c>
      <c r="M517" s="18">
        <f t="shared" si="543"/>
        <v>5</v>
      </c>
      <c r="N517" s="92">
        <f t="shared" si="543"/>
        <v>1684</v>
      </c>
      <c r="O517" s="18">
        <f t="shared" si="543"/>
        <v>7</v>
      </c>
      <c r="P517" s="92">
        <f t="shared" si="543"/>
        <v>2109</v>
      </c>
      <c r="Q517" s="18">
        <f t="shared" si="543"/>
        <v>7</v>
      </c>
      <c r="R517" s="92">
        <f t="shared" si="543"/>
        <v>3241</v>
      </c>
      <c r="S517" s="18">
        <f t="shared" si="543"/>
        <v>5</v>
      </c>
      <c r="T517" s="92">
        <f t="shared" si="543"/>
        <v>1728</v>
      </c>
      <c r="U517" s="18">
        <f t="shared" si="543"/>
        <v>5</v>
      </c>
      <c r="V517" s="92">
        <f t="shared" si="543"/>
        <v>1684</v>
      </c>
      <c r="W517" s="18">
        <f t="shared" si="543"/>
        <v>5</v>
      </c>
      <c r="X517" s="92">
        <f t="shared" si="543"/>
        <v>1460</v>
      </c>
      <c r="Y517" s="18">
        <f t="shared" si="543"/>
        <v>7</v>
      </c>
      <c r="Z517" s="92">
        <f t="shared" si="543"/>
        <v>1970</v>
      </c>
      <c r="AA517" s="33">
        <f t="shared" si="526"/>
        <v>53</v>
      </c>
      <c r="AB517" s="17">
        <f t="shared" si="526"/>
        <v>18889</v>
      </c>
      <c r="AC517" s="18">
        <f t="shared" si="536"/>
        <v>5</v>
      </c>
      <c r="AD517" s="32">
        <f t="shared" si="536"/>
        <v>2529</v>
      </c>
      <c r="AE517" s="18">
        <f t="shared" si="537"/>
        <v>12</v>
      </c>
      <c r="AF517" s="32">
        <f t="shared" si="537"/>
        <v>4168</v>
      </c>
      <c r="AG517" s="18">
        <f t="shared" si="522"/>
        <v>19</v>
      </c>
      <c r="AH517" s="32">
        <f t="shared" si="522"/>
        <v>7078</v>
      </c>
      <c r="AI517" s="18">
        <f t="shared" si="523"/>
        <v>17</v>
      </c>
      <c r="AJ517" s="16">
        <f t="shared" si="523"/>
        <v>5114</v>
      </c>
    </row>
    <row r="518" spans="1:36" ht="13.8" thickBot="1" x14ac:dyDescent="0.3">
      <c r="A518" s="46">
        <v>16</v>
      </c>
      <c r="B518" s="58" t="s">
        <v>54</v>
      </c>
      <c r="C518" s="18">
        <f t="shared" si="531"/>
        <v>0</v>
      </c>
      <c r="D518" s="92">
        <f t="shared" si="531"/>
        <v>0</v>
      </c>
      <c r="E518" s="18">
        <f t="shared" si="531"/>
        <v>0</v>
      </c>
      <c r="F518" s="92">
        <f t="shared" si="531"/>
        <v>0</v>
      </c>
      <c r="G518" s="18">
        <f t="shared" si="533"/>
        <v>0</v>
      </c>
      <c r="H518" s="92">
        <f t="shared" si="533"/>
        <v>0</v>
      </c>
      <c r="I518" s="18">
        <f t="shared" ref="I518:Z518" si="544">I28+I68+I108+I149+I190+I230+I272+I313+I355+I397+I437</f>
        <v>0</v>
      </c>
      <c r="J518" s="92">
        <f t="shared" si="544"/>
        <v>0</v>
      </c>
      <c r="K518" s="18">
        <f t="shared" si="544"/>
        <v>0</v>
      </c>
      <c r="L518" s="92">
        <f t="shared" si="544"/>
        <v>0</v>
      </c>
      <c r="M518" s="18">
        <f t="shared" si="544"/>
        <v>0</v>
      </c>
      <c r="N518" s="92">
        <f t="shared" si="544"/>
        <v>0</v>
      </c>
      <c r="O518" s="18">
        <f t="shared" si="544"/>
        <v>0</v>
      </c>
      <c r="P518" s="92">
        <f t="shared" si="544"/>
        <v>0</v>
      </c>
      <c r="Q518" s="18">
        <f t="shared" si="544"/>
        <v>0</v>
      </c>
      <c r="R518" s="92">
        <f t="shared" si="544"/>
        <v>0</v>
      </c>
      <c r="S518" s="18">
        <f t="shared" si="544"/>
        <v>0</v>
      </c>
      <c r="T518" s="92">
        <f t="shared" si="544"/>
        <v>0</v>
      </c>
      <c r="U518" s="18">
        <f t="shared" si="544"/>
        <v>0</v>
      </c>
      <c r="V518" s="92">
        <f t="shared" si="544"/>
        <v>0</v>
      </c>
      <c r="W518" s="18">
        <f t="shared" si="544"/>
        <v>0</v>
      </c>
      <c r="X518" s="92">
        <f t="shared" si="544"/>
        <v>0</v>
      </c>
      <c r="Y518" s="18">
        <f t="shared" si="544"/>
        <v>0</v>
      </c>
      <c r="Z518" s="92">
        <f t="shared" si="544"/>
        <v>0</v>
      </c>
      <c r="AA518" s="43">
        <f t="shared" si="526"/>
        <v>0</v>
      </c>
      <c r="AB518" s="21">
        <f t="shared" si="526"/>
        <v>0</v>
      </c>
      <c r="AC518" s="39">
        <f t="shared" si="536"/>
        <v>0</v>
      </c>
      <c r="AD518" s="28">
        <f t="shared" si="536"/>
        <v>0</v>
      </c>
      <c r="AE518" s="39">
        <f t="shared" si="537"/>
        <v>0</v>
      </c>
      <c r="AF518" s="28">
        <f t="shared" si="537"/>
        <v>0</v>
      </c>
      <c r="AG518" s="39">
        <f t="shared" si="522"/>
        <v>0</v>
      </c>
      <c r="AH518" s="28">
        <f t="shared" si="522"/>
        <v>0</v>
      </c>
      <c r="AI518" s="39">
        <f t="shared" si="523"/>
        <v>0</v>
      </c>
      <c r="AJ518" s="40">
        <f t="shared" si="523"/>
        <v>0</v>
      </c>
    </row>
    <row r="519" spans="1:36" ht="13.8" thickBot="1" x14ac:dyDescent="0.3">
      <c r="A519" s="457" t="s">
        <v>107</v>
      </c>
      <c r="B519" s="458"/>
      <c r="C519" s="38">
        <f t="shared" ref="C519:Z519" si="545">SUM(C503:C518)</f>
        <v>17</v>
      </c>
      <c r="D519" s="24">
        <f t="shared" si="545"/>
        <v>8771</v>
      </c>
      <c r="E519" s="38">
        <f t="shared" si="545"/>
        <v>22</v>
      </c>
      <c r="F519" s="24">
        <f t="shared" si="545"/>
        <v>9148</v>
      </c>
      <c r="G519" s="38">
        <f t="shared" si="545"/>
        <v>26</v>
      </c>
      <c r="H519" s="24">
        <f t="shared" si="545"/>
        <v>11517</v>
      </c>
      <c r="I519" s="38">
        <f t="shared" si="545"/>
        <v>25</v>
      </c>
      <c r="J519" s="24">
        <f t="shared" si="545"/>
        <v>9335</v>
      </c>
      <c r="K519" s="38">
        <f t="shared" si="545"/>
        <v>26</v>
      </c>
      <c r="L519" s="24">
        <f t="shared" si="545"/>
        <v>10331</v>
      </c>
      <c r="M519" s="38">
        <f t="shared" si="545"/>
        <v>23</v>
      </c>
      <c r="N519" s="24">
        <f t="shared" si="545"/>
        <v>6964</v>
      </c>
      <c r="O519" s="38">
        <f t="shared" si="545"/>
        <v>33</v>
      </c>
      <c r="P519" s="24">
        <f t="shared" si="545"/>
        <v>10754</v>
      </c>
      <c r="Q519" s="38">
        <f t="shared" si="545"/>
        <v>26</v>
      </c>
      <c r="R519" s="24">
        <f t="shared" si="545"/>
        <v>10935</v>
      </c>
      <c r="S519" s="38">
        <f t="shared" si="545"/>
        <v>21</v>
      </c>
      <c r="T519" s="24">
        <f t="shared" si="545"/>
        <v>7031</v>
      </c>
      <c r="U519" s="38">
        <f t="shared" si="545"/>
        <v>23</v>
      </c>
      <c r="V519" s="24">
        <f t="shared" si="545"/>
        <v>7910</v>
      </c>
      <c r="W519" s="38">
        <f t="shared" si="545"/>
        <v>20</v>
      </c>
      <c r="X519" s="24">
        <f t="shared" si="545"/>
        <v>6391</v>
      </c>
      <c r="Y519" s="38">
        <f t="shared" si="545"/>
        <v>24</v>
      </c>
      <c r="Z519" s="24">
        <f t="shared" si="545"/>
        <v>7140</v>
      </c>
      <c r="AA519" s="38">
        <f t="shared" ref="AA519:AJ519" si="546">SUM(AA503:AA518)</f>
        <v>286</v>
      </c>
      <c r="AB519" s="63">
        <f t="shared" si="546"/>
        <v>106227</v>
      </c>
      <c r="AC519" s="38">
        <f t="shared" si="546"/>
        <v>65</v>
      </c>
      <c r="AD519" s="62">
        <f t="shared" si="546"/>
        <v>29436</v>
      </c>
      <c r="AE519" s="38">
        <f t="shared" si="546"/>
        <v>74</v>
      </c>
      <c r="AF519" s="62">
        <f t="shared" si="546"/>
        <v>26630</v>
      </c>
      <c r="AG519" s="38">
        <f t="shared" si="546"/>
        <v>80</v>
      </c>
      <c r="AH519" s="62">
        <f t="shared" si="546"/>
        <v>28720</v>
      </c>
      <c r="AI519" s="38">
        <f t="shared" si="546"/>
        <v>67</v>
      </c>
      <c r="AJ519" s="63">
        <f t="shared" si="546"/>
        <v>21441</v>
      </c>
    </row>
    <row r="520" spans="1:36" ht="16.2" thickBot="1" x14ac:dyDescent="0.35">
      <c r="A520" s="481" t="s">
        <v>6</v>
      </c>
      <c r="B520" s="476"/>
      <c r="C520" s="476"/>
      <c r="D520" s="476"/>
      <c r="E520" s="476"/>
      <c r="F520" s="476"/>
      <c r="G520" s="476"/>
      <c r="H520" s="476"/>
      <c r="I520" s="476"/>
      <c r="J520" s="476"/>
      <c r="K520" s="476"/>
      <c r="L520" s="476"/>
      <c r="M520" s="476"/>
      <c r="N520" s="476"/>
      <c r="O520" s="476"/>
      <c r="P520" s="476"/>
      <c r="Q520" s="476"/>
      <c r="R520" s="476"/>
      <c r="S520" s="476"/>
      <c r="T520" s="476"/>
      <c r="U520" s="476"/>
      <c r="V520" s="476"/>
      <c r="W520" s="476"/>
      <c r="X520" s="476"/>
      <c r="Y520" s="476"/>
      <c r="Z520" s="476"/>
      <c r="AA520" s="476"/>
      <c r="AB520" s="476"/>
      <c r="AC520" s="476"/>
      <c r="AD520" s="476"/>
      <c r="AE520" s="476"/>
      <c r="AF520" s="476"/>
      <c r="AG520" s="476"/>
      <c r="AH520" s="476"/>
      <c r="AI520" s="476"/>
      <c r="AJ520" s="482"/>
    </row>
    <row r="521" spans="1:36" x14ac:dyDescent="0.25">
      <c r="A521" s="4" t="s">
        <v>25</v>
      </c>
      <c r="B521" s="463" t="s">
        <v>18</v>
      </c>
      <c r="C521" s="452" t="s">
        <v>8</v>
      </c>
      <c r="D521" s="456"/>
      <c r="E521" s="455" t="s">
        <v>9</v>
      </c>
      <c r="F521" s="456"/>
      <c r="G521" s="474" t="s">
        <v>10</v>
      </c>
      <c r="H521" s="475"/>
      <c r="I521" s="455" t="s">
        <v>0</v>
      </c>
      <c r="J521" s="456"/>
      <c r="K521" s="455" t="s">
        <v>3</v>
      </c>
      <c r="L521" s="456"/>
      <c r="M521" s="455" t="s">
        <v>4</v>
      </c>
      <c r="N521" s="456"/>
      <c r="O521" s="454" t="s">
        <v>11</v>
      </c>
      <c r="P521" s="454"/>
      <c r="Q521" s="454" t="s">
        <v>12</v>
      </c>
      <c r="R521" s="454"/>
      <c r="S521" s="454" t="s">
        <v>13</v>
      </c>
      <c r="T521" s="454"/>
      <c r="U521" s="454" t="s">
        <v>14</v>
      </c>
      <c r="V521" s="454"/>
      <c r="W521" s="454" t="s">
        <v>15</v>
      </c>
      <c r="X521" s="454"/>
      <c r="Y521" s="454" t="s">
        <v>16</v>
      </c>
      <c r="Z521" s="455"/>
      <c r="AA521" s="469" t="s">
        <v>5</v>
      </c>
      <c r="AB521" s="470"/>
      <c r="AC521" s="452" t="s">
        <v>28</v>
      </c>
      <c r="AD521" s="453"/>
      <c r="AE521" s="452" t="s">
        <v>29</v>
      </c>
      <c r="AF521" s="453"/>
      <c r="AG521" s="452" t="s">
        <v>30</v>
      </c>
      <c r="AH521" s="453"/>
      <c r="AI521" s="452" t="s">
        <v>31</v>
      </c>
      <c r="AJ521" s="453"/>
    </row>
    <row r="522" spans="1:36" ht="13.8" thickBot="1" x14ac:dyDescent="0.3">
      <c r="A522" s="47" t="s">
        <v>26</v>
      </c>
      <c r="B522" s="473"/>
      <c r="C522" s="44" t="s">
        <v>1</v>
      </c>
      <c r="D522" s="19" t="s">
        <v>2</v>
      </c>
      <c r="E522" s="27" t="s">
        <v>1</v>
      </c>
      <c r="F522" s="19" t="s">
        <v>2</v>
      </c>
      <c r="G522" s="27" t="s">
        <v>1</v>
      </c>
      <c r="H522" s="27" t="s">
        <v>2</v>
      </c>
      <c r="I522" s="19" t="s">
        <v>1</v>
      </c>
      <c r="J522" s="19" t="s">
        <v>2</v>
      </c>
      <c r="K522" s="19" t="s">
        <v>1</v>
      </c>
      <c r="L522" s="19" t="s">
        <v>2</v>
      </c>
      <c r="M522" s="19" t="s">
        <v>1</v>
      </c>
      <c r="N522" s="19" t="s">
        <v>2</v>
      </c>
      <c r="O522" s="19" t="s">
        <v>1</v>
      </c>
      <c r="P522" s="19" t="s">
        <v>2</v>
      </c>
      <c r="Q522" s="19" t="s">
        <v>1</v>
      </c>
      <c r="R522" s="19" t="s">
        <v>2</v>
      </c>
      <c r="S522" s="19" t="s">
        <v>1</v>
      </c>
      <c r="T522" s="19" t="s">
        <v>2</v>
      </c>
      <c r="U522" s="19" t="s">
        <v>1</v>
      </c>
      <c r="V522" s="19" t="s">
        <v>2</v>
      </c>
      <c r="W522" s="19" t="s">
        <v>1</v>
      </c>
      <c r="X522" s="19" t="s">
        <v>2</v>
      </c>
      <c r="Y522" s="19" t="s">
        <v>1</v>
      </c>
      <c r="Z522" s="28" t="s">
        <v>2</v>
      </c>
      <c r="AA522" s="29" t="s">
        <v>1</v>
      </c>
      <c r="AB522" s="21" t="s">
        <v>2</v>
      </c>
      <c r="AC522" s="60" t="s">
        <v>1</v>
      </c>
      <c r="AD522" s="40" t="s">
        <v>2</v>
      </c>
      <c r="AE522" s="60" t="s">
        <v>1</v>
      </c>
      <c r="AF522" s="40" t="s">
        <v>2</v>
      </c>
      <c r="AG522" s="60" t="s">
        <v>1</v>
      </c>
      <c r="AH522" s="40" t="s">
        <v>2</v>
      </c>
      <c r="AI522" s="60" t="s">
        <v>1</v>
      </c>
      <c r="AJ522" s="40" t="s">
        <v>2</v>
      </c>
    </row>
    <row r="523" spans="1:36" x14ac:dyDescent="0.25">
      <c r="A523" s="41">
        <v>1</v>
      </c>
      <c r="B523" s="55" t="s">
        <v>21</v>
      </c>
      <c r="C523" s="18">
        <f t="shared" ref="C523:Z523" si="547">C33+C73+C113+C154+C195+C235+C277+C318+C360+C402+C442</f>
        <v>1</v>
      </c>
      <c r="D523" s="92">
        <f t="shared" si="547"/>
        <v>650</v>
      </c>
      <c r="E523" s="18">
        <f t="shared" si="547"/>
        <v>0</v>
      </c>
      <c r="F523" s="92">
        <f t="shared" si="547"/>
        <v>0</v>
      </c>
      <c r="G523" s="18">
        <f t="shared" si="547"/>
        <v>0</v>
      </c>
      <c r="H523" s="92">
        <f t="shared" si="547"/>
        <v>0</v>
      </c>
      <c r="I523" s="18">
        <f t="shared" si="547"/>
        <v>0</v>
      </c>
      <c r="J523" s="92">
        <f t="shared" si="547"/>
        <v>0</v>
      </c>
      <c r="K523" s="18">
        <f t="shared" si="547"/>
        <v>0</v>
      </c>
      <c r="L523" s="92">
        <f t="shared" si="547"/>
        <v>0</v>
      </c>
      <c r="M523" s="18">
        <f t="shared" si="547"/>
        <v>0</v>
      </c>
      <c r="N523" s="92">
        <f t="shared" si="547"/>
        <v>0</v>
      </c>
      <c r="O523" s="18">
        <f t="shared" si="547"/>
        <v>0</v>
      </c>
      <c r="P523" s="92">
        <f t="shared" si="547"/>
        <v>0</v>
      </c>
      <c r="Q523" s="18">
        <f t="shared" si="547"/>
        <v>0</v>
      </c>
      <c r="R523" s="92">
        <f t="shared" si="547"/>
        <v>0</v>
      </c>
      <c r="S523" s="18">
        <f t="shared" si="547"/>
        <v>0</v>
      </c>
      <c r="T523" s="92">
        <f t="shared" si="547"/>
        <v>0</v>
      </c>
      <c r="U523" s="18">
        <f t="shared" si="547"/>
        <v>0</v>
      </c>
      <c r="V523" s="92">
        <f t="shared" si="547"/>
        <v>0</v>
      </c>
      <c r="W523" s="18">
        <f t="shared" si="547"/>
        <v>0</v>
      </c>
      <c r="X523" s="92">
        <f t="shared" si="547"/>
        <v>0</v>
      </c>
      <c r="Y523" s="18">
        <f t="shared" si="547"/>
        <v>0</v>
      </c>
      <c r="Z523" s="92">
        <f t="shared" si="547"/>
        <v>0</v>
      </c>
      <c r="AA523" s="30">
        <f t="shared" ref="AA523:AB534" si="548">C523+E523+G523+I523+K523+M523+O523+Q523+S523+U523+W523+Y523</f>
        <v>1</v>
      </c>
      <c r="AB523" s="12">
        <f t="shared" si="548"/>
        <v>650</v>
      </c>
      <c r="AC523" s="18">
        <f t="shared" ref="AC523:AD534" si="549">C523+E523+G523</f>
        <v>1</v>
      </c>
      <c r="AD523" s="32">
        <f t="shared" si="549"/>
        <v>650</v>
      </c>
      <c r="AE523" s="18">
        <f t="shared" ref="AE523:AF534" si="550">I523+K523+M523</f>
        <v>0</v>
      </c>
      <c r="AF523" s="32">
        <f t="shared" si="550"/>
        <v>0</v>
      </c>
      <c r="AG523" s="18">
        <f>O523+Q523+S523</f>
        <v>0</v>
      </c>
      <c r="AH523" s="32">
        <f>P523+R523+T523</f>
        <v>0</v>
      </c>
      <c r="AI523" s="18">
        <f>U523+W523+Y523</f>
        <v>0</v>
      </c>
      <c r="AJ523" s="16">
        <f>V523+X523+Z523</f>
        <v>0</v>
      </c>
    </row>
    <row r="524" spans="1:36" x14ac:dyDescent="0.25">
      <c r="A524" s="14">
        <v>2</v>
      </c>
      <c r="B524" s="51" t="s">
        <v>22</v>
      </c>
      <c r="C524" s="18">
        <f t="shared" ref="C524:R534" si="551">C34+C74+C114+C155+C196+C236+C278+C319+C361+C403+C443</f>
        <v>1</v>
      </c>
      <c r="D524" s="92">
        <f t="shared" si="551"/>
        <v>773</v>
      </c>
      <c r="E524" s="18">
        <f t="shared" si="551"/>
        <v>0</v>
      </c>
      <c r="F524" s="92">
        <f t="shared" si="551"/>
        <v>0</v>
      </c>
      <c r="G524" s="18">
        <f t="shared" si="551"/>
        <v>1</v>
      </c>
      <c r="H524" s="92">
        <f t="shared" si="551"/>
        <v>650</v>
      </c>
      <c r="I524" s="18">
        <f t="shared" si="551"/>
        <v>0</v>
      </c>
      <c r="J524" s="92">
        <f t="shared" si="551"/>
        <v>0</v>
      </c>
      <c r="K524" s="18">
        <f t="shared" si="551"/>
        <v>1</v>
      </c>
      <c r="L524" s="92">
        <f t="shared" si="551"/>
        <v>650</v>
      </c>
      <c r="M524" s="18">
        <f t="shared" si="551"/>
        <v>1</v>
      </c>
      <c r="N524" s="92">
        <f t="shared" si="551"/>
        <v>650</v>
      </c>
      <c r="O524" s="18">
        <f t="shared" si="551"/>
        <v>1</v>
      </c>
      <c r="P524" s="92">
        <f t="shared" si="551"/>
        <v>650</v>
      </c>
      <c r="Q524" s="18">
        <f t="shared" si="551"/>
        <v>1</v>
      </c>
      <c r="R524" s="92">
        <f t="shared" si="551"/>
        <v>650</v>
      </c>
      <c r="S524" s="18">
        <f t="shared" ref="S524:Z532" si="552">S34+S74+S114+S155+S196+S236+S278+S319+S361+S403+S443</f>
        <v>1</v>
      </c>
      <c r="T524" s="92">
        <f t="shared" si="552"/>
        <v>650</v>
      </c>
      <c r="U524" s="18">
        <f t="shared" si="552"/>
        <v>1</v>
      </c>
      <c r="V524" s="92">
        <f t="shared" si="552"/>
        <v>650</v>
      </c>
      <c r="W524" s="18">
        <f t="shared" si="552"/>
        <v>1</v>
      </c>
      <c r="X524" s="92">
        <f t="shared" si="552"/>
        <v>650</v>
      </c>
      <c r="Y524" s="18">
        <f t="shared" si="552"/>
        <v>1</v>
      </c>
      <c r="Z524" s="92">
        <f t="shared" si="552"/>
        <v>650</v>
      </c>
      <c r="AA524" s="33">
        <f t="shared" si="548"/>
        <v>10</v>
      </c>
      <c r="AB524" s="17">
        <f t="shared" si="548"/>
        <v>6623</v>
      </c>
      <c r="AC524" s="18">
        <f t="shared" si="549"/>
        <v>2</v>
      </c>
      <c r="AD524" s="32">
        <f t="shared" si="549"/>
        <v>1423</v>
      </c>
      <c r="AE524" s="18">
        <f t="shared" si="550"/>
        <v>2</v>
      </c>
      <c r="AF524" s="32">
        <f t="shared" si="550"/>
        <v>1300</v>
      </c>
      <c r="AG524" s="18">
        <f t="shared" ref="AG524:AH534" si="553">O524+Q524+S524</f>
        <v>3</v>
      </c>
      <c r="AH524" s="32">
        <f t="shared" si="553"/>
        <v>1950</v>
      </c>
      <c r="AI524" s="18">
        <f t="shared" ref="AI524:AJ534" si="554">U524+W524+Y524</f>
        <v>3</v>
      </c>
      <c r="AJ524" s="16">
        <f t="shared" si="554"/>
        <v>1950</v>
      </c>
    </row>
    <row r="525" spans="1:36" x14ac:dyDescent="0.25">
      <c r="A525" s="14">
        <v>3</v>
      </c>
      <c r="B525" s="51" t="s">
        <v>32</v>
      </c>
      <c r="C525" s="18">
        <f t="shared" si="551"/>
        <v>1</v>
      </c>
      <c r="D525" s="92">
        <f t="shared" si="551"/>
        <v>518</v>
      </c>
      <c r="E525" s="18">
        <f t="shared" si="551"/>
        <v>0</v>
      </c>
      <c r="F525" s="92">
        <f t="shared" si="551"/>
        <v>0</v>
      </c>
      <c r="G525" s="18">
        <f t="shared" si="551"/>
        <v>1</v>
      </c>
      <c r="H525" s="92">
        <f t="shared" si="551"/>
        <v>650</v>
      </c>
      <c r="I525" s="18">
        <f t="shared" si="551"/>
        <v>1</v>
      </c>
      <c r="J525" s="92">
        <f t="shared" si="551"/>
        <v>666</v>
      </c>
      <c r="K525" s="18">
        <f t="shared" si="551"/>
        <v>1</v>
      </c>
      <c r="L525" s="92">
        <f t="shared" si="551"/>
        <v>665</v>
      </c>
      <c r="M525" s="18">
        <f t="shared" si="551"/>
        <v>1</v>
      </c>
      <c r="N525" s="92">
        <f t="shared" si="551"/>
        <v>701</v>
      </c>
      <c r="O525" s="18">
        <f t="shared" si="551"/>
        <v>1</v>
      </c>
      <c r="P525" s="92">
        <f t="shared" si="551"/>
        <v>670</v>
      </c>
      <c r="Q525" s="18">
        <f t="shared" si="551"/>
        <v>1</v>
      </c>
      <c r="R525" s="92">
        <f t="shared" si="551"/>
        <v>673</v>
      </c>
      <c r="S525" s="18">
        <f t="shared" si="552"/>
        <v>1</v>
      </c>
      <c r="T525" s="92">
        <f t="shared" si="552"/>
        <v>715</v>
      </c>
      <c r="U525" s="18">
        <f t="shared" si="552"/>
        <v>2</v>
      </c>
      <c r="V525" s="92">
        <f t="shared" si="552"/>
        <v>981</v>
      </c>
      <c r="W525" s="18">
        <f t="shared" si="552"/>
        <v>1</v>
      </c>
      <c r="X525" s="92">
        <f t="shared" si="552"/>
        <v>733</v>
      </c>
      <c r="Y525" s="18">
        <f t="shared" si="552"/>
        <v>2</v>
      </c>
      <c r="Z525" s="92">
        <f t="shared" si="552"/>
        <v>1295</v>
      </c>
      <c r="AA525" s="33">
        <f t="shared" si="548"/>
        <v>13</v>
      </c>
      <c r="AB525" s="17">
        <f t="shared" si="548"/>
        <v>8267</v>
      </c>
      <c r="AC525" s="18">
        <f t="shared" si="549"/>
        <v>2</v>
      </c>
      <c r="AD525" s="32">
        <f t="shared" si="549"/>
        <v>1168</v>
      </c>
      <c r="AE525" s="18">
        <f t="shared" si="550"/>
        <v>3</v>
      </c>
      <c r="AF525" s="32">
        <f t="shared" si="550"/>
        <v>2032</v>
      </c>
      <c r="AG525" s="18">
        <f t="shared" si="553"/>
        <v>3</v>
      </c>
      <c r="AH525" s="32">
        <f t="shared" si="553"/>
        <v>2058</v>
      </c>
      <c r="AI525" s="18">
        <f t="shared" si="554"/>
        <v>5</v>
      </c>
      <c r="AJ525" s="16">
        <f t="shared" si="554"/>
        <v>3009</v>
      </c>
    </row>
    <row r="526" spans="1:36" x14ac:dyDescent="0.25">
      <c r="A526" s="14">
        <v>4</v>
      </c>
      <c r="B526" s="51" t="s">
        <v>40</v>
      </c>
      <c r="C526" s="18">
        <f t="shared" si="551"/>
        <v>0</v>
      </c>
      <c r="D526" s="92">
        <f t="shared" si="551"/>
        <v>0</v>
      </c>
      <c r="E526" s="18">
        <f t="shared" si="551"/>
        <v>0</v>
      </c>
      <c r="F526" s="92">
        <f t="shared" si="551"/>
        <v>0</v>
      </c>
      <c r="G526" s="18">
        <f t="shared" si="551"/>
        <v>0</v>
      </c>
      <c r="H526" s="92">
        <f t="shared" si="551"/>
        <v>0</v>
      </c>
      <c r="I526" s="18">
        <f t="shared" si="551"/>
        <v>0</v>
      </c>
      <c r="J526" s="92">
        <f t="shared" si="551"/>
        <v>0</v>
      </c>
      <c r="K526" s="18">
        <f t="shared" si="551"/>
        <v>0</v>
      </c>
      <c r="L526" s="92">
        <f t="shared" si="551"/>
        <v>0</v>
      </c>
      <c r="M526" s="18">
        <f t="shared" si="551"/>
        <v>1</v>
      </c>
      <c r="N526" s="92">
        <f t="shared" si="551"/>
        <v>915</v>
      </c>
      <c r="O526" s="18">
        <f t="shared" si="551"/>
        <v>0</v>
      </c>
      <c r="P526" s="92">
        <f t="shared" si="551"/>
        <v>0</v>
      </c>
      <c r="Q526" s="18">
        <f t="shared" si="551"/>
        <v>1</v>
      </c>
      <c r="R526" s="92">
        <f t="shared" si="551"/>
        <v>349</v>
      </c>
      <c r="S526" s="18">
        <f t="shared" si="552"/>
        <v>0</v>
      </c>
      <c r="T526" s="92">
        <f t="shared" si="552"/>
        <v>0</v>
      </c>
      <c r="U526" s="18">
        <f t="shared" si="552"/>
        <v>1</v>
      </c>
      <c r="V526" s="92">
        <f t="shared" si="552"/>
        <v>466</v>
      </c>
      <c r="W526" s="18">
        <f t="shared" si="552"/>
        <v>0</v>
      </c>
      <c r="X526" s="92">
        <f t="shared" si="552"/>
        <v>0</v>
      </c>
      <c r="Y526" s="18">
        <f t="shared" si="552"/>
        <v>1</v>
      </c>
      <c r="Z526" s="92">
        <f t="shared" si="552"/>
        <v>466</v>
      </c>
      <c r="AA526" s="33">
        <f t="shared" si="548"/>
        <v>4</v>
      </c>
      <c r="AB526" s="17">
        <f t="shared" si="548"/>
        <v>2196</v>
      </c>
      <c r="AC526" s="18">
        <f t="shared" si="549"/>
        <v>0</v>
      </c>
      <c r="AD526" s="32">
        <f t="shared" si="549"/>
        <v>0</v>
      </c>
      <c r="AE526" s="18">
        <f t="shared" si="550"/>
        <v>1</v>
      </c>
      <c r="AF526" s="32">
        <f t="shared" si="550"/>
        <v>915</v>
      </c>
      <c r="AG526" s="18">
        <f t="shared" si="553"/>
        <v>1</v>
      </c>
      <c r="AH526" s="32">
        <f t="shared" si="553"/>
        <v>349</v>
      </c>
      <c r="AI526" s="18">
        <f t="shared" si="554"/>
        <v>2</v>
      </c>
      <c r="AJ526" s="16">
        <f t="shared" si="554"/>
        <v>932</v>
      </c>
    </row>
    <row r="527" spans="1:36" x14ac:dyDescent="0.25">
      <c r="A527" s="14">
        <v>5</v>
      </c>
      <c r="B527" s="51" t="s">
        <v>57</v>
      </c>
      <c r="C527" s="18">
        <f t="shared" si="551"/>
        <v>2</v>
      </c>
      <c r="D527" s="92">
        <f t="shared" si="551"/>
        <v>815</v>
      </c>
      <c r="E527" s="18">
        <f t="shared" si="551"/>
        <v>1</v>
      </c>
      <c r="F527" s="92">
        <f t="shared" si="551"/>
        <v>579</v>
      </c>
      <c r="G527" s="18">
        <f t="shared" si="551"/>
        <v>1</v>
      </c>
      <c r="H527" s="92">
        <f t="shared" si="551"/>
        <v>656</v>
      </c>
      <c r="I527" s="18">
        <f t="shared" si="551"/>
        <v>0</v>
      </c>
      <c r="J527" s="92">
        <f t="shared" si="551"/>
        <v>0</v>
      </c>
      <c r="K527" s="18">
        <f t="shared" si="551"/>
        <v>0</v>
      </c>
      <c r="L527" s="92">
        <f t="shared" si="551"/>
        <v>0</v>
      </c>
      <c r="M527" s="18">
        <f t="shared" si="551"/>
        <v>0</v>
      </c>
      <c r="N527" s="92">
        <f t="shared" si="551"/>
        <v>0</v>
      </c>
      <c r="O527" s="18">
        <f t="shared" si="551"/>
        <v>0</v>
      </c>
      <c r="P527" s="92">
        <f t="shared" si="551"/>
        <v>0</v>
      </c>
      <c r="Q527" s="18">
        <f t="shared" si="551"/>
        <v>0</v>
      </c>
      <c r="R527" s="92">
        <f t="shared" si="551"/>
        <v>0</v>
      </c>
      <c r="S527" s="18">
        <f t="shared" si="552"/>
        <v>0</v>
      </c>
      <c r="T527" s="92">
        <f t="shared" si="552"/>
        <v>0</v>
      </c>
      <c r="U527" s="18">
        <f t="shared" si="552"/>
        <v>0</v>
      </c>
      <c r="V527" s="92">
        <f t="shared" si="552"/>
        <v>0</v>
      </c>
      <c r="W527" s="18">
        <f t="shared" si="552"/>
        <v>0</v>
      </c>
      <c r="X527" s="92">
        <f t="shared" si="552"/>
        <v>0</v>
      </c>
      <c r="Y527" s="18">
        <f t="shared" si="552"/>
        <v>0</v>
      </c>
      <c r="Z527" s="92">
        <f t="shared" si="552"/>
        <v>0</v>
      </c>
      <c r="AA527" s="33">
        <f t="shared" si="548"/>
        <v>4</v>
      </c>
      <c r="AB527" s="17">
        <f t="shared" si="548"/>
        <v>2050</v>
      </c>
      <c r="AC527" s="18">
        <f t="shared" si="549"/>
        <v>4</v>
      </c>
      <c r="AD527" s="32">
        <f t="shared" si="549"/>
        <v>2050</v>
      </c>
      <c r="AE527" s="18">
        <f t="shared" si="550"/>
        <v>0</v>
      </c>
      <c r="AF527" s="32">
        <f t="shared" si="550"/>
        <v>0</v>
      </c>
      <c r="AG527" s="18">
        <f t="shared" si="553"/>
        <v>0</v>
      </c>
      <c r="AH527" s="32">
        <f t="shared" si="553"/>
        <v>0</v>
      </c>
      <c r="AI527" s="18">
        <f t="shared" si="554"/>
        <v>0</v>
      </c>
      <c r="AJ527" s="16">
        <f t="shared" si="554"/>
        <v>0</v>
      </c>
    </row>
    <row r="528" spans="1:36" x14ac:dyDescent="0.25">
      <c r="A528" s="14">
        <v>6</v>
      </c>
      <c r="B528" s="51" t="s">
        <v>24</v>
      </c>
      <c r="C528" s="18">
        <f t="shared" si="551"/>
        <v>1</v>
      </c>
      <c r="D528" s="92">
        <f t="shared" si="551"/>
        <v>400</v>
      </c>
      <c r="E528" s="18">
        <f t="shared" si="551"/>
        <v>4</v>
      </c>
      <c r="F528" s="92">
        <f t="shared" si="551"/>
        <v>1930</v>
      </c>
      <c r="G528" s="18">
        <f t="shared" si="551"/>
        <v>2</v>
      </c>
      <c r="H528" s="92">
        <f t="shared" si="551"/>
        <v>605</v>
      </c>
      <c r="I528" s="18">
        <f t="shared" si="551"/>
        <v>2</v>
      </c>
      <c r="J528" s="92">
        <f t="shared" si="551"/>
        <v>800</v>
      </c>
      <c r="K528" s="18">
        <f t="shared" si="551"/>
        <v>3</v>
      </c>
      <c r="L528" s="92">
        <f t="shared" si="551"/>
        <v>1005</v>
      </c>
      <c r="M528" s="18">
        <f t="shared" si="551"/>
        <v>3</v>
      </c>
      <c r="N528" s="92">
        <f t="shared" si="551"/>
        <v>1335</v>
      </c>
      <c r="O528" s="18">
        <f t="shared" si="551"/>
        <v>2</v>
      </c>
      <c r="P528" s="92">
        <f t="shared" si="551"/>
        <v>605</v>
      </c>
      <c r="Q528" s="18">
        <f t="shared" si="551"/>
        <v>5</v>
      </c>
      <c r="R528" s="92">
        <f t="shared" si="551"/>
        <v>1559</v>
      </c>
      <c r="S528" s="18">
        <f t="shared" si="552"/>
        <v>4</v>
      </c>
      <c r="T528" s="92">
        <f t="shared" si="552"/>
        <v>1735</v>
      </c>
      <c r="U528" s="18">
        <f t="shared" si="552"/>
        <v>3</v>
      </c>
      <c r="V528" s="92">
        <f t="shared" si="552"/>
        <v>1530</v>
      </c>
      <c r="W528" s="18">
        <f t="shared" si="552"/>
        <v>2</v>
      </c>
      <c r="X528" s="92">
        <f t="shared" si="552"/>
        <v>1130</v>
      </c>
      <c r="Y528" s="18">
        <f t="shared" si="552"/>
        <v>2</v>
      </c>
      <c r="Z528" s="92">
        <f t="shared" si="552"/>
        <v>800</v>
      </c>
      <c r="AA528" s="33">
        <f t="shared" si="548"/>
        <v>33</v>
      </c>
      <c r="AB528" s="17">
        <f t="shared" si="548"/>
        <v>13434</v>
      </c>
      <c r="AC528" s="18">
        <f t="shared" si="549"/>
        <v>7</v>
      </c>
      <c r="AD528" s="32">
        <f t="shared" si="549"/>
        <v>2935</v>
      </c>
      <c r="AE528" s="18">
        <f t="shared" si="550"/>
        <v>8</v>
      </c>
      <c r="AF528" s="32">
        <f t="shared" si="550"/>
        <v>3140</v>
      </c>
      <c r="AG528" s="18">
        <f t="shared" si="553"/>
        <v>11</v>
      </c>
      <c r="AH528" s="32">
        <f t="shared" si="553"/>
        <v>3899</v>
      </c>
      <c r="AI528" s="18">
        <f t="shared" si="554"/>
        <v>7</v>
      </c>
      <c r="AJ528" s="16">
        <f t="shared" si="554"/>
        <v>3460</v>
      </c>
    </row>
    <row r="529" spans="1:36" x14ac:dyDescent="0.25">
      <c r="A529" s="14">
        <v>7</v>
      </c>
      <c r="B529" s="51" t="s">
        <v>58</v>
      </c>
      <c r="C529" s="18">
        <f t="shared" si="551"/>
        <v>0</v>
      </c>
      <c r="D529" s="92">
        <f t="shared" si="551"/>
        <v>0</v>
      </c>
      <c r="E529" s="18">
        <f t="shared" si="551"/>
        <v>0</v>
      </c>
      <c r="F529" s="92">
        <f t="shared" si="551"/>
        <v>0</v>
      </c>
      <c r="G529" s="18">
        <f t="shared" si="551"/>
        <v>0</v>
      </c>
      <c r="H529" s="92">
        <f t="shared" si="551"/>
        <v>0</v>
      </c>
      <c r="I529" s="18">
        <f t="shared" si="551"/>
        <v>0</v>
      </c>
      <c r="J529" s="92">
        <f t="shared" si="551"/>
        <v>0</v>
      </c>
      <c r="K529" s="18">
        <f t="shared" si="551"/>
        <v>0</v>
      </c>
      <c r="L529" s="92">
        <f t="shared" si="551"/>
        <v>0</v>
      </c>
      <c r="M529" s="18">
        <f t="shared" si="551"/>
        <v>0</v>
      </c>
      <c r="N529" s="92">
        <f t="shared" si="551"/>
        <v>0</v>
      </c>
      <c r="O529" s="18">
        <f t="shared" si="551"/>
        <v>0</v>
      </c>
      <c r="P529" s="92">
        <f t="shared" si="551"/>
        <v>0</v>
      </c>
      <c r="Q529" s="18">
        <f t="shared" si="551"/>
        <v>0</v>
      </c>
      <c r="R529" s="92">
        <f t="shared" si="551"/>
        <v>0</v>
      </c>
      <c r="S529" s="18">
        <f t="shared" si="552"/>
        <v>0</v>
      </c>
      <c r="T529" s="92">
        <f t="shared" si="552"/>
        <v>0</v>
      </c>
      <c r="U529" s="18">
        <f t="shared" si="552"/>
        <v>0</v>
      </c>
      <c r="V529" s="92">
        <f t="shared" si="552"/>
        <v>0</v>
      </c>
      <c r="W529" s="18">
        <f t="shared" si="552"/>
        <v>0</v>
      </c>
      <c r="X529" s="92">
        <f t="shared" si="552"/>
        <v>0</v>
      </c>
      <c r="Y529" s="18">
        <f t="shared" si="552"/>
        <v>0</v>
      </c>
      <c r="Z529" s="92">
        <f t="shared" si="552"/>
        <v>0</v>
      </c>
      <c r="AA529" s="33">
        <f t="shared" si="548"/>
        <v>0</v>
      </c>
      <c r="AB529" s="17">
        <f t="shared" si="548"/>
        <v>0</v>
      </c>
      <c r="AC529" s="18">
        <f t="shared" si="549"/>
        <v>0</v>
      </c>
      <c r="AD529" s="32">
        <f t="shared" si="549"/>
        <v>0</v>
      </c>
      <c r="AE529" s="18">
        <f t="shared" si="550"/>
        <v>0</v>
      </c>
      <c r="AF529" s="32">
        <f t="shared" si="550"/>
        <v>0</v>
      </c>
      <c r="AG529" s="18">
        <f t="shared" si="553"/>
        <v>0</v>
      </c>
      <c r="AH529" s="32">
        <f t="shared" si="553"/>
        <v>0</v>
      </c>
      <c r="AI529" s="18">
        <f t="shared" si="554"/>
        <v>0</v>
      </c>
      <c r="AJ529" s="16">
        <f t="shared" si="554"/>
        <v>0</v>
      </c>
    </row>
    <row r="530" spans="1:36" x14ac:dyDescent="0.25">
      <c r="A530" s="14">
        <v>8</v>
      </c>
      <c r="B530" s="51" t="s">
        <v>59</v>
      </c>
      <c r="C530" s="18">
        <f t="shared" si="551"/>
        <v>0</v>
      </c>
      <c r="D530" s="92">
        <f t="shared" si="551"/>
        <v>0</v>
      </c>
      <c r="E530" s="18">
        <f t="shared" si="551"/>
        <v>0</v>
      </c>
      <c r="F530" s="92">
        <f t="shared" si="551"/>
        <v>0</v>
      </c>
      <c r="G530" s="18">
        <f t="shared" si="551"/>
        <v>0</v>
      </c>
      <c r="H530" s="92">
        <f t="shared" si="551"/>
        <v>0</v>
      </c>
      <c r="I530" s="18">
        <f t="shared" si="551"/>
        <v>0</v>
      </c>
      <c r="J530" s="92">
        <f t="shared" si="551"/>
        <v>0</v>
      </c>
      <c r="K530" s="18">
        <f t="shared" si="551"/>
        <v>0</v>
      </c>
      <c r="L530" s="92">
        <f t="shared" si="551"/>
        <v>0</v>
      </c>
      <c r="M530" s="18">
        <f t="shared" si="551"/>
        <v>0</v>
      </c>
      <c r="N530" s="92">
        <f t="shared" si="551"/>
        <v>0</v>
      </c>
      <c r="O530" s="18">
        <f t="shared" si="551"/>
        <v>0</v>
      </c>
      <c r="P530" s="92">
        <f t="shared" si="551"/>
        <v>0</v>
      </c>
      <c r="Q530" s="18">
        <f t="shared" si="551"/>
        <v>0</v>
      </c>
      <c r="R530" s="92">
        <f t="shared" si="551"/>
        <v>0</v>
      </c>
      <c r="S530" s="18">
        <f t="shared" si="552"/>
        <v>0</v>
      </c>
      <c r="T530" s="92">
        <f t="shared" si="552"/>
        <v>0</v>
      </c>
      <c r="U530" s="18">
        <f t="shared" si="552"/>
        <v>0</v>
      </c>
      <c r="V530" s="92">
        <f t="shared" si="552"/>
        <v>0</v>
      </c>
      <c r="W530" s="18">
        <f t="shared" si="552"/>
        <v>0</v>
      </c>
      <c r="X530" s="92">
        <f t="shared" si="552"/>
        <v>0</v>
      </c>
      <c r="Y530" s="18">
        <f t="shared" si="552"/>
        <v>1</v>
      </c>
      <c r="Z530" s="92">
        <f t="shared" si="552"/>
        <v>400</v>
      </c>
      <c r="AA530" s="33">
        <f t="shared" si="548"/>
        <v>1</v>
      </c>
      <c r="AB530" s="17">
        <f t="shared" si="548"/>
        <v>400</v>
      </c>
      <c r="AC530" s="18">
        <f t="shared" si="549"/>
        <v>0</v>
      </c>
      <c r="AD530" s="32">
        <f t="shared" si="549"/>
        <v>0</v>
      </c>
      <c r="AE530" s="18">
        <f t="shared" si="550"/>
        <v>0</v>
      </c>
      <c r="AF530" s="32">
        <f t="shared" si="550"/>
        <v>0</v>
      </c>
      <c r="AG530" s="18">
        <f t="shared" si="553"/>
        <v>0</v>
      </c>
      <c r="AH530" s="32">
        <f t="shared" si="553"/>
        <v>0</v>
      </c>
      <c r="AI530" s="18">
        <f t="shared" si="554"/>
        <v>1</v>
      </c>
      <c r="AJ530" s="16">
        <f t="shared" si="554"/>
        <v>400</v>
      </c>
    </row>
    <row r="531" spans="1:36" x14ac:dyDescent="0.25">
      <c r="A531" s="14">
        <v>9</v>
      </c>
      <c r="B531" s="51" t="s">
        <v>60</v>
      </c>
      <c r="C531" s="18">
        <f>C41+C81+C121+C162+C203+C243+C285+C326+C368+C410+C450</f>
        <v>0</v>
      </c>
      <c r="D531" s="92">
        <f t="shared" si="551"/>
        <v>0</v>
      </c>
      <c r="E531" s="18">
        <f t="shared" si="551"/>
        <v>2</v>
      </c>
      <c r="F531" s="92">
        <f t="shared" si="551"/>
        <v>396</v>
      </c>
      <c r="G531" s="18">
        <f t="shared" si="551"/>
        <v>1</v>
      </c>
      <c r="H531" s="92">
        <f t="shared" si="551"/>
        <v>176</v>
      </c>
      <c r="I531" s="18">
        <f t="shared" si="551"/>
        <v>3</v>
      </c>
      <c r="J531" s="92">
        <f t="shared" si="551"/>
        <v>796</v>
      </c>
      <c r="K531" s="18">
        <f t="shared" si="551"/>
        <v>1</v>
      </c>
      <c r="L531" s="92">
        <f t="shared" si="551"/>
        <v>466</v>
      </c>
      <c r="M531" s="18">
        <f t="shared" si="551"/>
        <v>2</v>
      </c>
      <c r="N531" s="92">
        <f t="shared" si="551"/>
        <v>642</v>
      </c>
      <c r="O531" s="18">
        <f t="shared" si="551"/>
        <v>0</v>
      </c>
      <c r="P531" s="92">
        <f t="shared" si="551"/>
        <v>0</v>
      </c>
      <c r="Q531" s="18">
        <f t="shared" si="551"/>
        <v>4</v>
      </c>
      <c r="R531" s="92">
        <f t="shared" si="551"/>
        <v>748</v>
      </c>
      <c r="S531" s="18">
        <f t="shared" si="552"/>
        <v>1</v>
      </c>
      <c r="T531" s="92">
        <f t="shared" si="552"/>
        <v>466</v>
      </c>
      <c r="U531" s="18">
        <f t="shared" si="552"/>
        <v>2</v>
      </c>
      <c r="V531" s="92">
        <f t="shared" si="552"/>
        <v>396</v>
      </c>
      <c r="W531" s="18">
        <f t="shared" si="552"/>
        <v>4</v>
      </c>
      <c r="X531" s="92">
        <f t="shared" si="552"/>
        <v>1258</v>
      </c>
      <c r="Y531" s="18">
        <f t="shared" si="552"/>
        <v>3</v>
      </c>
      <c r="Z531" s="92">
        <f t="shared" si="552"/>
        <v>796</v>
      </c>
      <c r="AA531" s="33">
        <f t="shared" si="548"/>
        <v>23</v>
      </c>
      <c r="AB531" s="17">
        <f t="shared" si="548"/>
        <v>6140</v>
      </c>
      <c r="AC531" s="18">
        <f t="shared" si="549"/>
        <v>3</v>
      </c>
      <c r="AD531" s="32">
        <f t="shared" si="549"/>
        <v>572</v>
      </c>
      <c r="AE531" s="18">
        <f t="shared" si="550"/>
        <v>6</v>
      </c>
      <c r="AF531" s="32">
        <f t="shared" si="550"/>
        <v>1904</v>
      </c>
      <c r="AG531" s="18">
        <f t="shared" si="553"/>
        <v>5</v>
      </c>
      <c r="AH531" s="32">
        <f t="shared" si="553"/>
        <v>1214</v>
      </c>
      <c r="AI531" s="18">
        <f t="shared" si="554"/>
        <v>9</v>
      </c>
      <c r="AJ531" s="16">
        <f t="shared" si="554"/>
        <v>2450</v>
      </c>
    </row>
    <row r="532" spans="1:36" x14ac:dyDescent="0.25">
      <c r="A532" s="14">
        <v>10</v>
      </c>
      <c r="B532" s="51" t="s">
        <v>23</v>
      </c>
      <c r="C532" s="18">
        <f t="shared" si="551"/>
        <v>0</v>
      </c>
      <c r="D532" s="92">
        <f t="shared" si="551"/>
        <v>0</v>
      </c>
      <c r="E532" s="18">
        <f t="shared" si="551"/>
        <v>0</v>
      </c>
      <c r="F532" s="92">
        <f t="shared" si="551"/>
        <v>0</v>
      </c>
      <c r="G532" s="18">
        <f t="shared" si="551"/>
        <v>1</v>
      </c>
      <c r="H532" s="92">
        <f t="shared" si="551"/>
        <v>400</v>
      </c>
      <c r="I532" s="18">
        <f t="shared" si="551"/>
        <v>0</v>
      </c>
      <c r="J532" s="92">
        <f t="shared" si="551"/>
        <v>0</v>
      </c>
      <c r="K532" s="18">
        <f t="shared" si="551"/>
        <v>0</v>
      </c>
      <c r="L532" s="92">
        <f t="shared" si="551"/>
        <v>0</v>
      </c>
      <c r="M532" s="18">
        <f t="shared" si="551"/>
        <v>1</v>
      </c>
      <c r="N532" s="92">
        <f t="shared" si="551"/>
        <v>730</v>
      </c>
      <c r="O532" s="18">
        <f t="shared" si="551"/>
        <v>0</v>
      </c>
      <c r="P532" s="92">
        <f t="shared" si="551"/>
        <v>0</v>
      </c>
      <c r="Q532" s="18">
        <f t="shared" si="551"/>
        <v>0</v>
      </c>
      <c r="R532" s="92">
        <f t="shared" si="551"/>
        <v>0</v>
      </c>
      <c r="S532" s="18">
        <f t="shared" si="552"/>
        <v>1</v>
      </c>
      <c r="T532" s="92">
        <f t="shared" si="552"/>
        <v>466</v>
      </c>
      <c r="U532" s="18">
        <f t="shared" si="552"/>
        <v>0</v>
      </c>
      <c r="V532" s="92">
        <f t="shared" si="552"/>
        <v>0</v>
      </c>
      <c r="W532" s="18">
        <f t="shared" si="552"/>
        <v>0</v>
      </c>
      <c r="X532" s="92">
        <f t="shared" si="552"/>
        <v>0</v>
      </c>
      <c r="Y532" s="18">
        <f t="shared" si="552"/>
        <v>0</v>
      </c>
      <c r="Z532" s="92">
        <f t="shared" si="552"/>
        <v>0</v>
      </c>
      <c r="AA532" s="33">
        <f t="shared" si="548"/>
        <v>3</v>
      </c>
      <c r="AB532" s="17">
        <f t="shared" si="548"/>
        <v>1596</v>
      </c>
      <c r="AC532" s="18">
        <f t="shared" si="549"/>
        <v>1</v>
      </c>
      <c r="AD532" s="32">
        <f t="shared" si="549"/>
        <v>400</v>
      </c>
      <c r="AE532" s="18">
        <f t="shared" si="550"/>
        <v>1</v>
      </c>
      <c r="AF532" s="32">
        <f t="shared" si="550"/>
        <v>730</v>
      </c>
      <c r="AG532" s="18">
        <f t="shared" si="553"/>
        <v>1</v>
      </c>
      <c r="AH532" s="32">
        <f t="shared" si="553"/>
        <v>466</v>
      </c>
      <c r="AI532" s="18">
        <f t="shared" si="554"/>
        <v>0</v>
      </c>
      <c r="AJ532" s="16">
        <f t="shared" si="554"/>
        <v>0</v>
      </c>
    </row>
    <row r="533" spans="1:36" x14ac:dyDescent="0.25">
      <c r="A533" s="14">
        <v>11</v>
      </c>
      <c r="B533" s="51" t="s">
        <v>61</v>
      </c>
      <c r="C533" s="18">
        <f t="shared" si="551"/>
        <v>1</v>
      </c>
      <c r="D533" s="92">
        <f t="shared" si="551"/>
        <v>466</v>
      </c>
      <c r="E533" s="18">
        <f t="shared" si="551"/>
        <v>3</v>
      </c>
      <c r="F533" s="92">
        <f t="shared" si="551"/>
        <v>1086</v>
      </c>
      <c r="G533" s="18">
        <f t="shared" si="551"/>
        <v>2</v>
      </c>
      <c r="H533" s="92">
        <f t="shared" si="551"/>
        <v>932</v>
      </c>
      <c r="I533" s="18">
        <f t="shared" si="551"/>
        <v>2</v>
      </c>
      <c r="J533" s="92">
        <f t="shared" si="551"/>
        <v>866</v>
      </c>
      <c r="K533" s="18">
        <f t="shared" si="551"/>
        <v>0</v>
      </c>
      <c r="L533" s="92">
        <f t="shared" si="551"/>
        <v>0</v>
      </c>
      <c r="M533" s="18">
        <f t="shared" si="551"/>
        <v>1</v>
      </c>
      <c r="N533" s="92">
        <f t="shared" si="551"/>
        <v>220</v>
      </c>
      <c r="O533" s="18">
        <f t="shared" si="551"/>
        <v>2</v>
      </c>
      <c r="P533" s="92">
        <f t="shared" si="551"/>
        <v>1380</v>
      </c>
      <c r="Q533" s="18">
        <f t="shared" si="551"/>
        <v>1</v>
      </c>
      <c r="R533" s="92">
        <f t="shared" si="551"/>
        <v>220</v>
      </c>
      <c r="S533" s="18">
        <f t="shared" ref="S533:Z533" si="555">S43+S83+S123+S164+S205+S245+S287+S328+S370+S412+S452</f>
        <v>1</v>
      </c>
      <c r="T533" s="92">
        <f t="shared" si="555"/>
        <v>915</v>
      </c>
      <c r="U533" s="18">
        <f t="shared" si="555"/>
        <v>1</v>
      </c>
      <c r="V533" s="92">
        <f t="shared" si="555"/>
        <v>220</v>
      </c>
      <c r="W533" s="18">
        <f t="shared" si="555"/>
        <v>2</v>
      </c>
      <c r="X533" s="92">
        <f t="shared" si="555"/>
        <v>1050</v>
      </c>
      <c r="Y533" s="18">
        <f t="shared" si="555"/>
        <v>2</v>
      </c>
      <c r="Z533" s="92">
        <f t="shared" si="555"/>
        <v>1130</v>
      </c>
      <c r="AA533" s="33">
        <f t="shared" si="548"/>
        <v>18</v>
      </c>
      <c r="AB533" s="17">
        <f t="shared" si="548"/>
        <v>8485</v>
      </c>
      <c r="AC533" s="18">
        <f t="shared" si="549"/>
        <v>6</v>
      </c>
      <c r="AD533" s="32">
        <f t="shared" si="549"/>
        <v>2484</v>
      </c>
      <c r="AE533" s="18">
        <f t="shared" si="550"/>
        <v>3</v>
      </c>
      <c r="AF533" s="32">
        <f t="shared" si="550"/>
        <v>1086</v>
      </c>
      <c r="AG533" s="18">
        <f t="shared" si="553"/>
        <v>4</v>
      </c>
      <c r="AH533" s="32">
        <f t="shared" si="553"/>
        <v>2515</v>
      </c>
      <c r="AI533" s="18">
        <f t="shared" si="554"/>
        <v>5</v>
      </c>
      <c r="AJ533" s="16">
        <f t="shared" si="554"/>
        <v>2400</v>
      </c>
    </row>
    <row r="534" spans="1:36" ht="13.8" thickBot="1" x14ac:dyDescent="0.3">
      <c r="A534" s="42">
        <v>12</v>
      </c>
      <c r="B534" s="52" t="s">
        <v>62</v>
      </c>
      <c r="C534" s="39">
        <f>C44+C84+C124+C165+C206+C246+C288+C329+C371+C413+C453</f>
        <v>2</v>
      </c>
      <c r="D534" s="117">
        <f t="shared" si="551"/>
        <v>1050</v>
      </c>
      <c r="E534" s="39">
        <f t="shared" si="551"/>
        <v>2</v>
      </c>
      <c r="F534" s="117">
        <f t="shared" si="551"/>
        <v>866</v>
      </c>
      <c r="G534" s="39">
        <f t="shared" si="551"/>
        <v>2</v>
      </c>
      <c r="H534" s="117">
        <f t="shared" si="551"/>
        <v>1130</v>
      </c>
      <c r="I534" s="39">
        <f t="shared" si="551"/>
        <v>2</v>
      </c>
      <c r="J534" s="117">
        <f t="shared" si="551"/>
        <v>425</v>
      </c>
      <c r="K534" s="39">
        <f t="shared" si="551"/>
        <v>2</v>
      </c>
      <c r="L534" s="117">
        <f t="shared" si="551"/>
        <v>866</v>
      </c>
      <c r="M534" s="39">
        <f t="shared" si="551"/>
        <v>2</v>
      </c>
      <c r="N534" s="117">
        <f t="shared" si="551"/>
        <v>1079</v>
      </c>
      <c r="O534" s="39">
        <f t="shared" si="551"/>
        <v>1</v>
      </c>
      <c r="P534" s="117">
        <f t="shared" si="551"/>
        <v>205</v>
      </c>
      <c r="Q534" s="39">
        <f t="shared" si="551"/>
        <v>0</v>
      </c>
      <c r="R534" s="117">
        <f t="shared" si="551"/>
        <v>0</v>
      </c>
      <c r="S534" s="39">
        <f t="shared" ref="S534:Z534" si="556">S44+S84+S124+S165+S206+S246+S288+S329+S371+S413+S453</f>
        <v>2</v>
      </c>
      <c r="T534" s="117">
        <f t="shared" si="556"/>
        <v>620</v>
      </c>
      <c r="U534" s="39">
        <f t="shared" si="556"/>
        <v>3</v>
      </c>
      <c r="V534" s="117">
        <f t="shared" si="556"/>
        <v>1596</v>
      </c>
      <c r="W534" s="39">
        <f t="shared" si="556"/>
        <v>2</v>
      </c>
      <c r="X534" s="117">
        <f t="shared" si="556"/>
        <v>866</v>
      </c>
      <c r="Y534" s="39">
        <f t="shared" si="556"/>
        <v>0</v>
      </c>
      <c r="Z534" s="117">
        <f t="shared" si="556"/>
        <v>0</v>
      </c>
      <c r="AA534" s="43">
        <f t="shared" si="548"/>
        <v>20</v>
      </c>
      <c r="AB534" s="21">
        <f t="shared" si="548"/>
        <v>8703</v>
      </c>
      <c r="AC534" s="39">
        <f t="shared" si="549"/>
        <v>6</v>
      </c>
      <c r="AD534" s="28">
        <f t="shared" si="549"/>
        <v>3046</v>
      </c>
      <c r="AE534" s="39">
        <f t="shared" si="550"/>
        <v>6</v>
      </c>
      <c r="AF534" s="28">
        <f t="shared" si="550"/>
        <v>2370</v>
      </c>
      <c r="AG534" s="39">
        <f t="shared" si="553"/>
        <v>3</v>
      </c>
      <c r="AH534" s="28">
        <f t="shared" si="553"/>
        <v>825</v>
      </c>
      <c r="AI534" s="39">
        <f t="shared" si="554"/>
        <v>5</v>
      </c>
      <c r="AJ534" s="40">
        <f t="shared" si="554"/>
        <v>2462</v>
      </c>
    </row>
    <row r="535" spans="1:36" ht="13.8" thickBot="1" x14ac:dyDescent="0.3">
      <c r="A535" s="457" t="s">
        <v>108</v>
      </c>
      <c r="B535" s="458"/>
      <c r="C535" s="38">
        <f t="shared" ref="C535:Z535" si="557">SUM(C523:C534)</f>
        <v>9</v>
      </c>
      <c r="D535" s="24">
        <f t="shared" si="557"/>
        <v>4672</v>
      </c>
      <c r="E535" s="38">
        <f t="shared" si="557"/>
        <v>12</v>
      </c>
      <c r="F535" s="24">
        <f t="shared" si="557"/>
        <v>4857</v>
      </c>
      <c r="G535" s="38">
        <f t="shared" si="557"/>
        <v>11</v>
      </c>
      <c r="H535" s="24">
        <f t="shared" si="557"/>
        <v>5199</v>
      </c>
      <c r="I535" s="38">
        <f t="shared" si="557"/>
        <v>10</v>
      </c>
      <c r="J535" s="118">
        <f t="shared" si="557"/>
        <v>3553</v>
      </c>
      <c r="K535" s="38">
        <f t="shared" si="557"/>
        <v>8</v>
      </c>
      <c r="L535" s="24">
        <f t="shared" si="557"/>
        <v>3652</v>
      </c>
      <c r="M535" s="38">
        <f t="shared" si="557"/>
        <v>12</v>
      </c>
      <c r="N535" s="24">
        <f t="shared" si="557"/>
        <v>6272</v>
      </c>
      <c r="O535" s="38">
        <f t="shared" si="557"/>
        <v>7</v>
      </c>
      <c r="P535" s="24">
        <f t="shared" si="557"/>
        <v>3510</v>
      </c>
      <c r="Q535" s="38">
        <f t="shared" si="557"/>
        <v>13</v>
      </c>
      <c r="R535" s="24">
        <f t="shared" si="557"/>
        <v>4199</v>
      </c>
      <c r="S535" s="38">
        <f t="shared" si="557"/>
        <v>11</v>
      </c>
      <c r="T535" s="24">
        <f t="shared" si="557"/>
        <v>5567</v>
      </c>
      <c r="U535" s="38">
        <f t="shared" si="557"/>
        <v>13</v>
      </c>
      <c r="V535" s="24">
        <f t="shared" si="557"/>
        <v>5839</v>
      </c>
      <c r="W535" s="38">
        <f t="shared" si="557"/>
        <v>12</v>
      </c>
      <c r="X535" s="24">
        <f t="shared" si="557"/>
        <v>5687</v>
      </c>
      <c r="Y535" s="38">
        <f t="shared" si="557"/>
        <v>12</v>
      </c>
      <c r="Z535" s="24">
        <f t="shared" si="557"/>
        <v>5537</v>
      </c>
      <c r="AA535" s="38">
        <f>SUM(AA523:AA534)</f>
        <v>130</v>
      </c>
      <c r="AB535" s="26">
        <f>SUM(AB523:AB534)</f>
        <v>58544</v>
      </c>
      <c r="AC535" s="23">
        <f t="shared" ref="AC535:AJ535" si="558">AC523+AC524+AC525+AC526+AC527+AC528+AC529+AC530+AC531+AC532+AC533+AC534</f>
        <v>32</v>
      </c>
      <c r="AD535" s="26">
        <f t="shared" si="558"/>
        <v>14728</v>
      </c>
      <c r="AE535" s="23">
        <f t="shared" si="558"/>
        <v>30</v>
      </c>
      <c r="AF535" s="26">
        <f t="shared" si="558"/>
        <v>13477</v>
      </c>
      <c r="AG535" s="23">
        <f t="shared" si="558"/>
        <v>31</v>
      </c>
      <c r="AH535" s="26">
        <f t="shared" si="558"/>
        <v>13276</v>
      </c>
      <c r="AI535" s="23">
        <f t="shared" si="558"/>
        <v>37</v>
      </c>
      <c r="AJ535" s="26">
        <f t="shared" si="558"/>
        <v>17063</v>
      </c>
    </row>
    <row r="536" spans="1:36" ht="15" customHeight="1" thickBot="1" x14ac:dyDescent="0.4">
      <c r="A536" s="128"/>
      <c r="B536" s="379"/>
      <c r="C536" s="380"/>
      <c r="D536" s="380"/>
      <c r="E536" s="380"/>
      <c r="F536" s="380"/>
      <c r="G536" s="380"/>
      <c r="H536" s="380"/>
      <c r="I536" s="380"/>
      <c r="J536" s="380"/>
      <c r="K536" s="380"/>
      <c r="L536" s="380"/>
      <c r="M536" s="380"/>
      <c r="N536" s="380"/>
      <c r="O536" s="380"/>
      <c r="P536" s="380"/>
      <c r="Q536" s="380"/>
      <c r="R536" s="380"/>
      <c r="S536" s="380"/>
      <c r="T536" s="380"/>
      <c r="U536" s="380"/>
      <c r="V536" s="380"/>
      <c r="W536" s="380"/>
      <c r="X536" s="380"/>
      <c r="Y536" s="380"/>
      <c r="Z536" s="380"/>
      <c r="AA536" s="380"/>
      <c r="AB536" s="380"/>
      <c r="AC536" s="381"/>
      <c r="AD536" s="381"/>
      <c r="AE536" s="381"/>
      <c r="AF536" s="381"/>
      <c r="AG536" s="381"/>
      <c r="AH536" s="381"/>
      <c r="AI536" s="381"/>
      <c r="AJ536" s="382"/>
    </row>
    <row r="537" spans="1:36" ht="13.8" thickBot="1" x14ac:dyDescent="0.3">
      <c r="A537" s="457" t="s">
        <v>109</v>
      </c>
      <c r="B537" s="458"/>
      <c r="C537" s="23">
        <f t="shared" ref="C537:AE537" si="559">C519+C535</f>
        <v>26</v>
      </c>
      <c r="D537" s="24">
        <f t="shared" si="559"/>
        <v>13443</v>
      </c>
      <c r="E537" s="25">
        <f t="shared" si="559"/>
        <v>34</v>
      </c>
      <c r="F537" s="24">
        <f t="shared" si="559"/>
        <v>14005</v>
      </c>
      <c r="G537" s="25">
        <f t="shared" si="559"/>
        <v>37</v>
      </c>
      <c r="H537" s="24">
        <f t="shared" si="559"/>
        <v>16716</v>
      </c>
      <c r="I537" s="25">
        <f t="shared" si="559"/>
        <v>35</v>
      </c>
      <c r="J537" s="24">
        <f t="shared" si="559"/>
        <v>12888</v>
      </c>
      <c r="K537" s="25">
        <f t="shared" si="559"/>
        <v>34</v>
      </c>
      <c r="L537" s="24">
        <f t="shared" si="559"/>
        <v>13983</v>
      </c>
      <c r="M537" s="25">
        <f t="shared" si="559"/>
        <v>35</v>
      </c>
      <c r="N537" s="24">
        <f t="shared" si="559"/>
        <v>13236</v>
      </c>
      <c r="O537" s="25">
        <f t="shared" si="559"/>
        <v>40</v>
      </c>
      <c r="P537" s="24">
        <f t="shared" si="559"/>
        <v>14264</v>
      </c>
      <c r="Q537" s="25">
        <f t="shared" si="559"/>
        <v>39</v>
      </c>
      <c r="R537" s="24">
        <f t="shared" si="559"/>
        <v>15134</v>
      </c>
      <c r="S537" s="25">
        <f t="shared" si="559"/>
        <v>32</v>
      </c>
      <c r="T537" s="24">
        <f t="shared" si="559"/>
        <v>12598</v>
      </c>
      <c r="U537" s="25">
        <f t="shared" si="559"/>
        <v>36</v>
      </c>
      <c r="V537" s="24">
        <f t="shared" si="559"/>
        <v>13749</v>
      </c>
      <c r="W537" s="25">
        <f t="shared" si="559"/>
        <v>32</v>
      </c>
      <c r="X537" s="24">
        <f t="shared" si="559"/>
        <v>12078</v>
      </c>
      <c r="Y537" s="25">
        <f t="shared" si="559"/>
        <v>36</v>
      </c>
      <c r="Z537" s="37">
        <f t="shared" si="559"/>
        <v>12677</v>
      </c>
      <c r="AA537" s="38">
        <f t="shared" si="559"/>
        <v>416</v>
      </c>
      <c r="AB537" s="26">
        <f t="shared" si="559"/>
        <v>164771</v>
      </c>
      <c r="AC537" s="38">
        <f t="shared" si="559"/>
        <v>97</v>
      </c>
      <c r="AD537" s="37">
        <f t="shared" si="559"/>
        <v>44164</v>
      </c>
      <c r="AE537" s="38">
        <f t="shared" si="559"/>
        <v>104</v>
      </c>
      <c r="AF537" s="26">
        <f>AF535+AF519</f>
        <v>40107</v>
      </c>
      <c r="AG537" s="23">
        <f>AG535+AG519</f>
        <v>111</v>
      </c>
      <c r="AH537" s="37">
        <f>AH519+AH535</f>
        <v>41996</v>
      </c>
      <c r="AI537" s="38">
        <f>AI519+AI535</f>
        <v>104</v>
      </c>
      <c r="AJ537" s="26">
        <f>AJ519+AJ535</f>
        <v>38504</v>
      </c>
    </row>
    <row r="541" spans="1:36" x14ac:dyDescent="0.25">
      <c r="A541" t="s">
        <v>90</v>
      </c>
      <c r="B541"/>
      <c r="C541"/>
      <c r="D541"/>
      <c r="E541"/>
      <c r="F541"/>
    </row>
    <row r="542" spans="1:36" x14ac:dyDescent="0.25">
      <c r="A542" t="s">
        <v>91</v>
      </c>
      <c r="B542"/>
      <c r="C542"/>
      <c r="D542"/>
      <c r="E542"/>
      <c r="F542"/>
    </row>
    <row r="543" spans="1:36" x14ac:dyDescent="0.25">
      <c r="A543" t="s">
        <v>92</v>
      </c>
      <c r="B543"/>
      <c r="C543"/>
      <c r="D543"/>
      <c r="E543"/>
      <c r="F543"/>
    </row>
    <row r="548" spans="1:28" ht="20.399999999999999" x14ac:dyDescent="0.35">
      <c r="A548" s="490" t="s">
        <v>140</v>
      </c>
      <c r="B548" s="490"/>
      <c r="C548" s="490"/>
      <c r="D548" s="490"/>
      <c r="E548" s="490"/>
      <c r="F548" s="490"/>
      <c r="G548" s="490"/>
      <c r="H548" s="490"/>
      <c r="I548" s="490"/>
      <c r="J548" s="490"/>
      <c r="K548" s="490"/>
      <c r="L548" s="490"/>
      <c r="M548" s="490"/>
      <c r="N548" s="490"/>
      <c r="O548" s="490"/>
      <c r="P548" s="490"/>
      <c r="Q548" s="490"/>
      <c r="R548" s="490"/>
      <c r="S548" s="490"/>
      <c r="T548" s="490"/>
      <c r="U548" s="490"/>
      <c r="V548" s="490"/>
      <c r="W548" s="490"/>
      <c r="X548" s="490"/>
      <c r="Y548" s="490"/>
      <c r="Z548" s="490"/>
      <c r="AA548" s="490"/>
      <c r="AB548" s="490"/>
    </row>
    <row r="549" spans="1:28" x14ac:dyDescent="0.25">
      <c r="A549" s="340"/>
      <c r="B549" s="340" t="s">
        <v>103</v>
      </c>
      <c r="C549" s="340"/>
      <c r="D549" s="340">
        <v>2</v>
      </c>
      <c r="E549" s="340"/>
      <c r="F549" s="340">
        <v>1</v>
      </c>
      <c r="G549" s="340"/>
      <c r="H549" s="340"/>
      <c r="I549" s="340"/>
      <c r="J549" s="340">
        <v>1</v>
      </c>
      <c r="K549" s="340"/>
      <c r="L549" s="340"/>
      <c r="M549" s="340"/>
      <c r="N549" s="340"/>
      <c r="O549" s="340"/>
      <c r="P549" s="340"/>
      <c r="Q549" s="340"/>
      <c r="R549" s="340"/>
      <c r="S549" s="340"/>
      <c r="T549" s="340"/>
      <c r="U549" s="340"/>
      <c r="V549" s="340"/>
      <c r="W549" s="340"/>
      <c r="X549" s="340"/>
      <c r="Y549" s="340"/>
      <c r="Z549" s="340"/>
      <c r="AA549" s="340"/>
      <c r="AB549" s="340"/>
    </row>
    <row r="550" spans="1:28" x14ac:dyDescent="0.25">
      <c r="A550" s="341"/>
      <c r="B550" s="341" t="s">
        <v>101</v>
      </c>
      <c r="C550" s="342"/>
      <c r="D550" s="342">
        <v>1953</v>
      </c>
      <c r="E550" s="342"/>
      <c r="F550" s="342">
        <v>769</v>
      </c>
      <c r="G550" s="342"/>
      <c r="H550" s="342"/>
      <c r="I550" s="342"/>
      <c r="J550" s="342">
        <v>660</v>
      </c>
      <c r="K550" s="342"/>
      <c r="L550" s="342"/>
      <c r="M550" s="342"/>
      <c r="N550" s="342"/>
      <c r="O550" s="342"/>
      <c r="P550" s="342"/>
      <c r="Q550" s="342"/>
      <c r="R550" s="342"/>
      <c r="S550" s="342"/>
      <c r="T550" s="342"/>
      <c r="U550" s="342"/>
      <c r="V550" s="342"/>
      <c r="W550" s="342"/>
      <c r="X550" s="342"/>
      <c r="Y550" s="342"/>
      <c r="Z550" s="342"/>
      <c r="AA550" s="342"/>
      <c r="AB550" s="342"/>
    </row>
    <row r="551" spans="1:28" x14ac:dyDescent="0.25">
      <c r="A551" s="341"/>
      <c r="B551" s="341" t="s">
        <v>45</v>
      </c>
      <c r="C551" s="342"/>
      <c r="D551" s="342">
        <f>освоение!E99</f>
        <v>2442</v>
      </c>
      <c r="E551" s="342"/>
      <c r="F551" s="342">
        <f>освоение!H99</f>
        <v>2706</v>
      </c>
      <c r="G551" s="342"/>
      <c r="H551" s="342">
        <f>освоение!K99</f>
        <v>1848</v>
      </c>
      <c r="I551" s="342"/>
      <c r="J551" s="342">
        <f>освоение!Q99</f>
        <v>4290</v>
      </c>
      <c r="K551" s="342"/>
      <c r="L551" s="342">
        <f>освоение!T99</f>
        <v>4532</v>
      </c>
      <c r="M551" s="342"/>
      <c r="N551" s="342">
        <f>освоение!W99</f>
        <v>4686</v>
      </c>
      <c r="O551" s="342"/>
      <c r="P551" s="342">
        <f>освоение!AC99</f>
        <v>4400</v>
      </c>
      <c r="Q551" s="342"/>
      <c r="R551" s="342">
        <f>освоение!AF99</f>
        <v>3630</v>
      </c>
      <c r="S551" s="342"/>
      <c r="T551" s="342">
        <f>освоение!AI99</f>
        <v>5324</v>
      </c>
      <c r="U551" s="342"/>
      <c r="V551" s="342">
        <f>освоение!AO99</f>
        <v>5016</v>
      </c>
      <c r="W551" s="342"/>
      <c r="X551" s="342">
        <f>освоение!AR99</f>
        <v>5852</v>
      </c>
      <c r="Y551" s="342"/>
      <c r="Z551" s="342">
        <f>освоение!AU99</f>
        <v>5940</v>
      </c>
      <c r="AA551" s="342"/>
      <c r="AB551" s="343">
        <f>SUM(D551:Z551)</f>
        <v>50666</v>
      </c>
    </row>
    <row r="552" spans="1:28" x14ac:dyDescent="0.25">
      <c r="A552" s="341"/>
      <c r="B552" s="341" t="s">
        <v>100</v>
      </c>
      <c r="C552" s="342"/>
      <c r="D552" s="342">
        <v>66</v>
      </c>
      <c r="E552" s="342"/>
      <c r="F552" s="342">
        <v>300</v>
      </c>
      <c r="G552" s="342"/>
      <c r="H552" s="342">
        <v>200</v>
      </c>
      <c r="I552" s="342"/>
      <c r="J552" s="342">
        <v>66</v>
      </c>
      <c r="K552" s="342"/>
      <c r="L552" s="342">
        <v>150</v>
      </c>
      <c r="M552" s="342"/>
      <c r="N552" s="342">
        <v>150</v>
      </c>
      <c r="O552" s="342"/>
      <c r="P552" s="342">
        <v>300</v>
      </c>
      <c r="Q552" s="342"/>
      <c r="R552" s="342">
        <v>400</v>
      </c>
      <c r="S552" s="342"/>
      <c r="T552" s="342">
        <v>150</v>
      </c>
      <c r="U552" s="342"/>
      <c r="V552" s="342">
        <v>400</v>
      </c>
      <c r="W552" s="342"/>
      <c r="X552" s="342">
        <v>158</v>
      </c>
      <c r="Y552" s="342"/>
      <c r="Z552" s="342">
        <v>250</v>
      </c>
      <c r="AA552" s="342"/>
      <c r="AB552" s="343">
        <f>SUM(D552:Z552)</f>
        <v>2590</v>
      </c>
    </row>
    <row r="553" spans="1:28" x14ac:dyDescent="0.25">
      <c r="A553" s="341"/>
      <c r="B553" s="341" t="s">
        <v>102</v>
      </c>
      <c r="C553" s="342"/>
      <c r="D553" s="342">
        <f>D459-D552+D551+D550</f>
        <v>17772</v>
      </c>
      <c r="E553" s="342"/>
      <c r="F553" s="342">
        <f>F459-F552+F551+F550</f>
        <v>17180</v>
      </c>
      <c r="G553" s="342"/>
      <c r="H553" s="342">
        <f>H459-H552+H551+H550</f>
        <v>18364</v>
      </c>
      <c r="I553" s="342"/>
      <c r="J553" s="342">
        <f>J459-J552+J551+J550</f>
        <v>17772</v>
      </c>
      <c r="K553" s="342"/>
      <c r="L553" s="342">
        <f>L459-L552+L551+L550</f>
        <v>18365</v>
      </c>
      <c r="M553" s="342"/>
      <c r="N553" s="342">
        <f>N459-N552+N551+N550</f>
        <v>17772</v>
      </c>
      <c r="O553" s="342"/>
      <c r="P553" s="342">
        <f>P459-P552+P551+P550</f>
        <v>18364</v>
      </c>
      <c r="Q553" s="342"/>
      <c r="R553" s="342">
        <f>R459-R552+R551+R550</f>
        <v>18364</v>
      </c>
      <c r="S553" s="342"/>
      <c r="T553" s="342">
        <f>T459-T552+T551+T550</f>
        <v>17772</v>
      </c>
      <c r="U553" s="342"/>
      <c r="V553" s="342">
        <f>V459-V552+V551+V550</f>
        <v>18365</v>
      </c>
      <c r="W553" s="342"/>
      <c r="X553" s="342">
        <f>X459-X552+X551+X550</f>
        <v>17772</v>
      </c>
      <c r="Y553" s="342"/>
      <c r="Z553" s="342">
        <f>Z459-Z552+Z551+Z550</f>
        <v>18367</v>
      </c>
      <c r="AA553" s="342"/>
      <c r="AB553" s="343">
        <f>SUM(D553:Z553)</f>
        <v>216229</v>
      </c>
    </row>
    <row r="554" spans="1:28" x14ac:dyDescent="0.25">
      <c r="A554" s="341"/>
      <c r="B554" s="341" t="s">
        <v>66</v>
      </c>
      <c r="C554" s="342"/>
      <c r="D554" s="342">
        <f>D556*1.05*21.7*26</f>
        <v>17772.3</v>
      </c>
      <c r="E554" s="342"/>
      <c r="F554" s="342">
        <f>F556*1.05*21.7*26</f>
        <v>17179.89</v>
      </c>
      <c r="G554" s="342"/>
      <c r="H554" s="342">
        <f>H556*1.05*21.7*26</f>
        <v>18364.71</v>
      </c>
      <c r="I554" s="342"/>
      <c r="J554" s="342">
        <f>J556*1.05*21.7*26</f>
        <v>17772.3</v>
      </c>
      <c r="K554" s="342"/>
      <c r="L554" s="342">
        <f>L556*1.05*21.7*26</f>
        <v>18364.71</v>
      </c>
      <c r="M554" s="342"/>
      <c r="N554" s="342">
        <f>N556*1.05*21.7*26</f>
        <v>17772.3</v>
      </c>
      <c r="O554" s="342"/>
      <c r="P554" s="342">
        <f>P556*1.05*21.7*26</f>
        <v>18364.71</v>
      </c>
      <c r="Q554" s="342"/>
      <c r="R554" s="342">
        <f>R556*1.05*21.7*26</f>
        <v>18364.71</v>
      </c>
      <c r="S554" s="342"/>
      <c r="T554" s="342">
        <f>T556*1.05*21.7*26</f>
        <v>17772.3</v>
      </c>
      <c r="U554" s="342"/>
      <c r="V554" s="342">
        <f>V556*1.05*21.7*26</f>
        <v>18364.71</v>
      </c>
      <c r="W554" s="342"/>
      <c r="X554" s="342">
        <f>X556*1.05*21.7*26</f>
        <v>17772.3</v>
      </c>
      <c r="Y554" s="342"/>
      <c r="Z554" s="342">
        <f>Z556*1.05*21.7*26</f>
        <v>18364.71</v>
      </c>
      <c r="AA554" s="342"/>
      <c r="AB554" s="343">
        <f>SUM(D554:Z554)</f>
        <v>216229.64999999997</v>
      </c>
    </row>
    <row r="555" spans="1:28" x14ac:dyDescent="0.25">
      <c r="A555" s="341"/>
      <c r="B555" s="344" t="s">
        <v>95</v>
      </c>
      <c r="C555" s="342"/>
      <c r="D555" s="342">
        <f>D554-D553</f>
        <v>0.2999999999992724</v>
      </c>
      <c r="E555" s="342"/>
      <c r="F555" s="342">
        <f>F554-F553</f>
        <v>-0.11000000000058208</v>
      </c>
      <c r="G555" s="342"/>
      <c r="H555" s="342">
        <f>H554-H553</f>
        <v>0.70999999999912689</v>
      </c>
      <c r="I555" s="342"/>
      <c r="J555" s="342">
        <f>J554-J553</f>
        <v>0.2999999999992724</v>
      </c>
      <c r="K555" s="342"/>
      <c r="L555" s="342">
        <f>L554-L553</f>
        <v>-0.29000000000087311</v>
      </c>
      <c r="M555" s="342"/>
      <c r="N555" s="342">
        <f>N554-N553</f>
        <v>0.2999999999992724</v>
      </c>
      <c r="O555" s="342"/>
      <c r="P555" s="342">
        <f>P554-P553</f>
        <v>0.70999999999912689</v>
      </c>
      <c r="Q555" s="342"/>
      <c r="R555" s="342">
        <f>R554-R553</f>
        <v>0.70999999999912689</v>
      </c>
      <c r="S555" s="342"/>
      <c r="T555" s="342">
        <f>T554-T553</f>
        <v>0.2999999999992724</v>
      </c>
      <c r="U555" s="342"/>
      <c r="V555" s="342">
        <f>V554-V553</f>
        <v>-0.29000000000087311</v>
      </c>
      <c r="W555" s="342"/>
      <c r="X555" s="342">
        <f>X554-X553</f>
        <v>0.2999999999992724</v>
      </c>
      <c r="Y555" s="342"/>
      <c r="Z555" s="342">
        <f>Z554-Z553</f>
        <v>-2.2900000000008731</v>
      </c>
      <c r="AA555" s="342"/>
      <c r="AB555" s="343">
        <f>SUM(D555:Z555)</f>
        <v>0.64999999999054126</v>
      </c>
    </row>
    <row r="556" spans="1:28" ht="13.8" thickBot="1" x14ac:dyDescent="0.3">
      <c r="A556" s="341"/>
      <c r="B556" s="341"/>
      <c r="C556" s="342"/>
      <c r="D556" s="342">
        <v>30</v>
      </c>
      <c r="E556" s="342"/>
      <c r="F556" s="342">
        <v>29</v>
      </c>
      <c r="G556" s="342"/>
      <c r="H556" s="342">
        <v>31</v>
      </c>
      <c r="I556" s="342"/>
      <c r="J556" s="342">
        <v>30</v>
      </c>
      <c r="K556" s="342"/>
      <c r="L556" s="342">
        <v>31</v>
      </c>
      <c r="M556" s="342"/>
      <c r="N556" s="342">
        <v>30</v>
      </c>
      <c r="O556" s="342"/>
      <c r="P556" s="342">
        <v>31</v>
      </c>
      <c r="Q556" s="342"/>
      <c r="R556" s="342">
        <v>31</v>
      </c>
      <c r="S556" s="342"/>
      <c r="T556" s="342">
        <v>30</v>
      </c>
      <c r="U556" s="342"/>
      <c r="V556" s="342">
        <v>31</v>
      </c>
      <c r="W556" s="342"/>
      <c r="X556" s="342">
        <v>30</v>
      </c>
      <c r="Y556" s="342"/>
      <c r="Z556" s="342">
        <v>31</v>
      </c>
      <c r="AA556" s="342"/>
      <c r="AB556" s="342"/>
    </row>
    <row r="557" spans="1:28" ht="13.8" thickBot="1" x14ac:dyDescent="0.3">
      <c r="A557" s="449" t="s">
        <v>115</v>
      </c>
      <c r="B557" s="345"/>
      <c r="C557" s="445" t="s">
        <v>8</v>
      </c>
      <c r="D557" s="446"/>
      <c r="E557" s="445" t="s">
        <v>9</v>
      </c>
      <c r="F557" s="446"/>
      <c r="G557" s="445" t="s">
        <v>10</v>
      </c>
      <c r="H557" s="446"/>
      <c r="I557" s="445" t="s">
        <v>0</v>
      </c>
      <c r="J557" s="446"/>
      <c r="K557" s="445" t="s">
        <v>3</v>
      </c>
      <c r="L557" s="446"/>
      <c r="M557" s="445" t="s">
        <v>4</v>
      </c>
      <c r="N557" s="446"/>
      <c r="O557" s="445" t="s">
        <v>11</v>
      </c>
      <c r="P557" s="446"/>
      <c r="Q557" s="445" t="s">
        <v>12</v>
      </c>
      <c r="R557" s="446"/>
      <c r="S557" s="445" t="s">
        <v>13</v>
      </c>
      <c r="T557" s="446"/>
      <c r="U557" s="445" t="s">
        <v>14</v>
      </c>
      <c r="V557" s="446"/>
      <c r="W557" s="445" t="s">
        <v>15</v>
      </c>
      <c r="X557" s="446"/>
      <c r="Y557" s="445" t="s">
        <v>16</v>
      </c>
      <c r="Z557" s="446"/>
      <c r="AA557" s="447" t="s">
        <v>5</v>
      </c>
      <c r="AB557" s="448"/>
    </row>
    <row r="558" spans="1:28" x14ac:dyDescent="0.25">
      <c r="A558" s="450"/>
      <c r="B558" s="346" t="s">
        <v>113</v>
      </c>
      <c r="C558" s="347"/>
      <c r="D558" s="348">
        <f>(D551-D552)/D556/21.7/1.05</f>
        <v>3.4759710335747203</v>
      </c>
      <c r="E558" s="349"/>
      <c r="F558" s="348">
        <f>(F551-F552)/F556/21.7/1.05</f>
        <v>3.6412340241992238</v>
      </c>
      <c r="G558" s="349"/>
      <c r="H558" s="348">
        <f>(H551-H552)/H556/21.7/1.05</f>
        <v>2.3331705210700306</v>
      </c>
      <c r="I558" s="349"/>
      <c r="J558" s="348">
        <f>(J551-J552)/J556/21.7/1.05</f>
        <v>6.1795040596883917</v>
      </c>
      <c r="K558" s="349"/>
      <c r="L558" s="348">
        <f>(L551-L552)/L556/21.7/1.05</f>
        <v>6.2038551112432483</v>
      </c>
      <c r="M558" s="349"/>
      <c r="N558" s="348">
        <f>(N551-N552)/N556/21.7/1.05</f>
        <v>6.6359447004608292</v>
      </c>
      <c r="O558" s="349"/>
      <c r="P558" s="348">
        <f>(P551-P552)/P556/21.7/1.05</f>
        <v>5.8046111264484983</v>
      </c>
      <c r="Q558" s="349"/>
      <c r="R558" s="348">
        <f>(R551-R552)/R556/21.7/1.05</f>
        <v>4.572900960592353</v>
      </c>
      <c r="S558" s="349"/>
      <c r="T558" s="348">
        <f>(T551-T552)/T556/21.7/1.05</f>
        <v>7.5693072928095972</v>
      </c>
      <c r="U558" s="349"/>
      <c r="V558" s="348">
        <f>(V551-V552)/V556/21.7/1.05</f>
        <v>6.5351426730942119</v>
      </c>
      <c r="W558" s="349"/>
      <c r="X558" s="348">
        <f>(X551-X552)/X556/21.7/1.05</f>
        <v>8.3300416940969928</v>
      </c>
      <c r="Y558" s="349"/>
      <c r="Z558" s="348">
        <f>(Z551-Z552)/Z556/21.7/1.05</f>
        <v>8.0556676364614539</v>
      </c>
      <c r="AA558" s="349"/>
      <c r="AB558" s="350">
        <f t="shared" ref="AB558:AB563" si="560">AVERAGE(D558:Z558)</f>
        <v>5.7781125694782958</v>
      </c>
    </row>
    <row r="559" spans="1:28" ht="13.8" thickBot="1" x14ac:dyDescent="0.3">
      <c r="A559" s="450"/>
      <c r="B559" s="351" t="s">
        <v>112</v>
      </c>
      <c r="C559" s="352"/>
      <c r="D559" s="353">
        <f>D87/D556/21.7/1.05</f>
        <v>0.25747933582034965</v>
      </c>
      <c r="E559" s="354"/>
      <c r="F559" s="353">
        <f>F87/F556/21.7/1.05</f>
        <v>1.3317896680362913</v>
      </c>
      <c r="G559" s="354"/>
      <c r="H559" s="353">
        <f>H87/H556/21.7/1.05</f>
        <v>0.99669420317554713</v>
      </c>
      <c r="I559" s="354"/>
      <c r="J559" s="353">
        <f>J87/J556/21.7/1.05</f>
        <v>2.0598346865627972</v>
      </c>
      <c r="K559" s="354"/>
      <c r="L559" s="353">
        <f>L87/L556/21.7/1.05</f>
        <v>2.4917355079388677</v>
      </c>
      <c r="M559" s="354"/>
      <c r="N559" s="353">
        <f>N87/N556/21.7/1.05</f>
        <v>3.3472313656645456</v>
      </c>
      <c r="O559" s="354"/>
      <c r="P559" s="353">
        <f>P87/P556/21.7/1.05</f>
        <v>2.2425619571449804</v>
      </c>
      <c r="Q559" s="354"/>
      <c r="R559" s="353">
        <f>R87/R556/21.7/1.05</f>
        <v>1.9933884063510943</v>
      </c>
      <c r="S559" s="354"/>
      <c r="T559" s="353">
        <f>T87/T556/21.7/1.05</f>
        <v>2.0598346865627972</v>
      </c>
      <c r="U559" s="354"/>
      <c r="V559" s="353">
        <f>V87/V556/21.7/1.05</f>
        <v>1.9933884063510943</v>
      </c>
      <c r="W559" s="354"/>
      <c r="X559" s="353">
        <f>X87/X556/21.7/1.05</f>
        <v>3.0897520298441958</v>
      </c>
      <c r="Y559" s="354"/>
      <c r="Z559" s="353">
        <f>Z87/Z556/21.7/1.05</f>
        <v>3.4884297111144149</v>
      </c>
      <c r="AA559" s="354"/>
      <c r="AB559" s="355">
        <f t="shared" si="560"/>
        <v>2.1126766637139145</v>
      </c>
    </row>
    <row r="560" spans="1:28" ht="16.2" thickBot="1" x14ac:dyDescent="0.35">
      <c r="A560" s="451"/>
      <c r="B560" s="356" t="s">
        <v>114</v>
      </c>
      <c r="C560" s="357"/>
      <c r="D560" s="358">
        <f>SUM(D558:D559)</f>
        <v>3.73345036939507</v>
      </c>
      <c r="E560" s="359"/>
      <c r="F560" s="358">
        <f>SUM(F558:F559)</f>
        <v>4.9730236922355147</v>
      </c>
      <c r="G560" s="359"/>
      <c r="H560" s="358">
        <f>SUM(H558:H559)</f>
        <v>3.3298647242455779</v>
      </c>
      <c r="I560" s="359"/>
      <c r="J560" s="358">
        <f>SUM(J558:J559)</f>
        <v>8.2393387462511889</v>
      </c>
      <c r="K560" s="359"/>
      <c r="L560" s="358">
        <f>SUM(L558:L559)</f>
        <v>8.6955906191821164</v>
      </c>
      <c r="M560" s="359"/>
      <c r="N560" s="358">
        <f>SUM(N558:N559)</f>
        <v>9.9831760661253739</v>
      </c>
      <c r="O560" s="359"/>
      <c r="P560" s="358">
        <f>SUM(P558:P559)</f>
        <v>8.0471730835934778</v>
      </c>
      <c r="Q560" s="359"/>
      <c r="R560" s="358">
        <f>SUM(R558:R559)</f>
        <v>6.5662893669434474</v>
      </c>
      <c r="S560" s="359"/>
      <c r="T560" s="358">
        <f>SUM(T558:T559)</f>
        <v>9.6291419793723954</v>
      </c>
      <c r="U560" s="359"/>
      <c r="V560" s="358">
        <f>SUM(V558:V559)</f>
        <v>8.5285310794453064</v>
      </c>
      <c r="W560" s="359"/>
      <c r="X560" s="358">
        <f>SUM(X558:X559)</f>
        <v>11.419793723941188</v>
      </c>
      <c r="Y560" s="359"/>
      <c r="Z560" s="358">
        <f>SUM(Z558:Z559)</f>
        <v>11.544097347575869</v>
      </c>
      <c r="AA560" s="359"/>
      <c r="AB560" s="358">
        <f t="shared" si="560"/>
        <v>7.8907892331922094</v>
      </c>
    </row>
    <row r="561" spans="1:28" ht="16.2" thickBot="1" x14ac:dyDescent="0.35">
      <c r="A561" s="360"/>
      <c r="B561" s="361" t="s">
        <v>117</v>
      </c>
      <c r="C561" s="357"/>
      <c r="D561" s="358">
        <f>D562-D559</f>
        <v>19.408967888230563</v>
      </c>
      <c r="E561" s="359"/>
      <c r="F561" s="358">
        <f>F562-F559</f>
        <v>19.863340219291278</v>
      </c>
      <c r="G561" s="359"/>
      <c r="H561" s="358">
        <f>H562-H559</f>
        <v>22.669130086998383</v>
      </c>
      <c r="I561" s="359"/>
      <c r="J561" s="358">
        <f>J562-J559</f>
        <v>16.794674859190987</v>
      </c>
      <c r="K561" s="359"/>
      <c r="L561" s="358">
        <f>L562-L559</f>
        <v>17.304819950873171</v>
      </c>
      <c r="M561" s="359"/>
      <c r="N561" s="358">
        <f>N562-N559</f>
        <v>16.016385048643116</v>
      </c>
      <c r="O561" s="359"/>
      <c r="P561" s="358">
        <f>P562-P559</f>
        <v>17.951821727650476</v>
      </c>
      <c r="Q561" s="359"/>
      <c r="R561" s="358">
        <f>R562-R559</f>
        <v>19.432705444300506</v>
      </c>
      <c r="S561" s="359"/>
      <c r="T561" s="358">
        <f>T562-T559</f>
        <v>16.370419135396094</v>
      </c>
      <c r="U561" s="359"/>
      <c r="V561" s="358">
        <f>V562-V559</f>
        <v>17.471879490609979</v>
      </c>
      <c r="W561" s="359"/>
      <c r="X561" s="358">
        <f>X562-X559</f>
        <v>14.5797673908273</v>
      </c>
      <c r="Y561" s="359"/>
      <c r="Z561" s="358">
        <f>Z562-Z559</f>
        <v>14.459144740102074</v>
      </c>
      <c r="AA561" s="359"/>
      <c r="AB561" s="358">
        <f t="shared" si="560"/>
        <v>17.693587998509493</v>
      </c>
    </row>
    <row r="562" spans="1:28" ht="13.8" thickBot="1" x14ac:dyDescent="0.3">
      <c r="A562" s="341"/>
      <c r="B562" s="362" t="s">
        <v>116</v>
      </c>
      <c r="C562" s="363"/>
      <c r="D562" s="364">
        <f>D459/D556/21.7/1.05</f>
        <v>19.666447224050913</v>
      </c>
      <c r="E562" s="365"/>
      <c r="F562" s="364">
        <f>F459/F556/21.7/1.05</f>
        <v>21.195129887327568</v>
      </c>
      <c r="G562" s="365"/>
      <c r="H562" s="364">
        <f>H459/H556/21.7/1.05</f>
        <v>23.66582429017393</v>
      </c>
      <c r="I562" s="365"/>
      <c r="J562" s="364">
        <f>J459/J556/21.7/1.05</f>
        <v>18.854509545753785</v>
      </c>
      <c r="K562" s="365"/>
      <c r="L562" s="364">
        <f>L459/L556/21.7/1.05</f>
        <v>19.796555458812037</v>
      </c>
      <c r="M562" s="365"/>
      <c r="N562" s="364">
        <f>N459/N556/21.7/1.05</f>
        <v>19.363616414307661</v>
      </c>
      <c r="O562" s="365"/>
      <c r="P562" s="364">
        <f>P459/P556/21.7/1.05</f>
        <v>20.194383684795458</v>
      </c>
      <c r="Q562" s="365"/>
      <c r="R562" s="364">
        <f>R459/R556/21.7/1.05</f>
        <v>21.426093850651601</v>
      </c>
      <c r="S562" s="365"/>
      <c r="T562" s="364">
        <f>T459/T556/21.7/1.05</f>
        <v>18.430253821958893</v>
      </c>
      <c r="U562" s="365"/>
      <c r="V562" s="364">
        <f>V459/V556/21.7/1.05</f>
        <v>19.465267896961073</v>
      </c>
      <c r="W562" s="365"/>
      <c r="X562" s="364">
        <f>X459/X556/21.7/1.05</f>
        <v>17.669519420671495</v>
      </c>
      <c r="Y562" s="365"/>
      <c r="Z562" s="364">
        <f>Z459/Z556/21.7/1.05</f>
        <v>17.947574451216489</v>
      </c>
      <c r="AA562" s="365"/>
      <c r="AB562" s="366">
        <f t="shared" si="560"/>
        <v>19.806264662223409</v>
      </c>
    </row>
    <row r="563" spans="1:28" ht="14.4" thickBot="1" x14ac:dyDescent="0.3">
      <c r="A563" s="341"/>
      <c r="B563" s="367" t="s">
        <v>110</v>
      </c>
      <c r="C563" s="368"/>
      <c r="D563" s="369">
        <f>D550/D556/21.7/1.05</f>
        <v>2.8571428571428572</v>
      </c>
      <c r="E563" s="370"/>
      <c r="F563" s="369">
        <f>F550/F556/21.7/1.05</f>
        <v>1.1638025621817136</v>
      </c>
      <c r="G563" s="370"/>
      <c r="H563" s="369">
        <f>H550/H556/21.7/1.05</f>
        <v>0</v>
      </c>
      <c r="I563" s="370"/>
      <c r="J563" s="369">
        <f>J550/J556/21.7/1.05</f>
        <v>0.96554750932631117</v>
      </c>
      <c r="K563" s="370"/>
      <c r="L563" s="369">
        <f>L550/L556/21.7/1.05</f>
        <v>0</v>
      </c>
      <c r="M563" s="370"/>
      <c r="N563" s="369">
        <f>N550/N556/21.7/1.05</f>
        <v>0</v>
      </c>
      <c r="O563" s="370"/>
      <c r="P563" s="369">
        <f>P550/P556/21.7/1.05</f>
        <v>0</v>
      </c>
      <c r="Q563" s="370"/>
      <c r="R563" s="369">
        <f>R550/R556/21.7/1.05</f>
        <v>0</v>
      </c>
      <c r="S563" s="370"/>
      <c r="T563" s="369">
        <f>T550/T556/21.7/1.05</f>
        <v>0</v>
      </c>
      <c r="U563" s="370"/>
      <c r="V563" s="369">
        <f>V550/V556/21.7/1.05</f>
        <v>0</v>
      </c>
      <c r="W563" s="370"/>
      <c r="X563" s="369">
        <f>X550/X556/21.7/1.05</f>
        <v>0</v>
      </c>
      <c r="Y563" s="370"/>
      <c r="Z563" s="369">
        <f>Z550/Z556/21.7/1.05</f>
        <v>0</v>
      </c>
      <c r="AA563" s="370"/>
      <c r="AB563" s="369">
        <f t="shared" si="560"/>
        <v>0.41554107738757345</v>
      </c>
    </row>
    <row r="564" spans="1:28" ht="13.8" thickBot="1" x14ac:dyDescent="0.3">
      <c r="A564" s="371"/>
      <c r="B564" s="372" t="s">
        <v>111</v>
      </c>
      <c r="C564" s="373"/>
      <c r="D564" s="374">
        <f>D560+D561+D563</f>
        <v>25.99956111476849</v>
      </c>
      <c r="E564" s="375"/>
      <c r="F564" s="374">
        <f>F560+F561+F563</f>
        <v>26.000166473708507</v>
      </c>
      <c r="G564" s="375"/>
      <c r="H564" s="374">
        <f>H560+H561+H563</f>
        <v>25.998994811243961</v>
      </c>
      <c r="I564" s="375"/>
      <c r="J564" s="374">
        <f>J560+J561+J563</f>
        <v>25.999561114768486</v>
      </c>
      <c r="K564" s="375"/>
      <c r="L564" s="374">
        <f>L560+L561+L563</f>
        <v>26.000410570055287</v>
      </c>
      <c r="M564" s="375"/>
      <c r="N564" s="374">
        <f>N560+N561+N563</f>
        <v>25.99956111476849</v>
      </c>
      <c r="O564" s="375"/>
      <c r="P564" s="374">
        <f>P560+P561+P563</f>
        <v>25.998994811243954</v>
      </c>
      <c r="Q564" s="375"/>
      <c r="R564" s="374">
        <f>R560+R561+R563</f>
        <v>25.998994811243954</v>
      </c>
      <c r="S564" s="375"/>
      <c r="T564" s="374">
        <f>T560+T561+T563</f>
        <v>25.99956111476849</v>
      </c>
      <c r="U564" s="375"/>
      <c r="V564" s="374">
        <f>V560+V561+V563</f>
        <v>26.000410570055287</v>
      </c>
      <c r="W564" s="375"/>
      <c r="X564" s="374">
        <f>X560+X561+X563</f>
        <v>25.99956111476849</v>
      </c>
      <c r="Y564" s="375"/>
      <c r="Z564" s="374">
        <f>Z560+Z561+Z563</f>
        <v>26.003242087677943</v>
      </c>
      <c r="AA564" s="375"/>
      <c r="AB564" s="374">
        <f>AB560+AB561+AB563</f>
        <v>25.999918309089274</v>
      </c>
    </row>
    <row r="569" spans="1:28" x14ac:dyDescent="0.25">
      <c r="B569" s="444" t="s">
        <v>18</v>
      </c>
      <c r="C569" s="442" t="s">
        <v>8</v>
      </c>
      <c r="D569" s="442"/>
      <c r="E569" s="442" t="s">
        <v>9</v>
      </c>
      <c r="F569" s="442"/>
      <c r="G569" s="442" t="s">
        <v>10</v>
      </c>
      <c r="H569" s="442"/>
      <c r="I569" s="442" t="s">
        <v>0</v>
      </c>
      <c r="J569" s="442"/>
      <c r="K569" s="442" t="s">
        <v>3</v>
      </c>
      <c r="L569" s="442"/>
      <c r="M569" s="442" t="s">
        <v>4</v>
      </c>
      <c r="N569" s="442"/>
      <c r="O569" s="442" t="s">
        <v>11</v>
      </c>
      <c r="P569" s="442"/>
      <c r="Q569" s="442" t="s">
        <v>12</v>
      </c>
      <c r="R569" s="442"/>
      <c r="S569" s="442" t="s">
        <v>13</v>
      </c>
      <c r="T569" s="442"/>
      <c r="U569" s="442" t="s">
        <v>14</v>
      </c>
      <c r="V569" s="442"/>
      <c r="W569" s="442" t="s">
        <v>15</v>
      </c>
      <c r="X569" s="442"/>
      <c r="Y569" s="442" t="s">
        <v>16</v>
      </c>
      <c r="Z569" s="442"/>
      <c r="AA569" s="443" t="s">
        <v>5</v>
      </c>
      <c r="AB569" s="443"/>
    </row>
    <row r="570" spans="1:28" x14ac:dyDescent="0.25">
      <c r="B570" s="444"/>
      <c r="C570" s="105" t="s">
        <v>1</v>
      </c>
      <c r="D570" s="391" t="s">
        <v>2</v>
      </c>
      <c r="E570" s="105" t="s">
        <v>1</v>
      </c>
      <c r="F570" s="105" t="s">
        <v>2</v>
      </c>
      <c r="G570" s="105" t="s">
        <v>1</v>
      </c>
      <c r="H570" s="105" t="s">
        <v>2</v>
      </c>
      <c r="I570" s="105" t="s">
        <v>1</v>
      </c>
      <c r="J570" s="105" t="s">
        <v>2</v>
      </c>
      <c r="K570" s="105" t="s">
        <v>1</v>
      </c>
      <c r="L570" s="105" t="s">
        <v>2</v>
      </c>
      <c r="M570" s="105" t="s">
        <v>1</v>
      </c>
      <c r="N570" s="105" t="s">
        <v>2</v>
      </c>
      <c r="O570" s="105" t="s">
        <v>1</v>
      </c>
      <c r="P570" s="105" t="s">
        <v>2</v>
      </c>
      <c r="Q570" s="105" t="s">
        <v>1</v>
      </c>
      <c r="R570" s="105" t="s">
        <v>2</v>
      </c>
      <c r="S570" s="105" t="s">
        <v>1</v>
      </c>
      <c r="T570" s="105" t="s">
        <v>2</v>
      </c>
      <c r="U570" s="105" t="s">
        <v>1</v>
      </c>
      <c r="V570" s="105" t="s">
        <v>2</v>
      </c>
      <c r="W570" s="105" t="s">
        <v>1</v>
      </c>
      <c r="X570" s="105" t="s">
        <v>2</v>
      </c>
      <c r="Y570" s="105" t="s">
        <v>1</v>
      </c>
      <c r="Z570" s="105" t="s">
        <v>2</v>
      </c>
      <c r="AA570" s="385" t="s">
        <v>1</v>
      </c>
      <c r="AB570" s="385" t="s">
        <v>2</v>
      </c>
    </row>
    <row r="571" spans="1:28" x14ac:dyDescent="0.25">
      <c r="B571" s="384" t="s">
        <v>69</v>
      </c>
      <c r="C571" s="105">
        <f t="shared" ref="C571:C579" si="561">C468+C483</f>
        <v>1</v>
      </c>
      <c r="D571" s="105">
        <f t="shared" ref="D571:AB571" si="562">D468+D483</f>
        <v>915</v>
      </c>
      <c r="E571" s="105">
        <f t="shared" si="562"/>
        <v>0</v>
      </c>
      <c r="F571" s="105">
        <f t="shared" si="562"/>
        <v>0</v>
      </c>
      <c r="G571" s="105">
        <f t="shared" si="562"/>
        <v>1</v>
      </c>
      <c r="H571" s="105">
        <f t="shared" si="562"/>
        <v>915</v>
      </c>
      <c r="I571" s="105">
        <f t="shared" si="562"/>
        <v>1</v>
      </c>
      <c r="J571" s="105">
        <f t="shared" si="562"/>
        <v>915</v>
      </c>
      <c r="K571" s="105">
        <f t="shared" si="562"/>
        <v>1</v>
      </c>
      <c r="L571" s="105">
        <f t="shared" si="562"/>
        <v>915</v>
      </c>
      <c r="M571" s="105">
        <f t="shared" si="562"/>
        <v>1</v>
      </c>
      <c r="N571" s="105">
        <f t="shared" si="562"/>
        <v>915</v>
      </c>
      <c r="O571" s="105">
        <f t="shared" si="562"/>
        <v>0</v>
      </c>
      <c r="P571" s="105">
        <f t="shared" si="562"/>
        <v>0</v>
      </c>
      <c r="Q571" s="105">
        <f t="shared" si="562"/>
        <v>2</v>
      </c>
      <c r="R571" s="105">
        <f t="shared" si="562"/>
        <v>1830</v>
      </c>
      <c r="S571" s="105">
        <f t="shared" si="562"/>
        <v>2</v>
      </c>
      <c r="T571" s="105">
        <f t="shared" si="562"/>
        <v>1830</v>
      </c>
      <c r="U571" s="105">
        <f t="shared" si="562"/>
        <v>0</v>
      </c>
      <c r="V571" s="105">
        <f t="shared" si="562"/>
        <v>0</v>
      </c>
      <c r="W571" s="105">
        <f t="shared" si="562"/>
        <v>0</v>
      </c>
      <c r="X571" s="105">
        <f t="shared" si="562"/>
        <v>0</v>
      </c>
      <c r="Y571" s="105">
        <f t="shared" si="562"/>
        <v>0</v>
      </c>
      <c r="Z571" s="105">
        <f t="shared" si="562"/>
        <v>0</v>
      </c>
      <c r="AA571" s="105">
        <f t="shared" si="562"/>
        <v>9</v>
      </c>
      <c r="AB571" s="105">
        <f t="shared" si="562"/>
        <v>8235</v>
      </c>
    </row>
    <row r="572" spans="1:28" x14ac:dyDescent="0.25">
      <c r="B572" s="384" t="s">
        <v>79</v>
      </c>
      <c r="C572" s="105">
        <f t="shared" si="561"/>
        <v>1</v>
      </c>
      <c r="D572" s="105">
        <f t="shared" ref="D572:R572" si="563">D469+D484</f>
        <v>730</v>
      </c>
      <c r="E572" s="105">
        <f t="shared" si="563"/>
        <v>2</v>
      </c>
      <c r="F572" s="105">
        <f t="shared" si="563"/>
        <v>1460</v>
      </c>
      <c r="G572" s="105">
        <f t="shared" si="563"/>
        <v>2</v>
      </c>
      <c r="H572" s="105">
        <f t="shared" si="563"/>
        <v>1460</v>
      </c>
      <c r="I572" s="105">
        <f t="shared" si="563"/>
        <v>0</v>
      </c>
      <c r="J572" s="105">
        <f t="shared" si="563"/>
        <v>0</v>
      </c>
      <c r="K572" s="105">
        <f t="shared" si="563"/>
        <v>3</v>
      </c>
      <c r="L572" s="105">
        <f t="shared" si="563"/>
        <v>2190</v>
      </c>
      <c r="M572" s="105">
        <f t="shared" si="563"/>
        <v>3</v>
      </c>
      <c r="N572" s="105">
        <f t="shared" si="563"/>
        <v>2190</v>
      </c>
      <c r="O572" s="105">
        <f t="shared" si="563"/>
        <v>2</v>
      </c>
      <c r="P572" s="105">
        <f t="shared" si="563"/>
        <v>1460</v>
      </c>
      <c r="Q572" s="105">
        <f t="shared" si="563"/>
        <v>1</v>
      </c>
      <c r="R572" s="105">
        <f t="shared" si="563"/>
        <v>730</v>
      </c>
      <c r="S572" s="105">
        <f t="shared" ref="S572:AB572" si="564">S469+S484</f>
        <v>1</v>
      </c>
      <c r="T572" s="105">
        <f t="shared" si="564"/>
        <v>730</v>
      </c>
      <c r="U572" s="105">
        <f t="shared" si="564"/>
        <v>3</v>
      </c>
      <c r="V572" s="105">
        <f t="shared" si="564"/>
        <v>2190</v>
      </c>
      <c r="W572" s="105">
        <f t="shared" si="564"/>
        <v>3</v>
      </c>
      <c r="X572" s="105">
        <f t="shared" si="564"/>
        <v>2190</v>
      </c>
      <c r="Y572" s="105">
        <f t="shared" si="564"/>
        <v>2</v>
      </c>
      <c r="Z572" s="105">
        <f t="shared" si="564"/>
        <v>1460</v>
      </c>
      <c r="AA572" s="105">
        <f t="shared" si="564"/>
        <v>23</v>
      </c>
      <c r="AB572" s="105">
        <f t="shared" si="564"/>
        <v>16790</v>
      </c>
    </row>
    <row r="573" spans="1:28" x14ac:dyDescent="0.25">
      <c r="B573" s="384" t="s">
        <v>73</v>
      </c>
      <c r="C573" s="105">
        <f t="shared" si="561"/>
        <v>0</v>
      </c>
      <c r="D573" s="105">
        <f t="shared" ref="D573:R573" si="565">D470+D485</f>
        <v>0</v>
      </c>
      <c r="E573" s="105">
        <f t="shared" si="565"/>
        <v>0</v>
      </c>
      <c r="F573" s="105">
        <f t="shared" si="565"/>
        <v>0</v>
      </c>
      <c r="G573" s="105">
        <f t="shared" si="565"/>
        <v>0</v>
      </c>
      <c r="H573" s="105">
        <f t="shared" si="565"/>
        <v>0</v>
      </c>
      <c r="I573" s="105">
        <f t="shared" si="565"/>
        <v>0</v>
      </c>
      <c r="J573" s="105">
        <f t="shared" si="565"/>
        <v>0</v>
      </c>
      <c r="K573" s="105">
        <f t="shared" si="565"/>
        <v>1</v>
      </c>
      <c r="L573" s="105">
        <f t="shared" si="565"/>
        <v>1110</v>
      </c>
      <c r="M573" s="105">
        <f t="shared" si="565"/>
        <v>0</v>
      </c>
      <c r="N573" s="105">
        <f t="shared" si="565"/>
        <v>0</v>
      </c>
      <c r="O573" s="105">
        <f t="shared" si="565"/>
        <v>0</v>
      </c>
      <c r="P573" s="105">
        <f t="shared" si="565"/>
        <v>0</v>
      </c>
      <c r="Q573" s="105">
        <f t="shared" si="565"/>
        <v>1</v>
      </c>
      <c r="R573" s="105">
        <f t="shared" si="565"/>
        <v>1110</v>
      </c>
      <c r="S573" s="105">
        <f t="shared" ref="S573:AB573" si="566">S470+S485</f>
        <v>0</v>
      </c>
      <c r="T573" s="105">
        <f t="shared" si="566"/>
        <v>0</v>
      </c>
      <c r="U573" s="105">
        <f t="shared" si="566"/>
        <v>0</v>
      </c>
      <c r="V573" s="105">
        <f t="shared" si="566"/>
        <v>0</v>
      </c>
      <c r="W573" s="105">
        <f t="shared" si="566"/>
        <v>0</v>
      </c>
      <c r="X573" s="105">
        <f t="shared" si="566"/>
        <v>0</v>
      </c>
      <c r="Y573" s="105">
        <f t="shared" si="566"/>
        <v>0</v>
      </c>
      <c r="Z573" s="105">
        <f t="shared" si="566"/>
        <v>0</v>
      </c>
      <c r="AA573" s="105">
        <f t="shared" si="566"/>
        <v>2</v>
      </c>
      <c r="AB573" s="105">
        <f t="shared" si="566"/>
        <v>2220</v>
      </c>
    </row>
    <row r="574" spans="1:28" x14ac:dyDescent="0.25">
      <c r="B574" s="384" t="s">
        <v>43</v>
      </c>
      <c r="C574" s="105">
        <f t="shared" si="561"/>
        <v>2</v>
      </c>
      <c r="D574" s="105">
        <f t="shared" ref="D574:R574" si="567">D471+D486</f>
        <v>1546</v>
      </c>
      <c r="E574" s="105">
        <f t="shared" si="567"/>
        <v>0</v>
      </c>
      <c r="F574" s="105">
        <f t="shared" si="567"/>
        <v>0</v>
      </c>
      <c r="G574" s="105">
        <f t="shared" si="567"/>
        <v>0</v>
      </c>
      <c r="H574" s="105">
        <f t="shared" si="567"/>
        <v>0</v>
      </c>
      <c r="I574" s="105">
        <f t="shared" si="567"/>
        <v>0</v>
      </c>
      <c r="J574" s="105">
        <f t="shared" si="567"/>
        <v>0</v>
      </c>
      <c r="K574" s="105">
        <f t="shared" si="567"/>
        <v>0</v>
      </c>
      <c r="L574" s="105">
        <f t="shared" si="567"/>
        <v>0</v>
      </c>
      <c r="M574" s="105">
        <f t="shared" si="567"/>
        <v>0</v>
      </c>
      <c r="N574" s="105">
        <f t="shared" si="567"/>
        <v>0</v>
      </c>
      <c r="O574" s="105">
        <f t="shared" si="567"/>
        <v>1</v>
      </c>
      <c r="P574" s="105">
        <f t="shared" si="567"/>
        <v>773</v>
      </c>
      <c r="Q574" s="105">
        <f t="shared" si="567"/>
        <v>0</v>
      </c>
      <c r="R574" s="105">
        <f t="shared" si="567"/>
        <v>0</v>
      </c>
      <c r="S574" s="105">
        <f t="shared" ref="S574:AB574" si="568">S471+S486</f>
        <v>0</v>
      </c>
      <c r="T574" s="105">
        <f t="shared" si="568"/>
        <v>0</v>
      </c>
      <c r="U574" s="105">
        <f t="shared" si="568"/>
        <v>0</v>
      </c>
      <c r="V574" s="105">
        <f t="shared" si="568"/>
        <v>0</v>
      </c>
      <c r="W574" s="105">
        <f t="shared" si="568"/>
        <v>0</v>
      </c>
      <c r="X574" s="105">
        <f t="shared" si="568"/>
        <v>0</v>
      </c>
      <c r="Y574" s="105">
        <f t="shared" si="568"/>
        <v>0</v>
      </c>
      <c r="Z574" s="105">
        <f t="shared" si="568"/>
        <v>0</v>
      </c>
      <c r="AA574" s="105">
        <f t="shared" si="568"/>
        <v>3</v>
      </c>
      <c r="AB574" s="105">
        <f t="shared" si="568"/>
        <v>2319</v>
      </c>
    </row>
    <row r="575" spans="1:28" x14ac:dyDescent="0.25">
      <c r="B575" s="384" t="s">
        <v>34</v>
      </c>
      <c r="C575" s="105">
        <f t="shared" si="561"/>
        <v>2</v>
      </c>
      <c r="D575" s="105">
        <f t="shared" ref="D575:R575" si="569">D472+D487</f>
        <v>698</v>
      </c>
      <c r="E575" s="105">
        <f t="shared" si="569"/>
        <v>0</v>
      </c>
      <c r="F575" s="105">
        <f t="shared" si="569"/>
        <v>0</v>
      </c>
      <c r="G575" s="105">
        <f t="shared" si="569"/>
        <v>2</v>
      </c>
      <c r="H575" s="105">
        <f t="shared" si="569"/>
        <v>698</v>
      </c>
      <c r="I575" s="105">
        <f t="shared" si="569"/>
        <v>0</v>
      </c>
      <c r="J575" s="105">
        <f t="shared" si="569"/>
        <v>0</v>
      </c>
      <c r="K575" s="105">
        <f t="shared" si="569"/>
        <v>0</v>
      </c>
      <c r="L575" s="105">
        <f t="shared" si="569"/>
        <v>0</v>
      </c>
      <c r="M575" s="105">
        <f t="shared" si="569"/>
        <v>1</v>
      </c>
      <c r="N575" s="105">
        <f t="shared" si="569"/>
        <v>349</v>
      </c>
      <c r="O575" s="105">
        <f t="shared" si="569"/>
        <v>0</v>
      </c>
      <c r="P575" s="105">
        <f t="shared" si="569"/>
        <v>0</v>
      </c>
      <c r="Q575" s="105">
        <f t="shared" si="569"/>
        <v>3</v>
      </c>
      <c r="R575" s="105">
        <f t="shared" si="569"/>
        <v>1047</v>
      </c>
      <c r="S575" s="105">
        <f t="shared" ref="S575:AB575" si="570">S472+S487</f>
        <v>0</v>
      </c>
      <c r="T575" s="105">
        <f t="shared" si="570"/>
        <v>0</v>
      </c>
      <c r="U575" s="105">
        <f t="shared" si="570"/>
        <v>1</v>
      </c>
      <c r="V575" s="105">
        <f t="shared" si="570"/>
        <v>349</v>
      </c>
      <c r="W575" s="105">
        <f t="shared" si="570"/>
        <v>0</v>
      </c>
      <c r="X575" s="105">
        <f t="shared" si="570"/>
        <v>0</v>
      </c>
      <c r="Y575" s="105">
        <f t="shared" si="570"/>
        <v>0</v>
      </c>
      <c r="Z575" s="105">
        <f t="shared" si="570"/>
        <v>0</v>
      </c>
      <c r="AA575" s="105">
        <f t="shared" si="570"/>
        <v>9</v>
      </c>
      <c r="AB575" s="105">
        <f t="shared" si="570"/>
        <v>3141</v>
      </c>
    </row>
    <row r="576" spans="1:28" x14ac:dyDescent="0.25">
      <c r="B576" s="384" t="s">
        <v>80</v>
      </c>
      <c r="C576" s="105">
        <f t="shared" si="561"/>
        <v>1</v>
      </c>
      <c r="D576" s="105">
        <f t="shared" ref="D576:R576" si="571">D473+D488</f>
        <v>176</v>
      </c>
      <c r="E576" s="105">
        <f t="shared" si="571"/>
        <v>5</v>
      </c>
      <c r="F576" s="105">
        <f t="shared" si="571"/>
        <v>880</v>
      </c>
      <c r="G576" s="105">
        <f t="shared" si="571"/>
        <v>4</v>
      </c>
      <c r="H576" s="105">
        <f t="shared" si="571"/>
        <v>704</v>
      </c>
      <c r="I576" s="105">
        <f t="shared" si="571"/>
        <v>8</v>
      </c>
      <c r="J576" s="105">
        <f t="shared" si="571"/>
        <v>1408</v>
      </c>
      <c r="K576" s="105">
        <f t="shared" si="571"/>
        <v>10</v>
      </c>
      <c r="L576" s="105">
        <f t="shared" si="571"/>
        <v>1760</v>
      </c>
      <c r="M576" s="105">
        <f t="shared" si="571"/>
        <v>13</v>
      </c>
      <c r="N576" s="105">
        <f t="shared" si="571"/>
        <v>2288</v>
      </c>
      <c r="O576" s="105">
        <f t="shared" si="571"/>
        <v>9</v>
      </c>
      <c r="P576" s="105">
        <f t="shared" si="571"/>
        <v>1584</v>
      </c>
      <c r="Q576" s="105">
        <f t="shared" si="571"/>
        <v>8</v>
      </c>
      <c r="R576" s="105">
        <f t="shared" si="571"/>
        <v>1408</v>
      </c>
      <c r="S576" s="105">
        <f t="shared" ref="S576:AB576" si="572">S473+S488</f>
        <v>8</v>
      </c>
      <c r="T576" s="105">
        <f t="shared" si="572"/>
        <v>1408</v>
      </c>
      <c r="U576" s="105">
        <f t="shared" si="572"/>
        <v>8</v>
      </c>
      <c r="V576" s="105">
        <f t="shared" si="572"/>
        <v>1408</v>
      </c>
      <c r="W576" s="105">
        <f t="shared" si="572"/>
        <v>12</v>
      </c>
      <c r="X576" s="105">
        <f t="shared" si="572"/>
        <v>2112</v>
      </c>
      <c r="Y576" s="105">
        <f t="shared" si="572"/>
        <v>14</v>
      </c>
      <c r="Z576" s="105">
        <f t="shared" si="572"/>
        <v>2464</v>
      </c>
      <c r="AA576" s="105">
        <f t="shared" si="572"/>
        <v>100</v>
      </c>
      <c r="AB576" s="105">
        <f t="shared" si="572"/>
        <v>17600</v>
      </c>
    </row>
    <row r="577" spans="1:28" x14ac:dyDescent="0.25">
      <c r="B577" s="384" t="s">
        <v>75</v>
      </c>
      <c r="C577" s="105">
        <f t="shared" si="561"/>
        <v>10</v>
      </c>
      <c r="D577" s="105">
        <f t="shared" ref="D577:R577" si="573">D474+D489</f>
        <v>4660</v>
      </c>
      <c r="E577" s="105">
        <f t="shared" si="573"/>
        <v>11</v>
      </c>
      <c r="F577" s="105">
        <f t="shared" si="573"/>
        <v>5126</v>
      </c>
      <c r="G577" s="105">
        <f t="shared" si="573"/>
        <v>13</v>
      </c>
      <c r="H577" s="105">
        <f t="shared" si="573"/>
        <v>6058</v>
      </c>
      <c r="I577" s="105">
        <f t="shared" si="573"/>
        <v>9</v>
      </c>
      <c r="J577" s="105">
        <f t="shared" si="573"/>
        <v>4194</v>
      </c>
      <c r="K577" s="105">
        <f t="shared" si="573"/>
        <v>3</v>
      </c>
      <c r="L577" s="105">
        <f t="shared" si="573"/>
        <v>1398</v>
      </c>
      <c r="M577" s="105">
        <f t="shared" si="573"/>
        <v>3</v>
      </c>
      <c r="N577" s="105">
        <f t="shared" si="573"/>
        <v>1398</v>
      </c>
      <c r="O577" s="105">
        <f t="shared" si="573"/>
        <v>2</v>
      </c>
      <c r="P577" s="105">
        <f t="shared" si="573"/>
        <v>932</v>
      </c>
      <c r="Q577" s="105">
        <f t="shared" si="573"/>
        <v>1</v>
      </c>
      <c r="R577" s="105">
        <f t="shared" si="573"/>
        <v>466</v>
      </c>
      <c r="S577" s="105">
        <f t="shared" ref="S577:AB577" si="574">S474+S489</f>
        <v>5</v>
      </c>
      <c r="T577" s="105">
        <f t="shared" si="574"/>
        <v>2330</v>
      </c>
      <c r="U577" s="105">
        <f t="shared" si="574"/>
        <v>5</v>
      </c>
      <c r="V577" s="105">
        <f t="shared" si="574"/>
        <v>2330</v>
      </c>
      <c r="W577" s="105">
        <f t="shared" si="574"/>
        <v>3</v>
      </c>
      <c r="X577" s="105">
        <f t="shared" si="574"/>
        <v>1398</v>
      </c>
      <c r="Y577" s="105">
        <f t="shared" si="574"/>
        <v>3</v>
      </c>
      <c r="Z577" s="105">
        <f t="shared" si="574"/>
        <v>1398</v>
      </c>
      <c r="AA577" s="105">
        <f t="shared" si="574"/>
        <v>68</v>
      </c>
      <c r="AB577" s="105">
        <f t="shared" si="574"/>
        <v>31688</v>
      </c>
    </row>
    <row r="578" spans="1:28" x14ac:dyDescent="0.25">
      <c r="B578" s="384" t="s">
        <v>96</v>
      </c>
      <c r="C578" s="105">
        <f t="shared" si="561"/>
        <v>0</v>
      </c>
      <c r="D578" s="105">
        <f t="shared" ref="D578:R578" si="575">D475+D490</f>
        <v>0</v>
      </c>
      <c r="E578" s="105">
        <f t="shared" si="575"/>
        <v>3</v>
      </c>
      <c r="F578" s="105">
        <f t="shared" si="575"/>
        <v>660</v>
      </c>
      <c r="G578" s="105">
        <f t="shared" si="575"/>
        <v>1</v>
      </c>
      <c r="H578" s="105">
        <f t="shared" si="575"/>
        <v>220</v>
      </c>
      <c r="I578" s="105">
        <f t="shared" si="575"/>
        <v>2</v>
      </c>
      <c r="J578" s="105">
        <f t="shared" si="575"/>
        <v>440</v>
      </c>
      <c r="K578" s="105">
        <f t="shared" si="575"/>
        <v>2</v>
      </c>
      <c r="L578" s="105">
        <f t="shared" si="575"/>
        <v>440</v>
      </c>
      <c r="M578" s="105">
        <f t="shared" si="575"/>
        <v>2</v>
      </c>
      <c r="N578" s="105">
        <f t="shared" si="575"/>
        <v>440</v>
      </c>
      <c r="O578" s="105">
        <f t="shared" si="575"/>
        <v>3</v>
      </c>
      <c r="P578" s="105">
        <f t="shared" si="575"/>
        <v>660</v>
      </c>
      <c r="Q578" s="105">
        <f t="shared" si="575"/>
        <v>5</v>
      </c>
      <c r="R578" s="105">
        <f t="shared" si="575"/>
        <v>1100</v>
      </c>
      <c r="S578" s="105">
        <f t="shared" ref="S578:AB578" si="576">S475+S490</f>
        <v>4</v>
      </c>
      <c r="T578" s="105">
        <f t="shared" si="576"/>
        <v>880</v>
      </c>
      <c r="U578" s="105">
        <f t="shared" si="576"/>
        <v>4</v>
      </c>
      <c r="V578" s="105">
        <f t="shared" si="576"/>
        <v>880</v>
      </c>
      <c r="W578" s="105">
        <f t="shared" si="576"/>
        <v>2</v>
      </c>
      <c r="X578" s="105">
        <f t="shared" si="576"/>
        <v>440</v>
      </c>
      <c r="Y578" s="105">
        <f t="shared" si="576"/>
        <v>2</v>
      </c>
      <c r="Z578" s="105">
        <f t="shared" si="576"/>
        <v>440</v>
      </c>
      <c r="AA578" s="105">
        <f t="shared" si="576"/>
        <v>30</v>
      </c>
      <c r="AB578" s="105">
        <f t="shared" si="576"/>
        <v>6600</v>
      </c>
    </row>
    <row r="579" spans="1:28" x14ac:dyDescent="0.25">
      <c r="B579" s="384" t="s">
        <v>37</v>
      </c>
      <c r="C579" s="105">
        <f t="shared" si="561"/>
        <v>0</v>
      </c>
      <c r="D579" s="105">
        <f t="shared" ref="D579:R579" si="577">D476+D491</f>
        <v>0</v>
      </c>
      <c r="E579" s="105">
        <f t="shared" si="577"/>
        <v>0</v>
      </c>
      <c r="F579" s="105">
        <f t="shared" si="577"/>
        <v>0</v>
      </c>
      <c r="G579" s="105">
        <f t="shared" si="577"/>
        <v>1</v>
      </c>
      <c r="H579" s="105">
        <f t="shared" si="577"/>
        <v>205</v>
      </c>
      <c r="I579" s="105">
        <f t="shared" si="577"/>
        <v>3</v>
      </c>
      <c r="J579" s="105">
        <f t="shared" si="577"/>
        <v>615</v>
      </c>
      <c r="K579" s="105">
        <f t="shared" si="577"/>
        <v>1</v>
      </c>
      <c r="L579" s="105">
        <f t="shared" si="577"/>
        <v>205</v>
      </c>
      <c r="M579" s="105">
        <f t="shared" si="577"/>
        <v>1</v>
      </c>
      <c r="N579" s="105">
        <f t="shared" si="577"/>
        <v>205</v>
      </c>
      <c r="O579" s="105">
        <f t="shared" si="577"/>
        <v>7</v>
      </c>
      <c r="P579" s="105">
        <f t="shared" si="577"/>
        <v>1435</v>
      </c>
      <c r="Q579" s="105">
        <f t="shared" si="577"/>
        <v>4</v>
      </c>
      <c r="R579" s="105">
        <f t="shared" si="577"/>
        <v>820</v>
      </c>
      <c r="S579" s="105">
        <f t="shared" ref="S579:AB579" si="578">S476+S491</f>
        <v>1</v>
      </c>
      <c r="T579" s="105">
        <f t="shared" si="578"/>
        <v>205</v>
      </c>
      <c r="U579" s="105">
        <f t="shared" si="578"/>
        <v>2</v>
      </c>
      <c r="V579" s="105">
        <f t="shared" si="578"/>
        <v>410</v>
      </c>
      <c r="W579" s="105">
        <f t="shared" si="578"/>
        <v>1</v>
      </c>
      <c r="X579" s="105">
        <f t="shared" si="578"/>
        <v>205</v>
      </c>
      <c r="Y579" s="105">
        <f t="shared" si="578"/>
        <v>0</v>
      </c>
      <c r="Z579" s="105">
        <f t="shared" si="578"/>
        <v>0</v>
      </c>
      <c r="AA579" s="105">
        <f t="shared" si="578"/>
        <v>21</v>
      </c>
      <c r="AB579" s="105">
        <f t="shared" si="578"/>
        <v>4305</v>
      </c>
    </row>
    <row r="580" spans="1:28" x14ac:dyDescent="0.25">
      <c r="B580" s="384" t="s">
        <v>76</v>
      </c>
      <c r="C580" s="105">
        <f t="shared" ref="C580:R580" si="579">C477+C492</f>
        <v>5</v>
      </c>
      <c r="D580" s="105">
        <f t="shared" si="579"/>
        <v>3118</v>
      </c>
      <c r="E580" s="105">
        <f t="shared" si="579"/>
        <v>3</v>
      </c>
      <c r="F580" s="105">
        <f t="shared" si="579"/>
        <v>1879</v>
      </c>
      <c r="G580" s="105">
        <f t="shared" si="579"/>
        <v>5</v>
      </c>
      <c r="H580" s="105">
        <f t="shared" si="579"/>
        <v>3256</v>
      </c>
      <c r="I580" s="105">
        <f t="shared" si="579"/>
        <v>2</v>
      </c>
      <c r="J580" s="105">
        <f t="shared" si="579"/>
        <v>1316</v>
      </c>
      <c r="K580" s="105">
        <f t="shared" si="579"/>
        <v>3</v>
      </c>
      <c r="L580" s="105">
        <f t="shared" si="579"/>
        <v>1965</v>
      </c>
      <c r="M580" s="105">
        <f t="shared" si="579"/>
        <v>4</v>
      </c>
      <c r="N580" s="105">
        <f t="shared" si="579"/>
        <v>2651</v>
      </c>
      <c r="O580" s="105">
        <f t="shared" si="579"/>
        <v>4</v>
      </c>
      <c r="P580" s="105">
        <f t="shared" si="579"/>
        <v>2620</v>
      </c>
      <c r="Q580" s="105">
        <f t="shared" si="579"/>
        <v>4</v>
      </c>
      <c r="R580" s="105">
        <f t="shared" si="579"/>
        <v>2623</v>
      </c>
      <c r="S580" s="105">
        <f t="shared" ref="S580:AB580" si="580">S477+S492</f>
        <v>3</v>
      </c>
      <c r="T580" s="105">
        <f t="shared" si="580"/>
        <v>2015</v>
      </c>
      <c r="U580" s="105">
        <f t="shared" si="580"/>
        <v>4</v>
      </c>
      <c r="V580" s="105">
        <f t="shared" si="580"/>
        <v>2582</v>
      </c>
      <c r="W580" s="105">
        <f t="shared" si="580"/>
        <v>5</v>
      </c>
      <c r="X580" s="105">
        <f t="shared" si="580"/>
        <v>3333</v>
      </c>
      <c r="Y580" s="105">
        <f t="shared" si="580"/>
        <v>4</v>
      </c>
      <c r="Z580" s="105">
        <f t="shared" si="580"/>
        <v>2515</v>
      </c>
      <c r="AA580" s="105">
        <f t="shared" si="580"/>
        <v>46</v>
      </c>
      <c r="AB580" s="105">
        <f t="shared" si="580"/>
        <v>29873</v>
      </c>
    </row>
    <row r="581" spans="1:28" x14ac:dyDescent="0.25">
      <c r="B581" s="384" t="s">
        <v>68</v>
      </c>
      <c r="C581" s="105">
        <f t="shared" ref="C581:AB581" si="581">C478+C493</f>
        <v>4</v>
      </c>
      <c r="D581" s="105">
        <f t="shared" si="581"/>
        <v>1600</v>
      </c>
      <c r="E581" s="105">
        <f t="shared" si="581"/>
        <v>10</v>
      </c>
      <c r="F581" s="105">
        <f t="shared" si="581"/>
        <v>4000</v>
      </c>
      <c r="G581" s="105">
        <f t="shared" si="581"/>
        <v>8</v>
      </c>
      <c r="H581" s="105">
        <f t="shared" si="581"/>
        <v>3200</v>
      </c>
      <c r="I581" s="105">
        <f t="shared" si="581"/>
        <v>10</v>
      </c>
      <c r="J581" s="105">
        <f t="shared" si="581"/>
        <v>4000</v>
      </c>
      <c r="K581" s="105">
        <f t="shared" si="581"/>
        <v>10</v>
      </c>
      <c r="L581" s="105">
        <f t="shared" si="581"/>
        <v>4000</v>
      </c>
      <c r="M581" s="105">
        <f t="shared" si="581"/>
        <v>7</v>
      </c>
      <c r="N581" s="105">
        <f t="shared" si="581"/>
        <v>2800</v>
      </c>
      <c r="O581" s="105">
        <f t="shared" si="581"/>
        <v>12</v>
      </c>
      <c r="P581" s="105">
        <f t="shared" si="581"/>
        <v>4800</v>
      </c>
      <c r="Q581" s="105">
        <f t="shared" si="581"/>
        <v>10</v>
      </c>
      <c r="R581" s="105">
        <f t="shared" si="581"/>
        <v>4000</v>
      </c>
      <c r="S581" s="105">
        <f t="shared" si="581"/>
        <v>8</v>
      </c>
      <c r="T581" s="105">
        <f t="shared" si="581"/>
        <v>3200</v>
      </c>
      <c r="U581" s="105">
        <f t="shared" si="581"/>
        <v>9</v>
      </c>
      <c r="V581" s="105">
        <f t="shared" si="581"/>
        <v>3600</v>
      </c>
      <c r="W581" s="105">
        <f t="shared" si="581"/>
        <v>6</v>
      </c>
      <c r="X581" s="105">
        <f t="shared" si="581"/>
        <v>2400</v>
      </c>
      <c r="Y581" s="105">
        <f t="shared" si="581"/>
        <v>11</v>
      </c>
      <c r="Z581" s="105">
        <f t="shared" si="581"/>
        <v>4400</v>
      </c>
      <c r="AA581" s="105">
        <f t="shared" si="581"/>
        <v>105</v>
      </c>
      <c r="AB581" s="105">
        <f t="shared" si="581"/>
        <v>42000</v>
      </c>
    </row>
    <row r="582" spans="1:28" s="126" customFormat="1" x14ac:dyDescent="0.25">
      <c r="A582" s="392"/>
      <c r="B582" s="385" t="s">
        <v>145</v>
      </c>
      <c r="C582" s="386">
        <f>SUM(C571:C581)</f>
        <v>26</v>
      </c>
      <c r="D582" s="386">
        <f t="shared" ref="D582:AB582" si="582">SUM(D571:D581)</f>
        <v>13443</v>
      </c>
      <c r="E582" s="386">
        <f t="shared" si="582"/>
        <v>34</v>
      </c>
      <c r="F582" s="386">
        <f t="shared" si="582"/>
        <v>14005</v>
      </c>
      <c r="G582" s="386">
        <f t="shared" si="582"/>
        <v>37</v>
      </c>
      <c r="H582" s="386">
        <f t="shared" si="582"/>
        <v>16716</v>
      </c>
      <c r="I582" s="386">
        <f t="shared" si="582"/>
        <v>35</v>
      </c>
      <c r="J582" s="386">
        <f t="shared" si="582"/>
        <v>12888</v>
      </c>
      <c r="K582" s="386">
        <f t="shared" si="582"/>
        <v>34</v>
      </c>
      <c r="L582" s="386">
        <f t="shared" si="582"/>
        <v>13983</v>
      </c>
      <c r="M582" s="386">
        <f t="shared" si="582"/>
        <v>35</v>
      </c>
      <c r="N582" s="386">
        <f t="shared" si="582"/>
        <v>13236</v>
      </c>
      <c r="O582" s="386">
        <f t="shared" si="582"/>
        <v>40</v>
      </c>
      <c r="P582" s="386">
        <f t="shared" si="582"/>
        <v>14264</v>
      </c>
      <c r="Q582" s="386">
        <f t="shared" si="582"/>
        <v>39</v>
      </c>
      <c r="R582" s="386">
        <f t="shared" si="582"/>
        <v>15134</v>
      </c>
      <c r="S582" s="386">
        <f t="shared" si="582"/>
        <v>32</v>
      </c>
      <c r="T582" s="386">
        <f t="shared" si="582"/>
        <v>12598</v>
      </c>
      <c r="U582" s="386">
        <f t="shared" si="582"/>
        <v>36</v>
      </c>
      <c r="V582" s="386">
        <f t="shared" si="582"/>
        <v>13749</v>
      </c>
      <c r="W582" s="386">
        <f t="shared" si="582"/>
        <v>32</v>
      </c>
      <c r="X582" s="386">
        <f t="shared" si="582"/>
        <v>12078</v>
      </c>
      <c r="Y582" s="386">
        <f t="shared" si="582"/>
        <v>36</v>
      </c>
      <c r="Z582" s="386">
        <f t="shared" si="582"/>
        <v>12677</v>
      </c>
      <c r="AA582" s="386">
        <f t="shared" si="582"/>
        <v>416</v>
      </c>
      <c r="AB582" s="386">
        <f t="shared" si="582"/>
        <v>164771</v>
      </c>
    </row>
  </sheetData>
  <sheetProtection formatCells="0" formatColumns="0"/>
  <protectedRanges>
    <protectedRange sqref="C1:C65536 E1:E65536 G1:G65536 I1:I65536 K1:K65536 M1:M65536 O1:O65536 Q1:Q65536 S1:S65536 U1:U65536 W1:W65536 Y1:Y65536" name="Диапазон1"/>
  </protectedRanges>
  <mergeCells count="582">
    <mergeCell ref="AV466:AW466"/>
    <mergeCell ref="AN466:AO466"/>
    <mergeCell ref="AP466:AQ466"/>
    <mergeCell ref="AR466:AS466"/>
    <mergeCell ref="AT466:AU466"/>
    <mergeCell ref="A548:AB548"/>
    <mergeCell ref="A499:AJ499"/>
    <mergeCell ref="AI466:AJ466"/>
    <mergeCell ref="U466:V466"/>
    <mergeCell ref="W466:X466"/>
    <mergeCell ref="A537:B537"/>
    <mergeCell ref="AE521:AF521"/>
    <mergeCell ref="AG521:AH521"/>
    <mergeCell ref="S501:T501"/>
    <mergeCell ref="U501:V501"/>
    <mergeCell ref="W501:X501"/>
    <mergeCell ref="A519:B519"/>
    <mergeCell ref="A520:AJ520"/>
    <mergeCell ref="C521:D521"/>
    <mergeCell ref="AI521:AJ521"/>
    <mergeCell ref="A535:B535"/>
    <mergeCell ref="W521:X521"/>
    <mergeCell ref="Y521:Z521"/>
    <mergeCell ref="AA521:AB521"/>
    <mergeCell ref="AC521:AD521"/>
    <mergeCell ref="O521:P521"/>
    <mergeCell ref="S521:T521"/>
    <mergeCell ref="U521:V521"/>
    <mergeCell ref="B521:B522"/>
    <mergeCell ref="Q521:R521"/>
    <mergeCell ref="M501:N501"/>
    <mergeCell ref="O501:P501"/>
    <mergeCell ref="AI501:AJ501"/>
    <mergeCell ref="AA501:AB501"/>
    <mergeCell ref="AC501:AD501"/>
    <mergeCell ref="AE501:AF501"/>
    <mergeCell ref="AG501:AH501"/>
    <mergeCell ref="E521:F521"/>
    <mergeCell ref="G521:H521"/>
    <mergeCell ref="I521:J521"/>
    <mergeCell ref="K521:L521"/>
    <mergeCell ref="M521:N521"/>
    <mergeCell ref="AC466:AD466"/>
    <mergeCell ref="AE466:AF466"/>
    <mergeCell ref="M466:N466"/>
    <mergeCell ref="O466:P466"/>
    <mergeCell ref="Q466:R466"/>
    <mergeCell ref="S466:T466"/>
    <mergeCell ref="Q501:R501"/>
    <mergeCell ref="A464:AJ464"/>
    <mergeCell ref="A465:AJ465"/>
    <mergeCell ref="B466:B467"/>
    <mergeCell ref="C466:D466"/>
    <mergeCell ref="E466:F466"/>
    <mergeCell ref="G466:H466"/>
    <mergeCell ref="I466:J466"/>
    <mergeCell ref="K466:L466"/>
    <mergeCell ref="AG466:AH466"/>
    <mergeCell ref="Y501:Z501"/>
    <mergeCell ref="A500:AJ500"/>
    <mergeCell ref="B501:B502"/>
    <mergeCell ref="C501:D501"/>
    <mergeCell ref="E501:F501"/>
    <mergeCell ref="G501:H501"/>
    <mergeCell ref="I501:J501"/>
    <mergeCell ref="K501:L501"/>
    <mergeCell ref="A87:B87"/>
    <mergeCell ref="AA71:AB71"/>
    <mergeCell ref="AC71:AD71"/>
    <mergeCell ref="AE71:AF71"/>
    <mergeCell ref="S71:T71"/>
    <mergeCell ref="U71:V71"/>
    <mergeCell ref="G71:H71"/>
    <mergeCell ref="I71:J71"/>
    <mergeCell ref="AC481:AD481"/>
    <mergeCell ref="AE481:AF481"/>
    <mergeCell ref="Q481:R481"/>
    <mergeCell ref="S481:T481"/>
    <mergeCell ref="A85:B85"/>
    <mergeCell ref="Q71:R71"/>
    <mergeCell ref="Y71:Z71"/>
    <mergeCell ref="A89:AJ89"/>
    <mergeCell ref="A90:AJ90"/>
    <mergeCell ref="Y481:Z481"/>
    <mergeCell ref="AA481:AB481"/>
    <mergeCell ref="M481:N481"/>
    <mergeCell ref="O481:P481"/>
    <mergeCell ref="U481:V481"/>
    <mergeCell ref="W481:X481"/>
    <mergeCell ref="A479:B479"/>
    <mergeCell ref="B71:B72"/>
    <mergeCell ref="C71:D71"/>
    <mergeCell ref="E71:F71"/>
    <mergeCell ref="W71:X71"/>
    <mergeCell ref="O71:P71"/>
    <mergeCell ref="AI71:AJ71"/>
    <mergeCell ref="K71:L71"/>
    <mergeCell ref="M71:N71"/>
    <mergeCell ref="AI51:AJ51"/>
    <mergeCell ref="AC51:AD51"/>
    <mergeCell ref="AG71:AH71"/>
    <mergeCell ref="A69:B69"/>
    <mergeCell ref="W51:X51"/>
    <mergeCell ref="Y51:Z51"/>
    <mergeCell ref="AA51:AB51"/>
    <mergeCell ref="O51:P51"/>
    <mergeCell ref="Q51:R51"/>
    <mergeCell ref="S51:T51"/>
    <mergeCell ref="U51:V51"/>
    <mergeCell ref="A70:AJ70"/>
    <mergeCell ref="C51:D51"/>
    <mergeCell ref="E51:F51"/>
    <mergeCell ref="G51:H51"/>
    <mergeCell ref="I51:J51"/>
    <mergeCell ref="A8:AJ8"/>
    <mergeCell ref="A49:AJ49"/>
    <mergeCell ref="U11:V11"/>
    <mergeCell ref="W11:X11"/>
    <mergeCell ref="A9:AJ9"/>
    <mergeCell ref="A10:AJ10"/>
    <mergeCell ref="B11:B12"/>
    <mergeCell ref="C11:D11"/>
    <mergeCell ref="S31:T31"/>
    <mergeCell ref="Q31:R31"/>
    <mergeCell ref="S11:T11"/>
    <mergeCell ref="Q11:R11"/>
    <mergeCell ref="AE11:AF11"/>
    <mergeCell ref="AC11:AD11"/>
    <mergeCell ref="AA11:AB11"/>
    <mergeCell ref="Y11:Z11"/>
    <mergeCell ref="AG11:AH11"/>
    <mergeCell ref="AI11:AJ11"/>
    <mergeCell ref="AE31:AF31"/>
    <mergeCell ref="AC31:AD31"/>
    <mergeCell ref="AA31:AB31"/>
    <mergeCell ref="Y31:Z31"/>
    <mergeCell ref="U31:V31"/>
    <mergeCell ref="W31:X31"/>
    <mergeCell ref="A29:B29"/>
    <mergeCell ref="A30:AJ30"/>
    <mergeCell ref="E11:F11"/>
    <mergeCell ref="G11:H11"/>
    <mergeCell ref="I11:J11"/>
    <mergeCell ref="K11:L11"/>
    <mergeCell ref="M11:N11"/>
    <mergeCell ref="O11:P11"/>
    <mergeCell ref="I91:J91"/>
    <mergeCell ref="K91:L91"/>
    <mergeCell ref="AG31:AH31"/>
    <mergeCell ref="AI31:AJ31"/>
    <mergeCell ref="A45:B45"/>
    <mergeCell ref="A47:B47"/>
    <mergeCell ref="I31:J31"/>
    <mergeCell ref="K31:L31"/>
    <mergeCell ref="M31:N31"/>
    <mergeCell ref="O31:P31"/>
    <mergeCell ref="B31:B32"/>
    <mergeCell ref="C31:D31"/>
    <mergeCell ref="E31:F31"/>
    <mergeCell ref="G31:H31"/>
    <mergeCell ref="A50:AJ50"/>
    <mergeCell ref="B51:B52"/>
    <mergeCell ref="K51:L51"/>
    <mergeCell ref="M51:N51"/>
    <mergeCell ref="AE51:AF51"/>
    <mergeCell ref="AG51:AH51"/>
    <mergeCell ref="U91:V91"/>
    <mergeCell ref="O111:P111"/>
    <mergeCell ref="Q111:R111"/>
    <mergeCell ref="AE91:AF91"/>
    <mergeCell ref="AG91:AH91"/>
    <mergeCell ref="W111:X111"/>
    <mergeCell ref="Y111:Z111"/>
    <mergeCell ref="A110:AJ110"/>
    <mergeCell ref="B111:B112"/>
    <mergeCell ref="C111:D111"/>
    <mergeCell ref="M91:N91"/>
    <mergeCell ref="AI91:AJ91"/>
    <mergeCell ref="A109:B109"/>
    <mergeCell ref="W91:X91"/>
    <mergeCell ref="Y91:Z91"/>
    <mergeCell ref="AA91:AB91"/>
    <mergeCell ref="AC91:AD91"/>
    <mergeCell ref="O91:P91"/>
    <mergeCell ref="Q91:R91"/>
    <mergeCell ref="S91:T91"/>
    <mergeCell ref="B91:B92"/>
    <mergeCell ref="C91:D91"/>
    <mergeCell ref="E91:F91"/>
    <mergeCell ref="G91:H91"/>
    <mergeCell ref="A125:B125"/>
    <mergeCell ref="A127:B127"/>
    <mergeCell ref="A130:AJ130"/>
    <mergeCell ref="AA111:AB111"/>
    <mergeCell ref="AC111:AD111"/>
    <mergeCell ref="AE111:AF111"/>
    <mergeCell ref="AG111:AH111"/>
    <mergeCell ref="S111:T111"/>
    <mergeCell ref="U111:V111"/>
    <mergeCell ref="E111:F111"/>
    <mergeCell ref="G111:H111"/>
    <mergeCell ref="I111:J111"/>
    <mergeCell ref="K111:L111"/>
    <mergeCell ref="M111:N111"/>
    <mergeCell ref="AI111:AJ111"/>
    <mergeCell ref="A131:AJ131"/>
    <mergeCell ref="B132:B133"/>
    <mergeCell ref="C132:D132"/>
    <mergeCell ref="E132:F132"/>
    <mergeCell ref="G132:H132"/>
    <mergeCell ref="I132:J132"/>
    <mergeCell ref="K132:L132"/>
    <mergeCell ref="M132:N132"/>
    <mergeCell ref="O132:P132"/>
    <mergeCell ref="Q132:R132"/>
    <mergeCell ref="AE132:AF132"/>
    <mergeCell ref="AG132:AH132"/>
    <mergeCell ref="AI132:AJ132"/>
    <mergeCell ref="A150:B150"/>
    <mergeCell ref="A151:AJ151"/>
    <mergeCell ref="B152:B153"/>
    <mergeCell ref="C152:D152"/>
    <mergeCell ref="E152:F152"/>
    <mergeCell ref="G152:H152"/>
    <mergeCell ref="I152:J152"/>
    <mergeCell ref="S132:T132"/>
    <mergeCell ref="U132:V132"/>
    <mergeCell ref="W132:X132"/>
    <mergeCell ref="Y132:Z132"/>
    <mergeCell ref="AA132:AB132"/>
    <mergeCell ref="AC132:AD132"/>
    <mergeCell ref="M173:N173"/>
    <mergeCell ref="O173:P173"/>
    <mergeCell ref="A168:B168"/>
    <mergeCell ref="A171:AJ171"/>
    <mergeCell ref="A172:AJ172"/>
    <mergeCell ref="AE152:AF152"/>
    <mergeCell ref="AG152:AH152"/>
    <mergeCell ref="AI152:AJ152"/>
    <mergeCell ref="A166:B166"/>
    <mergeCell ref="W152:X152"/>
    <mergeCell ref="Y152:Z152"/>
    <mergeCell ref="AA152:AB152"/>
    <mergeCell ref="K152:L152"/>
    <mergeCell ref="M152:N152"/>
    <mergeCell ref="AC152:AD152"/>
    <mergeCell ref="O152:P152"/>
    <mergeCell ref="Q152:R152"/>
    <mergeCell ref="S152:T152"/>
    <mergeCell ref="U152:V152"/>
    <mergeCell ref="B193:B194"/>
    <mergeCell ref="C193:D193"/>
    <mergeCell ref="E193:F193"/>
    <mergeCell ref="G193:H193"/>
    <mergeCell ref="A207:B207"/>
    <mergeCell ref="A209:B209"/>
    <mergeCell ref="AG173:AH173"/>
    <mergeCell ref="AI173:AJ173"/>
    <mergeCell ref="A191:B191"/>
    <mergeCell ref="A192:AJ192"/>
    <mergeCell ref="Y173:Z173"/>
    <mergeCell ref="AA173:AB173"/>
    <mergeCell ref="AC173:AD173"/>
    <mergeCell ref="AE173:AF173"/>
    <mergeCell ref="Q173:R173"/>
    <mergeCell ref="S173:T173"/>
    <mergeCell ref="B173:B174"/>
    <mergeCell ref="C173:D173"/>
    <mergeCell ref="E173:F173"/>
    <mergeCell ref="G173:H173"/>
    <mergeCell ref="U173:V173"/>
    <mergeCell ref="W173:X173"/>
    <mergeCell ref="I173:J173"/>
    <mergeCell ref="K173:L173"/>
    <mergeCell ref="AG193:AH193"/>
    <mergeCell ref="AI193:AJ193"/>
    <mergeCell ref="AC193:AD193"/>
    <mergeCell ref="AE193:AF193"/>
    <mergeCell ref="I213:J213"/>
    <mergeCell ref="K213:L213"/>
    <mergeCell ref="AG213:AH213"/>
    <mergeCell ref="AI213:AJ213"/>
    <mergeCell ref="I193:J193"/>
    <mergeCell ref="K193:L193"/>
    <mergeCell ref="M193:N193"/>
    <mergeCell ref="O193:P193"/>
    <mergeCell ref="U213:V213"/>
    <mergeCell ref="W213:X213"/>
    <mergeCell ref="A211:AJ211"/>
    <mergeCell ref="A212:AJ212"/>
    <mergeCell ref="B213:B214"/>
    <mergeCell ref="C213:D213"/>
    <mergeCell ref="Y193:Z193"/>
    <mergeCell ref="AA193:AB193"/>
    <mergeCell ref="Q193:R193"/>
    <mergeCell ref="S193:T193"/>
    <mergeCell ref="U193:V193"/>
    <mergeCell ref="W193:X193"/>
    <mergeCell ref="A231:B231"/>
    <mergeCell ref="A232:AJ232"/>
    <mergeCell ref="Y213:Z213"/>
    <mergeCell ref="AA213:AB213"/>
    <mergeCell ref="AC213:AD213"/>
    <mergeCell ref="AE213:AF213"/>
    <mergeCell ref="Q213:R213"/>
    <mergeCell ref="S213:T213"/>
    <mergeCell ref="M213:N213"/>
    <mergeCell ref="O213:P213"/>
    <mergeCell ref="E213:F213"/>
    <mergeCell ref="G213:H213"/>
    <mergeCell ref="AG233:AH233"/>
    <mergeCell ref="AI233:AJ233"/>
    <mergeCell ref="A247:B247"/>
    <mergeCell ref="A249:B249"/>
    <mergeCell ref="Y233:Z233"/>
    <mergeCell ref="AA233:AB233"/>
    <mergeCell ref="AC233:AD233"/>
    <mergeCell ref="AE233:AF233"/>
    <mergeCell ref="Q233:R233"/>
    <mergeCell ref="S233:T233"/>
    <mergeCell ref="B233:B234"/>
    <mergeCell ref="C233:D233"/>
    <mergeCell ref="E233:F233"/>
    <mergeCell ref="G233:H233"/>
    <mergeCell ref="U233:V233"/>
    <mergeCell ref="W233:X233"/>
    <mergeCell ref="I233:J233"/>
    <mergeCell ref="K233:L233"/>
    <mergeCell ref="M233:N233"/>
    <mergeCell ref="O233:P233"/>
    <mergeCell ref="A253:AJ253"/>
    <mergeCell ref="A254:AJ254"/>
    <mergeCell ref="B255:B256"/>
    <mergeCell ref="C255:D255"/>
    <mergeCell ref="E255:F255"/>
    <mergeCell ref="G255:H255"/>
    <mergeCell ref="I255:J255"/>
    <mergeCell ref="K255:L255"/>
    <mergeCell ref="M255:N255"/>
    <mergeCell ref="AG255:AH255"/>
    <mergeCell ref="AE255:AF255"/>
    <mergeCell ref="U255:V255"/>
    <mergeCell ref="A274:AJ274"/>
    <mergeCell ref="B275:B276"/>
    <mergeCell ref="AI255:AJ255"/>
    <mergeCell ref="A273:B273"/>
    <mergeCell ref="W255:X255"/>
    <mergeCell ref="Y255:Z255"/>
    <mergeCell ref="AA255:AB255"/>
    <mergeCell ref="AC255:AD255"/>
    <mergeCell ref="O255:P255"/>
    <mergeCell ref="Q255:R255"/>
    <mergeCell ref="S255:T255"/>
    <mergeCell ref="AI275:AJ275"/>
    <mergeCell ref="AE275:AF275"/>
    <mergeCell ref="AG275:AH275"/>
    <mergeCell ref="A294:AJ294"/>
    <mergeCell ref="A295:AJ295"/>
    <mergeCell ref="C275:D275"/>
    <mergeCell ref="E275:F275"/>
    <mergeCell ref="G275:H275"/>
    <mergeCell ref="A289:B289"/>
    <mergeCell ref="A291:B291"/>
    <mergeCell ref="AA275:AB275"/>
    <mergeCell ref="AC275:AD275"/>
    <mergeCell ref="S275:T275"/>
    <mergeCell ref="K275:L275"/>
    <mergeCell ref="I275:J275"/>
    <mergeCell ref="M275:N275"/>
    <mergeCell ref="O275:P275"/>
    <mergeCell ref="Q275:R275"/>
    <mergeCell ref="U275:V275"/>
    <mergeCell ref="W275:X275"/>
    <mergeCell ref="Y275:Z275"/>
    <mergeCell ref="A314:B314"/>
    <mergeCell ref="A315:AJ315"/>
    <mergeCell ref="Y296:Z296"/>
    <mergeCell ref="AA296:AB296"/>
    <mergeCell ref="AC296:AD296"/>
    <mergeCell ref="AE296:AF296"/>
    <mergeCell ref="Q296:R296"/>
    <mergeCell ref="S296:T296"/>
    <mergeCell ref="I296:J296"/>
    <mergeCell ref="K296:L296"/>
    <mergeCell ref="AG296:AH296"/>
    <mergeCell ref="AI296:AJ296"/>
    <mergeCell ref="B296:B297"/>
    <mergeCell ref="C296:D296"/>
    <mergeCell ref="E296:F296"/>
    <mergeCell ref="G296:H296"/>
    <mergeCell ref="M296:N296"/>
    <mergeCell ref="O296:P296"/>
    <mergeCell ref="U296:V296"/>
    <mergeCell ref="W296:X296"/>
    <mergeCell ref="I316:J316"/>
    <mergeCell ref="K316:L316"/>
    <mergeCell ref="M316:N316"/>
    <mergeCell ref="O316:P316"/>
    <mergeCell ref="U338:V338"/>
    <mergeCell ref="W338:X338"/>
    <mergeCell ref="A336:AJ336"/>
    <mergeCell ref="A337:AJ337"/>
    <mergeCell ref="B338:B339"/>
    <mergeCell ref="C338:D338"/>
    <mergeCell ref="Y316:Z316"/>
    <mergeCell ref="AA316:AB316"/>
    <mergeCell ref="Q316:R316"/>
    <mergeCell ref="S316:T316"/>
    <mergeCell ref="U316:V316"/>
    <mergeCell ref="W316:X316"/>
    <mergeCell ref="B316:B317"/>
    <mergeCell ref="C316:D316"/>
    <mergeCell ref="E316:F316"/>
    <mergeCell ref="G316:H316"/>
    <mergeCell ref="A330:B330"/>
    <mergeCell ref="A332:B332"/>
    <mergeCell ref="AI358:AJ358"/>
    <mergeCell ref="AC358:AD358"/>
    <mergeCell ref="AE358:AF358"/>
    <mergeCell ref="M358:N358"/>
    <mergeCell ref="O358:P358"/>
    <mergeCell ref="AG358:AH358"/>
    <mergeCell ref="AG316:AH316"/>
    <mergeCell ref="AI316:AJ316"/>
    <mergeCell ref="AC316:AD316"/>
    <mergeCell ref="AE316:AF316"/>
    <mergeCell ref="AG338:AH338"/>
    <mergeCell ref="AI338:AJ338"/>
    <mergeCell ref="A356:B356"/>
    <mergeCell ref="A357:AJ357"/>
    <mergeCell ref="Y338:Z338"/>
    <mergeCell ref="AA338:AB338"/>
    <mergeCell ref="AC338:AD338"/>
    <mergeCell ref="AE338:AF338"/>
    <mergeCell ref="Q338:R338"/>
    <mergeCell ref="S338:T338"/>
    <mergeCell ref="M338:N338"/>
    <mergeCell ref="O338:P338"/>
    <mergeCell ref="E338:F338"/>
    <mergeCell ref="G338:H338"/>
    <mergeCell ref="I338:J338"/>
    <mergeCell ref="K338:L338"/>
    <mergeCell ref="I358:J358"/>
    <mergeCell ref="K358:L358"/>
    <mergeCell ref="A378:AJ378"/>
    <mergeCell ref="A379:AJ379"/>
    <mergeCell ref="B380:B381"/>
    <mergeCell ref="C380:D380"/>
    <mergeCell ref="E380:F380"/>
    <mergeCell ref="G380:H380"/>
    <mergeCell ref="AA380:AB380"/>
    <mergeCell ref="AC380:AD380"/>
    <mergeCell ref="Y358:Z358"/>
    <mergeCell ref="AA358:AB358"/>
    <mergeCell ref="Q358:R358"/>
    <mergeCell ref="S358:T358"/>
    <mergeCell ref="U358:V358"/>
    <mergeCell ref="W358:X358"/>
    <mergeCell ref="O380:P380"/>
    <mergeCell ref="U380:V380"/>
    <mergeCell ref="B358:B359"/>
    <mergeCell ref="C358:D358"/>
    <mergeCell ref="E358:F358"/>
    <mergeCell ref="G358:H358"/>
    <mergeCell ref="A372:B372"/>
    <mergeCell ref="A374:B374"/>
    <mergeCell ref="A398:B398"/>
    <mergeCell ref="I380:J380"/>
    <mergeCell ref="A416:B416"/>
    <mergeCell ref="C400:D400"/>
    <mergeCell ref="G400:H400"/>
    <mergeCell ref="A399:AJ399"/>
    <mergeCell ref="AI400:AJ400"/>
    <mergeCell ref="AG380:AH380"/>
    <mergeCell ref="AE380:AF380"/>
    <mergeCell ref="K380:L380"/>
    <mergeCell ref="AI380:AJ380"/>
    <mergeCell ref="Q380:R380"/>
    <mergeCell ref="Q400:R400"/>
    <mergeCell ref="S400:T400"/>
    <mergeCell ref="U400:V400"/>
    <mergeCell ref="W380:X380"/>
    <mergeCell ref="S380:T380"/>
    <mergeCell ref="AG400:AH400"/>
    <mergeCell ref="W400:X400"/>
    <mergeCell ref="Y380:Z380"/>
    <mergeCell ref="M380:N380"/>
    <mergeCell ref="A418:AJ418"/>
    <mergeCell ref="A419:AJ419"/>
    <mergeCell ref="B420:B421"/>
    <mergeCell ref="C420:D420"/>
    <mergeCell ref="E420:F420"/>
    <mergeCell ref="G420:H420"/>
    <mergeCell ref="I420:J420"/>
    <mergeCell ref="K420:L420"/>
    <mergeCell ref="I400:J400"/>
    <mergeCell ref="K400:L400"/>
    <mergeCell ref="M400:N400"/>
    <mergeCell ref="O400:P400"/>
    <mergeCell ref="AE400:AF400"/>
    <mergeCell ref="Y400:Z400"/>
    <mergeCell ref="AA400:AB400"/>
    <mergeCell ref="AC400:AD400"/>
    <mergeCell ref="M420:N420"/>
    <mergeCell ref="O420:P420"/>
    <mergeCell ref="B400:B401"/>
    <mergeCell ref="E400:F400"/>
    <mergeCell ref="A414:B414"/>
    <mergeCell ref="AG420:AH420"/>
    <mergeCell ref="AI420:AJ420"/>
    <mergeCell ref="A438:B438"/>
    <mergeCell ref="A439:AJ439"/>
    <mergeCell ref="Y420:Z420"/>
    <mergeCell ref="AA420:AB420"/>
    <mergeCell ref="AC420:AD420"/>
    <mergeCell ref="AE420:AF420"/>
    <mergeCell ref="Q420:R420"/>
    <mergeCell ref="S420:T420"/>
    <mergeCell ref="U420:V420"/>
    <mergeCell ref="W420:X420"/>
    <mergeCell ref="AI440:AJ440"/>
    <mergeCell ref="A454:B454"/>
    <mergeCell ref="A456:B456"/>
    <mergeCell ref="Y440:Z440"/>
    <mergeCell ref="AA440:AB440"/>
    <mergeCell ref="AC440:AD440"/>
    <mergeCell ref="AE440:AF440"/>
    <mergeCell ref="Q440:R440"/>
    <mergeCell ref="S440:T440"/>
    <mergeCell ref="U440:V440"/>
    <mergeCell ref="B440:B441"/>
    <mergeCell ref="C440:D440"/>
    <mergeCell ref="E440:F440"/>
    <mergeCell ref="G440:H440"/>
    <mergeCell ref="A557:A560"/>
    <mergeCell ref="C557:D557"/>
    <mergeCell ref="E557:F557"/>
    <mergeCell ref="AG440:AH440"/>
    <mergeCell ref="W440:X440"/>
    <mergeCell ref="I440:J440"/>
    <mergeCell ref="K440:L440"/>
    <mergeCell ref="M440:N440"/>
    <mergeCell ref="O440:P440"/>
    <mergeCell ref="G557:H557"/>
    <mergeCell ref="A459:B459"/>
    <mergeCell ref="A494:B494"/>
    <mergeCell ref="A496:B496"/>
    <mergeCell ref="A480:AJ480"/>
    <mergeCell ref="B481:B482"/>
    <mergeCell ref="C481:D481"/>
    <mergeCell ref="E481:F481"/>
    <mergeCell ref="G481:H481"/>
    <mergeCell ref="I481:J481"/>
    <mergeCell ref="K481:L481"/>
    <mergeCell ref="AG481:AH481"/>
    <mergeCell ref="AI481:AJ481"/>
    <mergeCell ref="Y466:Z466"/>
    <mergeCell ref="AA466:AB466"/>
    <mergeCell ref="I557:J557"/>
    <mergeCell ref="K557:L557"/>
    <mergeCell ref="M557:N557"/>
    <mergeCell ref="W557:X557"/>
    <mergeCell ref="Y557:Z557"/>
    <mergeCell ref="AA557:AB557"/>
    <mergeCell ref="O557:P557"/>
    <mergeCell ref="Q557:R557"/>
    <mergeCell ref="S557:T557"/>
    <mergeCell ref="U557:V557"/>
    <mergeCell ref="M569:N569"/>
    <mergeCell ref="O569:P569"/>
    <mergeCell ref="Y569:Z569"/>
    <mergeCell ref="AA569:AB569"/>
    <mergeCell ref="Q569:R569"/>
    <mergeCell ref="S569:T569"/>
    <mergeCell ref="U569:V569"/>
    <mergeCell ref="W569:X569"/>
    <mergeCell ref="B569:B570"/>
    <mergeCell ref="C569:D569"/>
    <mergeCell ref="E569:F569"/>
    <mergeCell ref="G569:H569"/>
    <mergeCell ref="I569:J569"/>
    <mergeCell ref="K569:L569"/>
  </mergeCells>
  <phoneticPr fontId="0" type="noConversion"/>
  <printOptions horizontalCentered="1"/>
  <pageMargins left="0.23622047244094491" right="0.15748031496062992" top="1.1417322834645669" bottom="0.15748031496062992" header="0.15748031496062992" footer="0.15748031496062992"/>
  <pageSetup paperSize="8" scale="11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tabSelected="1" view="pageBreakPreview" topLeftCell="A4" zoomScaleNormal="100" zoomScaleSheetLayoutView="100" workbookViewId="0">
      <selection activeCell="G16" sqref="G16"/>
    </sheetView>
  </sheetViews>
  <sheetFormatPr defaultColWidth="9.109375" defaultRowHeight="13.2" x14ac:dyDescent="0.25"/>
  <cols>
    <col min="1" max="1" width="7.33203125" style="3" customWidth="1"/>
    <col min="2" max="2" width="38.6640625" style="3" customWidth="1"/>
    <col min="3" max="3" width="15.109375" style="3" customWidth="1"/>
    <col min="4" max="4" width="13.6640625" style="126" customWidth="1"/>
    <col min="5" max="16" width="10.6640625" style="3" customWidth="1"/>
    <col min="17" max="17" width="9.109375" style="3"/>
    <col min="18" max="18" width="14.5546875" style="3" customWidth="1"/>
    <col min="19" max="19" width="9.109375" style="3"/>
    <col min="20" max="20" width="12.88671875" style="1" bestFit="1" customWidth="1"/>
    <col min="21" max="21" width="9.109375" style="396"/>
    <col min="22" max="16384" width="9.109375" style="3"/>
  </cols>
  <sheetData>
    <row r="1" spans="1:19" ht="13.8" x14ac:dyDescent="0.25">
      <c r="N1" s="436" t="s">
        <v>171</v>
      </c>
      <c r="O1" s="436"/>
      <c r="P1" s="397"/>
    </row>
    <row r="2" spans="1:19" ht="13.8" x14ac:dyDescent="0.25">
      <c r="N2" s="436" t="s">
        <v>156</v>
      </c>
      <c r="O2" s="436"/>
      <c r="P2" s="397"/>
    </row>
    <row r="3" spans="1:19" ht="13.8" x14ac:dyDescent="0.25">
      <c r="N3" s="436" t="s">
        <v>151</v>
      </c>
      <c r="O3" s="436"/>
      <c r="P3" s="397"/>
    </row>
    <row r="5" spans="1:19" ht="15.75" customHeight="1" x14ac:dyDescent="0.25">
      <c r="A5" s="498" t="s">
        <v>159</v>
      </c>
      <c r="B5" s="498"/>
      <c r="C5" s="498"/>
      <c r="D5" s="498"/>
      <c r="E5" s="498"/>
      <c r="F5" s="498"/>
      <c r="G5" s="498"/>
      <c r="H5" s="498"/>
      <c r="I5" s="498"/>
      <c r="J5" s="498"/>
      <c r="K5" s="498"/>
      <c r="L5" s="498"/>
      <c r="M5" s="498"/>
      <c r="N5" s="498"/>
      <c r="O5" s="498"/>
      <c r="P5" s="498"/>
    </row>
    <row r="6" spans="1:19" ht="15.75" customHeight="1" x14ac:dyDescent="0.25">
      <c r="A6" s="498" t="s">
        <v>160</v>
      </c>
      <c r="B6" s="498"/>
      <c r="C6" s="498"/>
      <c r="D6" s="498"/>
      <c r="E6" s="498"/>
      <c r="F6" s="498"/>
      <c r="G6" s="498"/>
      <c r="H6" s="498"/>
      <c r="I6" s="498"/>
      <c r="J6" s="498"/>
      <c r="K6" s="498"/>
      <c r="L6" s="498"/>
      <c r="M6" s="498"/>
      <c r="N6" s="498"/>
      <c r="O6" s="498"/>
      <c r="P6" s="498"/>
    </row>
    <row r="8" spans="1:19" s="417" customFormat="1" ht="15.75" customHeight="1" x14ac:dyDescent="0.3">
      <c r="A8" s="494" t="s">
        <v>150</v>
      </c>
      <c r="B8" s="496" t="s">
        <v>18</v>
      </c>
      <c r="C8" s="494" t="s">
        <v>157</v>
      </c>
      <c r="D8" s="499" t="s">
        <v>155</v>
      </c>
      <c r="E8" s="501" t="s">
        <v>149</v>
      </c>
      <c r="F8" s="502"/>
      <c r="G8" s="502"/>
      <c r="H8" s="502"/>
      <c r="I8" s="502"/>
      <c r="J8" s="502"/>
      <c r="K8" s="502"/>
      <c r="L8" s="502"/>
      <c r="M8" s="502"/>
      <c r="N8" s="502"/>
      <c r="O8" s="502"/>
      <c r="P8" s="503"/>
    </row>
    <row r="9" spans="1:19" s="417" customFormat="1" ht="15.6" x14ac:dyDescent="0.3">
      <c r="A9" s="495"/>
      <c r="B9" s="497"/>
      <c r="C9" s="495"/>
      <c r="D9" s="500"/>
      <c r="E9" s="418" t="s">
        <v>8</v>
      </c>
      <c r="F9" s="418" t="s">
        <v>9</v>
      </c>
      <c r="G9" s="418" t="s">
        <v>10</v>
      </c>
      <c r="H9" s="418" t="s">
        <v>0</v>
      </c>
      <c r="I9" s="418" t="s">
        <v>3</v>
      </c>
      <c r="J9" s="418" t="s">
        <v>4</v>
      </c>
      <c r="K9" s="418" t="s">
        <v>11</v>
      </c>
      <c r="L9" s="418" t="s">
        <v>12</v>
      </c>
      <c r="M9" s="418" t="s">
        <v>13</v>
      </c>
      <c r="N9" s="418" t="s">
        <v>14</v>
      </c>
      <c r="O9" s="418" t="s">
        <v>15</v>
      </c>
      <c r="P9" s="418" t="s">
        <v>16</v>
      </c>
      <c r="S9" s="419"/>
    </row>
    <row r="10" spans="1:19" s="417" customFormat="1" ht="15.6" x14ac:dyDescent="0.3">
      <c r="A10" s="491" t="s">
        <v>163</v>
      </c>
      <c r="B10" s="492"/>
      <c r="C10" s="492"/>
      <c r="D10" s="492"/>
      <c r="E10" s="492"/>
      <c r="F10" s="492"/>
      <c r="G10" s="492"/>
      <c r="H10" s="492"/>
      <c r="I10" s="492"/>
      <c r="J10" s="492"/>
      <c r="K10" s="492"/>
      <c r="L10" s="492"/>
      <c r="M10" s="492"/>
      <c r="N10" s="492"/>
      <c r="O10" s="492"/>
      <c r="P10" s="493"/>
      <c r="S10" s="419"/>
    </row>
    <row r="11" spans="1:19" s="393" customFormat="1" ht="15.6" x14ac:dyDescent="0.3">
      <c r="A11" s="420"/>
      <c r="B11" s="421"/>
      <c r="C11" s="410" t="s">
        <v>158</v>
      </c>
      <c r="D11" s="409"/>
      <c r="E11" s="404"/>
      <c r="F11" s="404"/>
      <c r="G11" s="404"/>
      <c r="H11" s="404"/>
      <c r="I11" s="404"/>
      <c r="J11" s="405"/>
      <c r="K11" s="404"/>
      <c r="L11" s="404"/>
      <c r="M11" s="404"/>
      <c r="N11" s="404"/>
      <c r="O11" s="404"/>
      <c r="P11" s="404"/>
      <c r="S11" s="403"/>
    </row>
    <row r="12" spans="1:19" s="393" customFormat="1" ht="15.6" x14ac:dyDescent="0.3">
      <c r="A12" s="420"/>
      <c r="B12" s="421"/>
      <c r="C12" s="410" t="s">
        <v>158</v>
      </c>
      <c r="D12" s="409"/>
      <c r="E12" s="404"/>
      <c r="F12" s="404"/>
      <c r="G12" s="404"/>
      <c r="H12" s="404"/>
      <c r="I12" s="404"/>
      <c r="J12" s="405"/>
      <c r="K12" s="404"/>
      <c r="L12" s="404"/>
      <c r="M12" s="404"/>
      <c r="N12" s="404"/>
      <c r="O12" s="404"/>
      <c r="P12" s="404"/>
      <c r="S12" s="403"/>
    </row>
    <row r="13" spans="1:19" s="393" customFormat="1" ht="15.6" x14ac:dyDescent="0.3">
      <c r="A13" s="420"/>
      <c r="B13" s="421"/>
      <c r="C13" s="410" t="s">
        <v>158</v>
      </c>
      <c r="D13" s="409"/>
      <c r="E13" s="404"/>
      <c r="F13" s="404"/>
      <c r="G13" s="404"/>
      <c r="H13" s="404"/>
      <c r="I13" s="404"/>
      <c r="J13" s="405"/>
      <c r="K13" s="404"/>
      <c r="L13" s="404"/>
      <c r="M13" s="404"/>
      <c r="N13" s="404"/>
      <c r="O13" s="404"/>
      <c r="P13" s="404"/>
      <c r="S13" s="403"/>
    </row>
    <row r="14" spans="1:19" s="393" customFormat="1" ht="15.6" x14ac:dyDescent="0.3">
      <c r="A14" s="420"/>
      <c r="B14" s="421"/>
      <c r="C14" s="410" t="s">
        <v>158</v>
      </c>
      <c r="D14" s="409"/>
      <c r="E14" s="404"/>
      <c r="F14" s="404"/>
      <c r="G14" s="404"/>
      <c r="H14" s="404"/>
      <c r="I14" s="404"/>
      <c r="J14" s="405"/>
      <c r="K14" s="404"/>
      <c r="L14" s="404"/>
      <c r="M14" s="404"/>
      <c r="N14" s="404"/>
      <c r="O14" s="404"/>
      <c r="P14" s="404"/>
      <c r="S14" s="403"/>
    </row>
    <row r="15" spans="1:19" s="393" customFormat="1" ht="15.6" x14ac:dyDescent="0.3">
      <c r="A15" s="420"/>
      <c r="B15" s="421"/>
      <c r="C15" s="410" t="s">
        <v>158</v>
      </c>
      <c r="D15" s="409"/>
      <c r="E15" s="404"/>
      <c r="F15" s="404"/>
      <c r="G15" s="404"/>
      <c r="H15" s="404"/>
      <c r="I15" s="404"/>
      <c r="J15" s="405"/>
      <c r="K15" s="404"/>
      <c r="L15" s="404"/>
      <c r="M15" s="404"/>
      <c r="N15" s="404"/>
      <c r="O15" s="404"/>
      <c r="P15" s="404"/>
      <c r="S15" s="403"/>
    </row>
    <row r="16" spans="1:19" s="393" customFormat="1" ht="15.6" x14ac:dyDescent="0.3">
      <c r="A16" s="420"/>
      <c r="B16" s="421"/>
      <c r="C16" s="410" t="s">
        <v>158</v>
      </c>
      <c r="D16" s="409"/>
      <c r="E16" s="404"/>
      <c r="F16" s="404"/>
      <c r="G16" s="404"/>
      <c r="H16" s="404"/>
      <c r="I16" s="404"/>
      <c r="J16" s="405"/>
      <c r="K16" s="404"/>
      <c r="L16" s="404"/>
      <c r="M16" s="404"/>
      <c r="N16" s="404"/>
      <c r="O16" s="404"/>
      <c r="P16" s="404"/>
      <c r="S16" s="403"/>
    </row>
    <row r="17" spans="1:21" s="393" customFormat="1" ht="15.6" x14ac:dyDescent="0.3">
      <c r="A17" s="420"/>
      <c r="B17" s="421"/>
      <c r="C17" s="410" t="s">
        <v>158</v>
      </c>
      <c r="D17" s="409"/>
      <c r="E17" s="404"/>
      <c r="F17" s="404"/>
      <c r="G17" s="404"/>
      <c r="H17" s="404"/>
      <c r="I17" s="404"/>
      <c r="J17" s="405"/>
      <c r="K17" s="404"/>
      <c r="L17" s="404"/>
      <c r="M17" s="404"/>
      <c r="N17" s="404"/>
      <c r="O17" s="404"/>
      <c r="P17" s="404"/>
      <c r="S17" s="403"/>
    </row>
    <row r="18" spans="1:21" s="393" customFormat="1" ht="15.6" x14ac:dyDescent="0.3">
      <c r="A18" s="420"/>
      <c r="B18" s="421"/>
      <c r="C18" s="410" t="s">
        <v>158</v>
      </c>
      <c r="D18" s="409"/>
      <c r="E18" s="404"/>
      <c r="F18" s="404"/>
      <c r="G18" s="404"/>
      <c r="H18" s="404"/>
      <c r="I18" s="404"/>
      <c r="J18" s="405"/>
      <c r="K18" s="404"/>
      <c r="L18" s="404"/>
      <c r="M18" s="404"/>
      <c r="N18" s="404"/>
      <c r="O18" s="404"/>
      <c r="P18" s="404"/>
      <c r="S18" s="403"/>
    </row>
    <row r="19" spans="1:21" s="394" customFormat="1" ht="15.6" x14ac:dyDescent="0.3">
      <c r="A19" s="398"/>
      <c r="B19" s="399"/>
      <c r="C19" s="410" t="s">
        <v>158</v>
      </c>
      <c r="D19" s="400"/>
      <c r="E19" s="401"/>
      <c r="F19" s="401"/>
      <c r="G19" s="398"/>
      <c r="H19" s="398"/>
      <c r="I19" s="398"/>
      <c r="J19" s="398"/>
      <c r="K19" s="398"/>
      <c r="L19" s="398"/>
      <c r="M19" s="398"/>
      <c r="N19" s="398"/>
      <c r="O19" s="398"/>
      <c r="P19" s="398"/>
      <c r="S19" s="402"/>
    </row>
    <row r="20" spans="1:21" s="425" customFormat="1" ht="15.6" x14ac:dyDescent="0.3">
      <c r="A20" s="424"/>
      <c r="B20" s="423" t="s">
        <v>167</v>
      </c>
      <c r="C20" s="427" t="s">
        <v>158</v>
      </c>
      <c r="D20" s="416">
        <v>0</v>
      </c>
      <c r="E20" s="416">
        <v>0</v>
      </c>
      <c r="F20" s="416">
        <v>0</v>
      </c>
      <c r="G20" s="416">
        <v>0</v>
      </c>
      <c r="H20" s="416">
        <v>0</v>
      </c>
      <c r="I20" s="416">
        <v>0</v>
      </c>
      <c r="J20" s="416">
        <v>0</v>
      </c>
      <c r="K20" s="416">
        <v>0</v>
      </c>
      <c r="L20" s="416">
        <v>0</v>
      </c>
      <c r="M20" s="416">
        <v>0</v>
      </c>
      <c r="N20" s="416">
        <v>0</v>
      </c>
      <c r="O20" s="416">
        <v>0</v>
      </c>
      <c r="P20" s="416">
        <v>0</v>
      </c>
      <c r="S20" s="426"/>
    </row>
    <row r="21" spans="1:21" s="425" customFormat="1" ht="15.6" x14ac:dyDescent="0.3">
      <c r="A21" s="424"/>
      <c r="B21" s="423" t="s">
        <v>166</v>
      </c>
      <c r="C21" s="427" t="s">
        <v>169</v>
      </c>
      <c r="D21" s="416">
        <v>0</v>
      </c>
      <c r="E21" s="416">
        <v>0</v>
      </c>
      <c r="F21" s="416">
        <v>0</v>
      </c>
      <c r="G21" s="416">
        <v>0</v>
      </c>
      <c r="H21" s="416">
        <v>0</v>
      </c>
      <c r="I21" s="416">
        <v>0</v>
      </c>
      <c r="J21" s="416">
        <v>0</v>
      </c>
      <c r="K21" s="416">
        <v>0</v>
      </c>
      <c r="L21" s="416">
        <v>0</v>
      </c>
      <c r="M21" s="416">
        <v>0</v>
      </c>
      <c r="N21" s="416">
        <v>0</v>
      </c>
      <c r="O21" s="416">
        <v>0</v>
      </c>
      <c r="P21" s="416">
        <v>0</v>
      </c>
      <c r="S21" s="426"/>
    </row>
    <row r="22" spans="1:21" s="425" customFormat="1" ht="15.6" x14ac:dyDescent="0.3">
      <c r="A22" s="424"/>
      <c r="B22" s="423" t="s">
        <v>161</v>
      </c>
      <c r="C22" s="427" t="s">
        <v>169</v>
      </c>
      <c r="D22" s="416">
        <v>0</v>
      </c>
      <c r="E22" s="416">
        <v>0</v>
      </c>
      <c r="F22" s="416">
        <v>0</v>
      </c>
      <c r="G22" s="416">
        <v>0</v>
      </c>
      <c r="H22" s="416">
        <v>0</v>
      </c>
      <c r="I22" s="416">
        <v>0</v>
      </c>
      <c r="J22" s="416">
        <v>0</v>
      </c>
      <c r="K22" s="416">
        <v>0</v>
      </c>
      <c r="L22" s="416">
        <v>0</v>
      </c>
      <c r="M22" s="416">
        <v>0</v>
      </c>
      <c r="N22" s="416">
        <v>0</v>
      </c>
      <c r="O22" s="416">
        <v>0</v>
      </c>
      <c r="P22" s="416">
        <v>0</v>
      </c>
      <c r="S22" s="426"/>
    </row>
    <row r="23" spans="1:21" s="411" customFormat="1" ht="15.6" x14ac:dyDescent="0.25">
      <c r="A23" s="422"/>
      <c r="B23" s="423" t="s">
        <v>165</v>
      </c>
      <c r="C23" s="427" t="s">
        <v>169</v>
      </c>
      <c r="D23" s="416">
        <v>0</v>
      </c>
      <c r="E23" s="416">
        <v>0</v>
      </c>
      <c r="F23" s="416">
        <v>0</v>
      </c>
      <c r="G23" s="416">
        <v>0</v>
      </c>
      <c r="H23" s="416">
        <v>0</v>
      </c>
      <c r="I23" s="416">
        <v>0</v>
      </c>
      <c r="J23" s="416">
        <v>0</v>
      </c>
      <c r="K23" s="416">
        <v>0</v>
      </c>
      <c r="L23" s="416">
        <v>0</v>
      </c>
      <c r="M23" s="416">
        <v>0</v>
      </c>
      <c r="N23" s="416">
        <v>0</v>
      </c>
      <c r="O23" s="416">
        <v>0</v>
      </c>
      <c r="P23" s="416">
        <v>0</v>
      </c>
      <c r="R23" s="412"/>
      <c r="T23" s="413"/>
      <c r="U23" s="414"/>
    </row>
    <row r="24" spans="1:21" s="411" customFormat="1" ht="15.6" x14ac:dyDescent="0.25">
      <c r="A24" s="422"/>
      <c r="B24" s="423" t="s">
        <v>162</v>
      </c>
      <c r="C24" s="427" t="s">
        <v>169</v>
      </c>
      <c r="D24" s="416">
        <v>0</v>
      </c>
      <c r="E24" s="416">
        <v>0</v>
      </c>
      <c r="F24" s="416">
        <v>0</v>
      </c>
      <c r="G24" s="416">
        <v>0</v>
      </c>
      <c r="H24" s="416">
        <v>0</v>
      </c>
      <c r="I24" s="416">
        <v>0</v>
      </c>
      <c r="J24" s="416">
        <v>0</v>
      </c>
      <c r="K24" s="416">
        <v>0</v>
      </c>
      <c r="L24" s="416">
        <v>0</v>
      </c>
      <c r="M24" s="416">
        <v>0</v>
      </c>
      <c r="N24" s="416">
        <v>0</v>
      </c>
      <c r="O24" s="416">
        <v>0</v>
      </c>
      <c r="P24" s="416">
        <v>0</v>
      </c>
      <c r="R24" s="412"/>
      <c r="T24" s="413"/>
      <c r="U24" s="415"/>
    </row>
    <row r="25" spans="1:21" s="417" customFormat="1" ht="15.6" x14ac:dyDescent="0.3">
      <c r="A25" s="491" t="s">
        <v>164</v>
      </c>
      <c r="B25" s="492"/>
      <c r="C25" s="492"/>
      <c r="D25" s="492"/>
      <c r="E25" s="492"/>
      <c r="F25" s="492"/>
      <c r="G25" s="492"/>
      <c r="H25" s="492"/>
      <c r="I25" s="492"/>
      <c r="J25" s="492"/>
      <c r="K25" s="492"/>
      <c r="L25" s="492"/>
      <c r="M25" s="492"/>
      <c r="N25" s="492"/>
      <c r="O25" s="492"/>
      <c r="P25" s="493"/>
      <c r="S25" s="419"/>
    </row>
    <row r="26" spans="1:21" s="393" customFormat="1" ht="15.6" x14ac:dyDescent="0.3">
      <c r="A26" s="420"/>
      <c r="B26" s="421"/>
      <c r="C26" s="410" t="s">
        <v>158</v>
      </c>
      <c r="D26" s="409"/>
      <c r="E26" s="404"/>
      <c r="F26" s="404"/>
      <c r="G26" s="404"/>
      <c r="H26" s="404"/>
      <c r="I26" s="404"/>
      <c r="J26" s="405"/>
      <c r="K26" s="404"/>
      <c r="L26" s="404"/>
      <c r="M26" s="404"/>
      <c r="N26" s="404"/>
      <c r="O26" s="404"/>
      <c r="P26" s="404"/>
      <c r="S26" s="403"/>
    </row>
    <row r="27" spans="1:21" s="393" customFormat="1" ht="15.6" x14ac:dyDescent="0.3">
      <c r="A27" s="420"/>
      <c r="B27" s="421"/>
      <c r="C27" s="410" t="s">
        <v>158</v>
      </c>
      <c r="D27" s="409"/>
      <c r="E27" s="404"/>
      <c r="F27" s="404"/>
      <c r="G27" s="404"/>
      <c r="H27" s="404"/>
      <c r="I27" s="404"/>
      <c r="J27" s="405"/>
      <c r="K27" s="404"/>
      <c r="L27" s="404"/>
      <c r="M27" s="404"/>
      <c r="N27" s="404"/>
      <c r="O27" s="404"/>
      <c r="P27" s="404"/>
      <c r="S27" s="403"/>
    </row>
    <row r="28" spans="1:21" s="393" customFormat="1" ht="15.6" x14ac:dyDescent="0.3">
      <c r="A28" s="420"/>
      <c r="B28" s="421"/>
      <c r="C28" s="410" t="s">
        <v>158</v>
      </c>
      <c r="D28" s="409"/>
      <c r="E28" s="404"/>
      <c r="F28" s="404"/>
      <c r="G28" s="404"/>
      <c r="H28" s="404"/>
      <c r="I28" s="404"/>
      <c r="J28" s="405"/>
      <c r="K28" s="404"/>
      <c r="L28" s="404"/>
      <c r="M28" s="404"/>
      <c r="N28" s="404"/>
      <c r="O28" s="404"/>
      <c r="P28" s="404"/>
      <c r="S28" s="403"/>
    </row>
    <row r="29" spans="1:21" s="393" customFormat="1" ht="15.6" x14ac:dyDescent="0.3">
      <c r="A29" s="420"/>
      <c r="B29" s="421"/>
      <c r="C29" s="410" t="s">
        <v>158</v>
      </c>
      <c r="D29" s="409"/>
      <c r="E29" s="404"/>
      <c r="F29" s="404"/>
      <c r="G29" s="404"/>
      <c r="H29" s="404"/>
      <c r="I29" s="404"/>
      <c r="J29" s="405"/>
      <c r="K29" s="404"/>
      <c r="L29" s="404"/>
      <c r="M29" s="404"/>
      <c r="N29" s="404"/>
      <c r="O29" s="404"/>
      <c r="P29" s="404"/>
      <c r="S29" s="403"/>
    </row>
    <row r="30" spans="1:21" s="393" customFormat="1" ht="15.6" x14ac:dyDescent="0.3">
      <c r="A30" s="420"/>
      <c r="B30" s="421"/>
      <c r="C30" s="410" t="s">
        <v>158</v>
      </c>
      <c r="D30" s="409"/>
      <c r="E30" s="404"/>
      <c r="F30" s="404"/>
      <c r="G30" s="404"/>
      <c r="H30" s="404"/>
      <c r="I30" s="404"/>
      <c r="J30" s="405"/>
      <c r="K30" s="404"/>
      <c r="L30" s="404"/>
      <c r="M30" s="404"/>
      <c r="N30" s="404"/>
      <c r="O30" s="404"/>
      <c r="P30" s="404"/>
      <c r="S30" s="403"/>
    </row>
    <row r="31" spans="1:21" s="393" customFormat="1" ht="15.6" x14ac:dyDescent="0.3">
      <c r="A31" s="420"/>
      <c r="B31" s="421"/>
      <c r="C31" s="410" t="s">
        <v>158</v>
      </c>
      <c r="D31" s="409"/>
      <c r="E31" s="404"/>
      <c r="F31" s="404"/>
      <c r="G31" s="404"/>
      <c r="H31" s="404"/>
      <c r="I31" s="404"/>
      <c r="J31" s="405"/>
      <c r="K31" s="404"/>
      <c r="L31" s="404"/>
      <c r="M31" s="404"/>
      <c r="N31" s="404"/>
      <c r="O31" s="404"/>
      <c r="P31" s="404"/>
      <c r="S31" s="403"/>
    </row>
    <row r="32" spans="1:21" s="393" customFormat="1" ht="15.6" x14ac:dyDescent="0.3">
      <c r="A32" s="420"/>
      <c r="B32" s="421"/>
      <c r="C32" s="410" t="s">
        <v>158</v>
      </c>
      <c r="D32" s="409"/>
      <c r="E32" s="404"/>
      <c r="F32" s="404"/>
      <c r="G32" s="404"/>
      <c r="H32" s="404"/>
      <c r="I32" s="404"/>
      <c r="J32" s="405"/>
      <c r="K32" s="404"/>
      <c r="L32" s="404"/>
      <c r="M32" s="404"/>
      <c r="N32" s="404"/>
      <c r="O32" s="404"/>
      <c r="P32" s="404"/>
      <c r="S32" s="403"/>
    </row>
    <row r="33" spans="1:21" s="393" customFormat="1" ht="15.6" x14ac:dyDescent="0.3">
      <c r="A33" s="420"/>
      <c r="B33" s="421"/>
      <c r="C33" s="410" t="s">
        <v>158</v>
      </c>
      <c r="D33" s="409"/>
      <c r="E33" s="404"/>
      <c r="F33" s="404"/>
      <c r="G33" s="404"/>
      <c r="H33" s="404"/>
      <c r="I33" s="404"/>
      <c r="J33" s="405"/>
      <c r="K33" s="404"/>
      <c r="L33" s="404"/>
      <c r="M33" s="404"/>
      <c r="N33" s="404"/>
      <c r="O33" s="404"/>
      <c r="P33" s="404"/>
      <c r="S33" s="403"/>
    </row>
    <row r="34" spans="1:21" s="394" customFormat="1" ht="15.6" x14ac:dyDescent="0.3">
      <c r="A34" s="398"/>
      <c r="B34" s="399"/>
      <c r="C34" s="410" t="s">
        <v>158</v>
      </c>
      <c r="D34" s="400"/>
      <c r="E34" s="401"/>
      <c r="F34" s="401"/>
      <c r="G34" s="398"/>
      <c r="H34" s="398"/>
      <c r="I34" s="398"/>
      <c r="J34" s="398"/>
      <c r="K34" s="398"/>
      <c r="L34" s="398"/>
      <c r="M34" s="398"/>
      <c r="N34" s="398"/>
      <c r="O34" s="398"/>
      <c r="P34" s="398"/>
      <c r="S34" s="402"/>
    </row>
    <row r="35" spans="1:21" s="425" customFormat="1" ht="15.6" x14ac:dyDescent="0.3">
      <c r="A35" s="424"/>
      <c r="B35" s="423" t="s">
        <v>167</v>
      </c>
      <c r="C35" s="427" t="s">
        <v>158</v>
      </c>
      <c r="D35" s="416">
        <v>0</v>
      </c>
      <c r="E35" s="416">
        <v>0</v>
      </c>
      <c r="F35" s="416">
        <v>0</v>
      </c>
      <c r="G35" s="416">
        <v>0</v>
      </c>
      <c r="H35" s="416">
        <v>0</v>
      </c>
      <c r="I35" s="416">
        <v>0</v>
      </c>
      <c r="J35" s="416">
        <v>0</v>
      </c>
      <c r="K35" s="416">
        <v>0</v>
      </c>
      <c r="L35" s="416">
        <v>0</v>
      </c>
      <c r="M35" s="416">
        <v>0</v>
      </c>
      <c r="N35" s="416">
        <v>0</v>
      </c>
      <c r="O35" s="416">
        <v>0</v>
      </c>
      <c r="P35" s="416">
        <v>0</v>
      </c>
      <c r="S35" s="426"/>
    </row>
    <row r="36" spans="1:21" s="425" customFormat="1" ht="15.6" x14ac:dyDescent="0.3">
      <c r="A36" s="424"/>
      <c r="B36" s="423" t="s">
        <v>166</v>
      </c>
      <c r="C36" s="427" t="s">
        <v>169</v>
      </c>
      <c r="D36" s="416">
        <v>0</v>
      </c>
      <c r="E36" s="416">
        <v>0</v>
      </c>
      <c r="F36" s="416">
        <v>0</v>
      </c>
      <c r="G36" s="416">
        <v>0</v>
      </c>
      <c r="H36" s="416">
        <v>0</v>
      </c>
      <c r="I36" s="416">
        <v>0</v>
      </c>
      <c r="J36" s="416">
        <v>0</v>
      </c>
      <c r="K36" s="416">
        <v>0</v>
      </c>
      <c r="L36" s="416">
        <v>0</v>
      </c>
      <c r="M36" s="416">
        <v>0</v>
      </c>
      <c r="N36" s="416">
        <v>0</v>
      </c>
      <c r="O36" s="416">
        <v>0</v>
      </c>
      <c r="P36" s="416">
        <v>0</v>
      </c>
      <c r="S36" s="426"/>
    </row>
    <row r="37" spans="1:21" s="425" customFormat="1" ht="15.6" x14ac:dyDescent="0.3">
      <c r="A37" s="424"/>
      <c r="B37" s="423" t="s">
        <v>161</v>
      </c>
      <c r="C37" s="427" t="s">
        <v>169</v>
      </c>
      <c r="D37" s="416">
        <v>0</v>
      </c>
      <c r="E37" s="416">
        <v>0</v>
      </c>
      <c r="F37" s="416">
        <v>0</v>
      </c>
      <c r="G37" s="416">
        <v>0</v>
      </c>
      <c r="H37" s="416">
        <v>0</v>
      </c>
      <c r="I37" s="416">
        <v>0</v>
      </c>
      <c r="J37" s="416">
        <v>0</v>
      </c>
      <c r="K37" s="416">
        <v>0</v>
      </c>
      <c r="L37" s="416">
        <v>0</v>
      </c>
      <c r="M37" s="416">
        <v>0</v>
      </c>
      <c r="N37" s="416">
        <v>0</v>
      </c>
      <c r="O37" s="416">
        <v>0</v>
      </c>
      <c r="P37" s="416">
        <v>0</v>
      </c>
      <c r="S37" s="426"/>
    </row>
    <row r="38" spans="1:21" s="411" customFormat="1" ht="15.6" x14ac:dyDescent="0.25">
      <c r="A38" s="422"/>
      <c r="B38" s="423" t="s">
        <v>165</v>
      </c>
      <c r="C38" s="427" t="s">
        <v>169</v>
      </c>
      <c r="D38" s="416">
        <v>0</v>
      </c>
      <c r="E38" s="416">
        <v>0</v>
      </c>
      <c r="F38" s="416">
        <v>0</v>
      </c>
      <c r="G38" s="416">
        <v>0</v>
      </c>
      <c r="H38" s="416">
        <v>0</v>
      </c>
      <c r="I38" s="416">
        <v>0</v>
      </c>
      <c r="J38" s="416">
        <v>0</v>
      </c>
      <c r="K38" s="416">
        <v>0</v>
      </c>
      <c r="L38" s="416">
        <v>0</v>
      </c>
      <c r="M38" s="416">
        <v>0</v>
      </c>
      <c r="N38" s="416">
        <v>0</v>
      </c>
      <c r="O38" s="416">
        <v>0</v>
      </c>
      <c r="P38" s="416">
        <v>0</v>
      </c>
      <c r="R38" s="412"/>
      <c r="T38" s="413"/>
      <c r="U38" s="414"/>
    </row>
    <row r="39" spans="1:21" s="411" customFormat="1" ht="15.6" x14ac:dyDescent="0.25">
      <c r="A39" s="422"/>
      <c r="B39" s="423" t="s">
        <v>162</v>
      </c>
      <c r="C39" s="427" t="s">
        <v>169</v>
      </c>
      <c r="D39" s="416">
        <v>0</v>
      </c>
      <c r="E39" s="416">
        <v>0</v>
      </c>
      <c r="F39" s="416">
        <v>0</v>
      </c>
      <c r="G39" s="416">
        <v>0</v>
      </c>
      <c r="H39" s="416">
        <v>0</v>
      </c>
      <c r="I39" s="416">
        <v>0</v>
      </c>
      <c r="J39" s="416">
        <v>0</v>
      </c>
      <c r="K39" s="416">
        <v>0</v>
      </c>
      <c r="L39" s="416">
        <v>0</v>
      </c>
      <c r="M39" s="416">
        <v>0</v>
      </c>
      <c r="N39" s="416">
        <v>0</v>
      </c>
      <c r="O39" s="416">
        <v>0</v>
      </c>
      <c r="P39" s="416">
        <v>0</v>
      </c>
      <c r="R39" s="412"/>
      <c r="T39" s="413"/>
      <c r="U39" s="415"/>
    </row>
    <row r="40" spans="1:21" s="432" customFormat="1" ht="15.6" x14ac:dyDescent="0.25">
      <c r="A40" s="431"/>
      <c r="B40" s="428"/>
      <c r="C40" s="429"/>
      <c r="D40" s="430"/>
      <c r="E40" s="430"/>
      <c r="F40" s="430"/>
      <c r="G40" s="430"/>
      <c r="H40" s="430"/>
      <c r="I40" s="430"/>
      <c r="J40" s="430"/>
      <c r="K40" s="430"/>
      <c r="L40" s="430"/>
      <c r="M40" s="430"/>
      <c r="N40" s="430"/>
      <c r="O40" s="430"/>
      <c r="P40" s="430"/>
      <c r="R40" s="433"/>
      <c r="T40" s="434"/>
      <c r="U40" s="435"/>
    </row>
    <row r="41" spans="1:21" s="425" customFormat="1" ht="15.6" x14ac:dyDescent="0.3">
      <c r="A41" s="424"/>
      <c r="B41" s="423" t="s">
        <v>168</v>
      </c>
      <c r="C41" s="427" t="s">
        <v>158</v>
      </c>
      <c r="D41" s="416">
        <v>0</v>
      </c>
      <c r="E41" s="416">
        <v>0</v>
      </c>
      <c r="F41" s="416">
        <v>0</v>
      </c>
      <c r="G41" s="416">
        <v>0</v>
      </c>
      <c r="H41" s="416">
        <v>0</v>
      </c>
      <c r="I41" s="416">
        <v>0</v>
      </c>
      <c r="J41" s="416">
        <v>0</v>
      </c>
      <c r="K41" s="416">
        <v>0</v>
      </c>
      <c r="L41" s="416">
        <v>0</v>
      </c>
      <c r="M41" s="416">
        <v>0</v>
      </c>
      <c r="N41" s="416">
        <v>0</v>
      </c>
      <c r="O41" s="416">
        <v>0</v>
      </c>
      <c r="P41" s="416">
        <v>0</v>
      </c>
      <c r="S41" s="426"/>
    </row>
    <row r="42" spans="1:21" s="425" customFormat="1" ht="15.6" x14ac:dyDescent="0.3">
      <c r="A42" s="424"/>
      <c r="B42" s="423" t="s">
        <v>161</v>
      </c>
      <c r="C42" s="427" t="s">
        <v>169</v>
      </c>
      <c r="D42" s="416">
        <v>0</v>
      </c>
      <c r="E42" s="416">
        <v>0</v>
      </c>
      <c r="F42" s="416">
        <v>0</v>
      </c>
      <c r="G42" s="416">
        <v>0</v>
      </c>
      <c r="H42" s="416">
        <v>0</v>
      </c>
      <c r="I42" s="416">
        <v>0</v>
      </c>
      <c r="J42" s="416">
        <v>0</v>
      </c>
      <c r="K42" s="416">
        <v>0</v>
      </c>
      <c r="L42" s="416">
        <v>0</v>
      </c>
      <c r="M42" s="416">
        <v>0</v>
      </c>
      <c r="N42" s="416">
        <v>0</v>
      </c>
      <c r="O42" s="416">
        <v>0</v>
      </c>
      <c r="P42" s="416">
        <v>0</v>
      </c>
      <c r="S42" s="426"/>
    </row>
    <row r="43" spans="1:21" s="411" customFormat="1" ht="15.6" x14ac:dyDescent="0.25">
      <c r="A43" s="422"/>
      <c r="B43" s="423" t="s">
        <v>165</v>
      </c>
      <c r="C43" s="427" t="s">
        <v>169</v>
      </c>
      <c r="D43" s="416">
        <v>0</v>
      </c>
      <c r="E43" s="416">
        <v>0</v>
      </c>
      <c r="F43" s="416">
        <v>0</v>
      </c>
      <c r="G43" s="416">
        <v>0</v>
      </c>
      <c r="H43" s="416">
        <v>0</v>
      </c>
      <c r="I43" s="416">
        <v>0</v>
      </c>
      <c r="J43" s="416">
        <v>0</v>
      </c>
      <c r="K43" s="416">
        <v>0</v>
      </c>
      <c r="L43" s="416">
        <v>0</v>
      </c>
      <c r="M43" s="416">
        <v>0</v>
      </c>
      <c r="N43" s="416">
        <v>0</v>
      </c>
      <c r="O43" s="416">
        <v>0</v>
      </c>
      <c r="P43" s="416">
        <v>0</v>
      </c>
      <c r="R43" s="412"/>
      <c r="T43" s="413"/>
      <c r="U43" s="414"/>
    </row>
    <row r="44" spans="1:21" s="411" customFormat="1" ht="15.6" x14ac:dyDescent="0.25">
      <c r="A44" s="422"/>
      <c r="B44" s="423" t="s">
        <v>162</v>
      </c>
      <c r="C44" s="427" t="s">
        <v>169</v>
      </c>
      <c r="D44" s="416">
        <v>0</v>
      </c>
      <c r="E44" s="416">
        <v>0</v>
      </c>
      <c r="F44" s="416">
        <v>0</v>
      </c>
      <c r="G44" s="416">
        <v>0</v>
      </c>
      <c r="H44" s="416">
        <v>0</v>
      </c>
      <c r="I44" s="416">
        <v>0</v>
      </c>
      <c r="J44" s="416">
        <v>0</v>
      </c>
      <c r="K44" s="416">
        <v>0</v>
      </c>
      <c r="L44" s="416">
        <v>0</v>
      </c>
      <c r="M44" s="416">
        <v>0</v>
      </c>
      <c r="N44" s="416">
        <v>0</v>
      </c>
      <c r="O44" s="416">
        <v>0</v>
      </c>
      <c r="P44" s="416">
        <v>0</v>
      </c>
      <c r="R44" s="412"/>
      <c r="T44" s="413"/>
      <c r="U44" s="415"/>
    </row>
    <row r="45" spans="1:21" x14ac:dyDescent="0.25">
      <c r="R45" s="408"/>
    </row>
    <row r="46" spans="1:21" x14ac:dyDescent="0.25">
      <c r="R46" s="408"/>
    </row>
    <row r="47" spans="1:21" x14ac:dyDescent="0.25">
      <c r="R47" s="408"/>
    </row>
    <row r="48" spans="1:21" s="393" customFormat="1" ht="15.6" x14ac:dyDescent="0.3">
      <c r="A48" s="395"/>
      <c r="B48" s="437" t="s">
        <v>146</v>
      </c>
      <c r="C48" s="406"/>
      <c r="E48" s="407"/>
      <c r="M48" s="437" t="s">
        <v>147</v>
      </c>
      <c r="N48" s="439"/>
      <c r="O48" s="438"/>
    </row>
    <row r="49" spans="1:15" s="393" customFormat="1" ht="15.6" x14ac:dyDescent="0.3">
      <c r="A49" s="395"/>
      <c r="B49" s="437" t="s">
        <v>148</v>
      </c>
      <c r="C49" s="406"/>
      <c r="E49" s="407"/>
      <c r="M49" s="437" t="s">
        <v>153</v>
      </c>
      <c r="N49" s="439"/>
      <c r="O49" s="438"/>
    </row>
    <row r="50" spans="1:15" s="393" customFormat="1" ht="15.6" x14ac:dyDescent="0.3">
      <c r="A50" s="395"/>
      <c r="B50" s="437"/>
      <c r="C50" s="406"/>
      <c r="E50" s="407"/>
      <c r="M50" s="437"/>
      <c r="N50" s="439"/>
      <c r="O50" s="438"/>
    </row>
    <row r="51" spans="1:15" s="393" customFormat="1" ht="15.6" x14ac:dyDescent="0.3">
      <c r="A51" s="395"/>
      <c r="B51" s="438" t="s">
        <v>154</v>
      </c>
      <c r="E51" s="407"/>
      <c r="M51" s="437" t="s">
        <v>170</v>
      </c>
      <c r="N51" s="439"/>
      <c r="O51" s="438"/>
    </row>
    <row r="52" spans="1:15" s="393" customFormat="1" ht="15.6" x14ac:dyDescent="0.3">
      <c r="A52" s="395"/>
      <c r="B52" s="437"/>
      <c r="C52" s="406"/>
      <c r="E52" s="407"/>
      <c r="M52" s="440"/>
      <c r="N52" s="441"/>
      <c r="O52" s="438"/>
    </row>
    <row r="53" spans="1:15" s="393" customFormat="1" ht="15.6" x14ac:dyDescent="0.3">
      <c r="A53" s="395"/>
      <c r="B53" s="438" t="s">
        <v>154</v>
      </c>
      <c r="E53" s="407"/>
      <c r="M53" s="438" t="s">
        <v>152</v>
      </c>
      <c r="N53" s="439"/>
      <c r="O53" s="438"/>
    </row>
  </sheetData>
  <mergeCells count="9">
    <mergeCell ref="A25:P25"/>
    <mergeCell ref="A8:A9"/>
    <mergeCell ref="B8:B9"/>
    <mergeCell ref="A5:P5"/>
    <mergeCell ref="A6:P6"/>
    <mergeCell ref="D8:D9"/>
    <mergeCell ref="E8:P8"/>
    <mergeCell ref="A10:P10"/>
    <mergeCell ref="C8:C9"/>
  </mergeCells>
  <phoneticPr fontId="0" type="noConversion"/>
  <printOptions horizontalCentered="1"/>
  <pageMargins left="0.59055118110236227" right="0.15748031496062992" top="0.35433070866141736" bottom="0.27559055118110237" header="0.15748031496062992" footer="0.19685039370078741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zoomScale="75" workbookViewId="0">
      <selection activeCell="H48" sqref="H48"/>
    </sheetView>
  </sheetViews>
  <sheetFormatPr defaultRowHeight="13.2" x14ac:dyDescent="0.25"/>
  <cols>
    <col min="1" max="1" width="5.109375" customWidth="1"/>
    <col min="2" max="2" width="22.5546875" customWidth="1"/>
    <col min="3" max="3" width="5.44140625" customWidth="1"/>
    <col min="4" max="6" width="6.33203125" customWidth="1"/>
    <col min="7" max="7" width="6" customWidth="1"/>
    <col min="8" max="8" width="6.5546875" customWidth="1"/>
    <col min="9" max="9" width="6.109375" customWidth="1"/>
    <col min="10" max="10" width="6.88671875" customWidth="1"/>
    <col min="11" max="11" width="5.6640625" customWidth="1"/>
    <col min="12" max="12" width="6.5546875" customWidth="1"/>
    <col min="13" max="13" width="6.33203125" customWidth="1"/>
    <col min="14" max="14" width="7" customWidth="1"/>
    <col min="15" max="15" width="7.109375" customWidth="1"/>
    <col min="16" max="17" width="6.88671875" customWidth="1"/>
    <col min="18" max="19" width="6.5546875" customWidth="1"/>
    <col min="20" max="20" width="6.88671875" customWidth="1"/>
    <col min="21" max="21" width="7.109375" customWidth="1"/>
    <col min="22" max="22" width="6.5546875" customWidth="1"/>
    <col min="23" max="23" width="6.6640625" customWidth="1"/>
    <col min="24" max="24" width="7.5546875" customWidth="1"/>
    <col min="25" max="25" width="6.44140625" customWidth="1"/>
    <col min="26" max="26" width="6.109375" customWidth="1"/>
    <col min="27" max="27" width="7.33203125" customWidth="1"/>
    <col min="28" max="28" width="6.88671875" customWidth="1"/>
    <col min="29" max="29" width="5.5546875" customWidth="1"/>
    <col min="30" max="30" width="7.109375" customWidth="1"/>
    <col min="31" max="31" width="6.88671875" customWidth="1"/>
    <col min="32" max="32" width="7.5546875" customWidth="1"/>
    <col min="33" max="33" width="7.44140625" customWidth="1"/>
    <col min="34" max="34" width="7.6640625" customWidth="1"/>
    <col min="35" max="35" width="7" customWidth="1"/>
    <col min="36" max="36" width="7.88671875" customWidth="1"/>
    <col min="37" max="37" width="0" hidden="1" customWidth="1"/>
  </cols>
  <sheetData>
    <row r="1" spans="1:37" ht="18" customHeight="1" x14ac:dyDescent="0.25">
      <c r="A1" s="106" t="s">
        <v>83</v>
      </c>
      <c r="C1" s="106"/>
      <c r="D1" s="106"/>
      <c r="E1" s="106"/>
      <c r="F1" s="106"/>
      <c r="AF1" t="s">
        <v>94</v>
      </c>
      <c r="AG1" s="106"/>
      <c r="AH1" s="106"/>
      <c r="AI1" s="106"/>
    </row>
    <row r="2" spans="1:37" ht="15" x14ac:dyDescent="0.25">
      <c r="A2" s="106" t="s">
        <v>88</v>
      </c>
      <c r="C2" s="106"/>
      <c r="D2" s="106"/>
      <c r="E2" s="106"/>
      <c r="F2" s="106"/>
      <c r="AF2" s="106" t="s">
        <v>85</v>
      </c>
      <c r="AG2" s="106"/>
      <c r="AH2" s="106"/>
      <c r="AI2" s="106"/>
    </row>
    <row r="3" spans="1:37" ht="15" x14ac:dyDescent="0.25">
      <c r="A3" s="106" t="s">
        <v>84</v>
      </c>
      <c r="C3" s="106"/>
      <c r="D3" s="106"/>
      <c r="E3" s="106"/>
      <c r="F3" s="106"/>
      <c r="AF3" s="106" t="s">
        <v>39</v>
      </c>
      <c r="AG3" s="106"/>
      <c r="AH3" s="106"/>
      <c r="AI3" s="106"/>
    </row>
    <row r="4" spans="1:37" ht="15" x14ac:dyDescent="0.25">
      <c r="C4" s="106"/>
      <c r="D4" s="106"/>
      <c r="E4" s="106"/>
      <c r="F4" s="106"/>
      <c r="AG4" s="106"/>
      <c r="AH4" s="106"/>
      <c r="AI4" s="106"/>
    </row>
    <row r="5" spans="1:37" ht="15" x14ac:dyDescent="0.25">
      <c r="A5" s="106" t="s">
        <v>87</v>
      </c>
      <c r="C5" s="106"/>
      <c r="D5" s="106"/>
      <c r="E5" s="106"/>
      <c r="F5" s="106"/>
      <c r="AF5" s="106" t="s">
        <v>86</v>
      </c>
    </row>
    <row r="6" spans="1:37" ht="15" x14ac:dyDescent="0.25">
      <c r="A6" s="106" t="s">
        <v>89</v>
      </c>
      <c r="C6" s="106"/>
      <c r="D6" s="106"/>
      <c r="E6" s="106"/>
      <c r="F6" s="106"/>
      <c r="AF6" s="106" t="s">
        <v>89</v>
      </c>
    </row>
    <row r="7" spans="1:37" ht="15.6" x14ac:dyDescent="0.3">
      <c r="A7" s="485" t="s">
        <v>141</v>
      </c>
      <c r="B7" s="485"/>
      <c r="C7" s="485"/>
      <c r="D7" s="485"/>
      <c r="E7" s="485"/>
      <c r="F7" s="485"/>
      <c r="G7" s="485"/>
      <c r="H7" s="485"/>
      <c r="I7" s="485"/>
      <c r="J7" s="485"/>
      <c r="K7" s="485"/>
      <c r="L7" s="485"/>
      <c r="M7" s="485"/>
      <c r="N7" s="485"/>
      <c r="O7" s="485"/>
      <c r="P7" s="485"/>
      <c r="Q7" s="485"/>
      <c r="R7" s="485"/>
      <c r="S7" s="485"/>
      <c r="T7" s="485"/>
      <c r="U7" s="485"/>
      <c r="V7" s="485"/>
      <c r="W7" s="485"/>
      <c r="X7" s="485"/>
      <c r="Y7" s="485"/>
      <c r="Z7" s="485"/>
      <c r="AA7" s="485"/>
      <c r="AB7" s="485"/>
      <c r="AC7" s="485"/>
      <c r="AD7" s="485"/>
      <c r="AE7" s="485"/>
      <c r="AF7" s="485"/>
      <c r="AG7" s="485"/>
      <c r="AH7" s="485"/>
      <c r="AI7" s="485"/>
      <c r="AJ7" s="485"/>
      <c r="AK7" s="3"/>
    </row>
    <row r="8" spans="1:37" ht="16.2" thickBot="1" x14ac:dyDescent="0.35">
      <c r="A8" s="479" t="s">
        <v>7</v>
      </c>
      <c r="B8" s="479"/>
      <c r="C8" s="479"/>
      <c r="D8" s="479"/>
      <c r="E8" s="479"/>
      <c r="F8" s="479"/>
      <c r="G8" s="479"/>
      <c r="H8" s="479"/>
      <c r="I8" s="479"/>
      <c r="J8" s="479"/>
      <c r="K8" s="479"/>
      <c r="L8" s="479"/>
      <c r="M8" s="479"/>
      <c r="N8" s="479"/>
      <c r="O8" s="479"/>
      <c r="P8" s="479"/>
      <c r="Q8" s="479"/>
      <c r="R8" s="479"/>
      <c r="S8" s="479"/>
      <c r="T8" s="479"/>
      <c r="U8" s="479"/>
      <c r="V8" s="479"/>
      <c r="W8" s="479"/>
      <c r="X8" s="479"/>
      <c r="Y8" s="479"/>
      <c r="Z8" s="479"/>
      <c r="AA8" s="479"/>
      <c r="AB8" s="479"/>
      <c r="AC8" s="479"/>
      <c r="AD8" s="479"/>
      <c r="AE8" s="479"/>
      <c r="AF8" s="479"/>
      <c r="AG8" s="479"/>
      <c r="AH8" s="479"/>
      <c r="AI8" s="479"/>
      <c r="AJ8" s="479"/>
      <c r="AK8" s="101">
        <v>853</v>
      </c>
    </row>
    <row r="9" spans="1:37" x14ac:dyDescent="0.25">
      <c r="A9" s="4" t="s">
        <v>25</v>
      </c>
      <c r="B9" s="463" t="s">
        <v>18</v>
      </c>
      <c r="C9" s="452" t="s">
        <v>8</v>
      </c>
      <c r="D9" s="456"/>
      <c r="E9" s="455" t="s">
        <v>9</v>
      </c>
      <c r="F9" s="456"/>
      <c r="G9" s="455" t="s">
        <v>10</v>
      </c>
      <c r="H9" s="456"/>
      <c r="I9" s="455" t="s">
        <v>0</v>
      </c>
      <c r="J9" s="456"/>
      <c r="K9" s="455" t="s">
        <v>3</v>
      </c>
      <c r="L9" s="456"/>
      <c r="M9" s="455" t="s">
        <v>4</v>
      </c>
      <c r="N9" s="456"/>
      <c r="O9" s="455" t="s">
        <v>11</v>
      </c>
      <c r="P9" s="456"/>
      <c r="Q9" s="455" t="s">
        <v>12</v>
      </c>
      <c r="R9" s="456"/>
      <c r="S9" s="455" t="s">
        <v>13</v>
      </c>
      <c r="T9" s="456"/>
      <c r="U9" s="455" t="s">
        <v>14</v>
      </c>
      <c r="V9" s="456"/>
      <c r="W9" s="455" t="s">
        <v>15</v>
      </c>
      <c r="X9" s="456"/>
      <c r="Y9" s="455" t="s">
        <v>16</v>
      </c>
      <c r="Z9" s="453"/>
      <c r="AA9" s="504" t="s">
        <v>5</v>
      </c>
      <c r="AB9" s="478"/>
      <c r="AC9" s="452" t="s">
        <v>28</v>
      </c>
      <c r="AD9" s="453"/>
      <c r="AE9" s="452" t="s">
        <v>29</v>
      </c>
      <c r="AF9" s="453"/>
      <c r="AG9" s="452" t="s">
        <v>30</v>
      </c>
      <c r="AH9" s="453"/>
      <c r="AI9" s="452" t="s">
        <v>31</v>
      </c>
      <c r="AJ9" s="453"/>
      <c r="AK9" s="101">
        <v>853</v>
      </c>
    </row>
    <row r="10" spans="1:37" ht="13.8" thickBot="1" x14ac:dyDescent="0.3">
      <c r="A10" s="47" t="s">
        <v>26</v>
      </c>
      <c r="B10" s="473"/>
      <c r="C10" s="60" t="s">
        <v>1</v>
      </c>
      <c r="D10" s="19" t="s">
        <v>2</v>
      </c>
      <c r="E10" s="19" t="s">
        <v>1</v>
      </c>
      <c r="F10" s="19" t="s">
        <v>2</v>
      </c>
      <c r="G10" s="19" t="s">
        <v>1</v>
      </c>
      <c r="H10" s="19" t="s">
        <v>2</v>
      </c>
      <c r="I10" s="19" t="s">
        <v>1</v>
      </c>
      <c r="J10" s="19" t="s">
        <v>2</v>
      </c>
      <c r="K10" s="19" t="s">
        <v>1</v>
      </c>
      <c r="L10" s="19" t="s">
        <v>2</v>
      </c>
      <c r="M10" s="19" t="s">
        <v>1</v>
      </c>
      <c r="N10" s="19" t="s">
        <v>2</v>
      </c>
      <c r="O10" s="19" t="s">
        <v>1</v>
      </c>
      <c r="P10" s="19" t="s">
        <v>2</v>
      </c>
      <c r="Q10" s="19" t="s">
        <v>1</v>
      </c>
      <c r="R10" s="19" t="s">
        <v>2</v>
      </c>
      <c r="S10" s="19" t="s">
        <v>1</v>
      </c>
      <c r="T10" s="19" t="s">
        <v>2</v>
      </c>
      <c r="U10" s="19" t="s">
        <v>1</v>
      </c>
      <c r="V10" s="19" t="s">
        <v>2</v>
      </c>
      <c r="W10" s="19" t="s">
        <v>1</v>
      </c>
      <c r="X10" s="19" t="s">
        <v>2</v>
      </c>
      <c r="Y10" s="19" t="s">
        <v>1</v>
      </c>
      <c r="Z10" s="40" t="s">
        <v>2</v>
      </c>
      <c r="AA10" s="7" t="s">
        <v>1</v>
      </c>
      <c r="AB10" s="8" t="s">
        <v>2</v>
      </c>
      <c r="AC10" s="9" t="s">
        <v>1</v>
      </c>
      <c r="AD10" s="6" t="s">
        <v>2</v>
      </c>
      <c r="AE10" s="9" t="s">
        <v>1</v>
      </c>
      <c r="AF10" s="6" t="s">
        <v>2</v>
      </c>
      <c r="AG10" s="9" t="s">
        <v>1</v>
      </c>
      <c r="AH10" s="6" t="s">
        <v>2</v>
      </c>
      <c r="AI10" s="9" t="s">
        <v>1</v>
      </c>
      <c r="AJ10" s="6" t="s">
        <v>2</v>
      </c>
      <c r="AK10" s="101">
        <v>853</v>
      </c>
    </row>
    <row r="11" spans="1:37" x14ac:dyDescent="0.25">
      <c r="A11" s="45">
        <v>1</v>
      </c>
      <c r="B11" s="56" t="s">
        <v>19</v>
      </c>
      <c r="C11" s="13"/>
      <c r="D11" s="10">
        <f t="shared" ref="D11:D26" si="0">AK11*C11</f>
        <v>0</v>
      </c>
      <c r="E11" s="11"/>
      <c r="F11" s="10">
        <f>AK11*E11</f>
        <v>0</v>
      </c>
      <c r="G11" s="11">
        <v>1</v>
      </c>
      <c r="H11" s="10">
        <f>AK11*G11</f>
        <v>853</v>
      </c>
      <c r="I11" s="11">
        <v>1</v>
      </c>
      <c r="J11" s="10">
        <f>AK11*I11</f>
        <v>853</v>
      </c>
      <c r="K11" s="11"/>
      <c r="L11" s="10">
        <f>AK11*K11</f>
        <v>0</v>
      </c>
      <c r="M11" s="11">
        <v>1</v>
      </c>
      <c r="N11" s="10">
        <f>AK11*M11</f>
        <v>853</v>
      </c>
      <c r="O11" s="11">
        <v>1</v>
      </c>
      <c r="P11" s="10">
        <f>AK11*O11</f>
        <v>853</v>
      </c>
      <c r="Q11" s="11"/>
      <c r="R11" s="10">
        <f>AK11*Q11</f>
        <v>0</v>
      </c>
      <c r="S11" s="11">
        <v>1</v>
      </c>
      <c r="T11" s="10">
        <f>AK11*S11</f>
        <v>853</v>
      </c>
      <c r="U11" s="11"/>
      <c r="V11" s="10">
        <f>AK11*U11</f>
        <v>0</v>
      </c>
      <c r="W11" s="11"/>
      <c r="X11" s="10">
        <f>AK11*W11</f>
        <v>0</v>
      </c>
      <c r="Y11" s="11">
        <v>1</v>
      </c>
      <c r="Z11" s="100">
        <f>AK11*Y11</f>
        <v>853</v>
      </c>
      <c r="AA11" s="102">
        <f>C11+E11+G11+I11+K11+M11+O11+Q11+S11+U11+W11+Y11</f>
        <v>6</v>
      </c>
      <c r="AB11" s="12">
        <f>D11+F11+H11+J11+L11+N11+P11+R11+T11+V11+X11+Z11</f>
        <v>5118</v>
      </c>
      <c r="AC11" s="18">
        <f t="shared" ref="AC11:AD17" si="1">C11+E11+G11</f>
        <v>1</v>
      </c>
      <c r="AD11" s="16">
        <f t="shared" si="1"/>
        <v>853</v>
      </c>
      <c r="AE11" s="18">
        <f t="shared" ref="AE11:AF17" si="2">I11+K11+M11</f>
        <v>2</v>
      </c>
      <c r="AF11" s="16">
        <f t="shared" si="2"/>
        <v>1706</v>
      </c>
      <c r="AG11" s="18">
        <f t="shared" ref="AG11:AH26" si="3">O11+Q11+S11</f>
        <v>2</v>
      </c>
      <c r="AH11" s="16">
        <f t="shared" si="3"/>
        <v>1706</v>
      </c>
      <c r="AI11" s="18">
        <f t="shared" ref="AI11:AJ26" si="4">U11+W11+Y11</f>
        <v>1</v>
      </c>
      <c r="AJ11" s="16">
        <f t="shared" si="4"/>
        <v>853</v>
      </c>
      <c r="AK11" s="101">
        <v>853</v>
      </c>
    </row>
    <row r="12" spans="1:37" x14ac:dyDescent="0.25">
      <c r="A12" s="31">
        <v>2</v>
      </c>
      <c r="B12" s="57" t="s">
        <v>20</v>
      </c>
      <c r="C12" s="18">
        <v>1</v>
      </c>
      <c r="D12" s="105">
        <f t="shared" si="0"/>
        <v>853</v>
      </c>
      <c r="E12" s="15"/>
      <c r="F12" s="105">
        <f t="shared" ref="F12:F26" si="5">AK12*E12</f>
        <v>0</v>
      </c>
      <c r="G12" s="15">
        <v>1</v>
      </c>
      <c r="H12" s="105">
        <f t="shared" ref="H12:H26" si="6">AK12*G12</f>
        <v>853</v>
      </c>
      <c r="I12" s="15"/>
      <c r="J12" s="105">
        <f t="shared" ref="J12:J26" si="7">AK12*I12</f>
        <v>0</v>
      </c>
      <c r="K12" s="15"/>
      <c r="L12" s="105">
        <f t="shared" ref="L12:L26" si="8">AK12*K12</f>
        <v>0</v>
      </c>
      <c r="M12" s="15"/>
      <c r="N12" s="105">
        <f t="shared" ref="N12:N26" si="9">AK12*M12</f>
        <v>0</v>
      </c>
      <c r="O12" s="15"/>
      <c r="P12" s="105">
        <f t="shared" ref="P12:P26" si="10">AK12*O12</f>
        <v>0</v>
      </c>
      <c r="Q12" s="15"/>
      <c r="R12" s="105">
        <f t="shared" ref="R12:R26" si="11">AK12*Q12</f>
        <v>0</v>
      </c>
      <c r="S12" s="15"/>
      <c r="T12" s="105">
        <f t="shared" ref="T12:T26" si="12">AK12*S12</f>
        <v>0</v>
      </c>
      <c r="U12" s="15"/>
      <c r="V12" s="105">
        <f t="shared" ref="V12:V26" si="13">AK12*U12</f>
        <v>0</v>
      </c>
      <c r="W12" s="15"/>
      <c r="X12" s="105">
        <f t="shared" ref="X12:X26" si="14">AK12*W12</f>
        <v>0</v>
      </c>
      <c r="Y12" s="15"/>
      <c r="Z12" s="16">
        <f t="shared" ref="Z12:Z26" si="15">AK12*Y12</f>
        <v>0</v>
      </c>
      <c r="AA12" s="103">
        <f>C12+E12+G12+I12+K12+M12+O12+Q12+S12+U12+W12+Y12</f>
        <v>2</v>
      </c>
      <c r="AB12" s="17">
        <f>D12+F12+H12+J12+L12+N12+P12+R12+T12+V12+X12+Z12</f>
        <v>1706</v>
      </c>
      <c r="AC12" s="18">
        <f t="shared" si="1"/>
        <v>2</v>
      </c>
      <c r="AD12" s="16">
        <f t="shared" si="1"/>
        <v>1706</v>
      </c>
      <c r="AE12" s="18">
        <f t="shared" si="2"/>
        <v>0</v>
      </c>
      <c r="AF12" s="16">
        <f t="shared" si="2"/>
        <v>0</v>
      </c>
      <c r="AG12" s="18">
        <f t="shared" si="3"/>
        <v>0</v>
      </c>
      <c r="AH12" s="16">
        <f t="shared" si="3"/>
        <v>0</v>
      </c>
      <c r="AI12" s="18">
        <f t="shared" si="4"/>
        <v>0</v>
      </c>
      <c r="AJ12" s="16">
        <f t="shared" si="4"/>
        <v>0</v>
      </c>
      <c r="AK12" s="101">
        <v>853</v>
      </c>
    </row>
    <row r="13" spans="1:37" ht="13.8" thickBot="1" x14ac:dyDescent="0.3">
      <c r="A13" s="31">
        <v>3</v>
      </c>
      <c r="B13" s="57" t="s">
        <v>56</v>
      </c>
      <c r="C13" s="18"/>
      <c r="D13" s="105">
        <f t="shared" si="0"/>
        <v>0</v>
      </c>
      <c r="E13" s="15"/>
      <c r="F13" s="105">
        <f t="shared" si="5"/>
        <v>0</v>
      </c>
      <c r="G13" s="15"/>
      <c r="H13" s="105">
        <f t="shared" si="6"/>
        <v>0</v>
      </c>
      <c r="I13" s="15"/>
      <c r="J13" s="105">
        <f t="shared" si="7"/>
        <v>0</v>
      </c>
      <c r="K13" s="15"/>
      <c r="L13" s="105">
        <f t="shared" si="8"/>
        <v>0</v>
      </c>
      <c r="M13" s="15">
        <v>1</v>
      </c>
      <c r="N13" s="105">
        <f t="shared" si="9"/>
        <v>853</v>
      </c>
      <c r="O13" s="15">
        <v>1</v>
      </c>
      <c r="P13" s="105">
        <f t="shared" si="10"/>
        <v>853</v>
      </c>
      <c r="Q13" s="15">
        <v>1</v>
      </c>
      <c r="R13" s="105">
        <f t="shared" si="11"/>
        <v>853</v>
      </c>
      <c r="S13" s="15"/>
      <c r="T13" s="105">
        <f t="shared" si="12"/>
        <v>0</v>
      </c>
      <c r="U13" s="15"/>
      <c r="V13" s="105">
        <f t="shared" si="13"/>
        <v>0</v>
      </c>
      <c r="W13" s="15"/>
      <c r="X13" s="105">
        <f t="shared" si="14"/>
        <v>0</v>
      </c>
      <c r="Y13" s="15"/>
      <c r="Z13" s="16">
        <f t="shared" si="15"/>
        <v>0</v>
      </c>
      <c r="AA13" s="103">
        <f t="shared" ref="AA13:AB26" si="16">C13+E13+G13+I13+K13+M13+O13+Q13+S13+U13+W13+Y13</f>
        <v>3</v>
      </c>
      <c r="AB13" s="17">
        <f t="shared" si="16"/>
        <v>2559</v>
      </c>
      <c r="AC13" s="18">
        <f t="shared" si="1"/>
        <v>0</v>
      </c>
      <c r="AD13" s="16">
        <f t="shared" si="1"/>
        <v>0</v>
      </c>
      <c r="AE13" s="18">
        <f t="shared" si="2"/>
        <v>1</v>
      </c>
      <c r="AF13" s="16">
        <f t="shared" si="2"/>
        <v>853</v>
      </c>
      <c r="AG13" s="18">
        <f t="shared" si="3"/>
        <v>2</v>
      </c>
      <c r="AH13" s="16">
        <f t="shared" si="3"/>
        <v>1706</v>
      </c>
      <c r="AI13" s="18">
        <f t="shared" si="4"/>
        <v>0</v>
      </c>
      <c r="AJ13" s="16">
        <f t="shared" si="4"/>
        <v>0</v>
      </c>
      <c r="AK13" s="101">
        <v>853</v>
      </c>
    </row>
    <row r="14" spans="1:37" hidden="1" x14ac:dyDescent="0.25">
      <c r="A14" s="31">
        <v>4</v>
      </c>
      <c r="B14" s="57" t="s">
        <v>55</v>
      </c>
      <c r="C14" s="18"/>
      <c r="D14" s="105">
        <f t="shared" si="0"/>
        <v>0</v>
      </c>
      <c r="E14" s="15"/>
      <c r="F14" s="105">
        <f t="shared" si="5"/>
        <v>0</v>
      </c>
      <c r="G14" s="15"/>
      <c r="H14" s="105">
        <f t="shared" si="6"/>
        <v>0</v>
      </c>
      <c r="I14" s="15"/>
      <c r="J14" s="105">
        <f t="shared" si="7"/>
        <v>0</v>
      </c>
      <c r="K14" s="15"/>
      <c r="L14" s="105">
        <f t="shared" si="8"/>
        <v>0</v>
      </c>
      <c r="M14" s="15"/>
      <c r="N14" s="105">
        <f t="shared" si="9"/>
        <v>0</v>
      </c>
      <c r="O14" s="15"/>
      <c r="P14" s="105">
        <f t="shared" si="10"/>
        <v>0</v>
      </c>
      <c r="Q14" s="15"/>
      <c r="R14" s="105">
        <f t="shared" si="11"/>
        <v>0</v>
      </c>
      <c r="S14" s="15"/>
      <c r="T14" s="105">
        <f t="shared" si="12"/>
        <v>0</v>
      </c>
      <c r="U14" s="15"/>
      <c r="V14" s="105">
        <f t="shared" si="13"/>
        <v>0</v>
      </c>
      <c r="W14" s="15"/>
      <c r="X14" s="105">
        <f t="shared" si="14"/>
        <v>0</v>
      </c>
      <c r="Y14" s="15"/>
      <c r="Z14" s="16">
        <f t="shared" si="15"/>
        <v>0</v>
      </c>
      <c r="AA14" s="103">
        <f t="shared" si="16"/>
        <v>0</v>
      </c>
      <c r="AB14" s="17">
        <f t="shared" si="16"/>
        <v>0</v>
      </c>
      <c r="AC14" s="18">
        <f t="shared" si="1"/>
        <v>0</v>
      </c>
      <c r="AD14" s="16">
        <f t="shared" si="1"/>
        <v>0</v>
      </c>
      <c r="AE14" s="18">
        <f t="shared" si="2"/>
        <v>0</v>
      </c>
      <c r="AF14" s="16">
        <f t="shared" si="2"/>
        <v>0</v>
      </c>
      <c r="AG14" s="18">
        <f t="shared" si="3"/>
        <v>0</v>
      </c>
      <c r="AH14" s="16">
        <f t="shared" si="3"/>
        <v>0</v>
      </c>
      <c r="AI14" s="18">
        <f t="shared" si="4"/>
        <v>0</v>
      </c>
      <c r="AJ14" s="16">
        <f t="shared" si="4"/>
        <v>0</v>
      </c>
      <c r="AK14" s="101">
        <v>853</v>
      </c>
    </row>
    <row r="15" spans="1:37" hidden="1" x14ac:dyDescent="0.25">
      <c r="A15" s="31">
        <v>5</v>
      </c>
      <c r="B15" s="57" t="s">
        <v>47</v>
      </c>
      <c r="C15" s="18"/>
      <c r="D15" s="105">
        <f t="shared" si="0"/>
        <v>0</v>
      </c>
      <c r="E15" s="15"/>
      <c r="F15" s="105">
        <f t="shared" si="5"/>
        <v>0</v>
      </c>
      <c r="G15" s="15"/>
      <c r="H15" s="105">
        <f t="shared" si="6"/>
        <v>0</v>
      </c>
      <c r="I15" s="15"/>
      <c r="J15" s="105">
        <f t="shared" si="7"/>
        <v>0</v>
      </c>
      <c r="K15" s="15"/>
      <c r="L15" s="105">
        <f t="shared" si="8"/>
        <v>0</v>
      </c>
      <c r="M15" s="15"/>
      <c r="N15" s="105">
        <f t="shared" si="9"/>
        <v>0</v>
      </c>
      <c r="O15" s="15"/>
      <c r="P15" s="105">
        <f t="shared" si="10"/>
        <v>0</v>
      </c>
      <c r="Q15" s="15"/>
      <c r="R15" s="105">
        <f t="shared" si="11"/>
        <v>0</v>
      </c>
      <c r="S15" s="15"/>
      <c r="T15" s="105">
        <f t="shared" si="12"/>
        <v>0</v>
      </c>
      <c r="U15" s="15"/>
      <c r="V15" s="105">
        <f t="shared" si="13"/>
        <v>0</v>
      </c>
      <c r="W15" s="15"/>
      <c r="X15" s="105">
        <f t="shared" si="14"/>
        <v>0</v>
      </c>
      <c r="Y15" s="15"/>
      <c r="Z15" s="16">
        <f t="shared" si="15"/>
        <v>0</v>
      </c>
      <c r="AA15" s="103">
        <f t="shared" si="16"/>
        <v>0</v>
      </c>
      <c r="AB15" s="17">
        <f t="shared" si="16"/>
        <v>0</v>
      </c>
      <c r="AC15" s="18">
        <f t="shared" si="1"/>
        <v>0</v>
      </c>
      <c r="AD15" s="16">
        <f t="shared" si="1"/>
        <v>0</v>
      </c>
      <c r="AE15" s="18">
        <f t="shared" si="2"/>
        <v>0</v>
      </c>
      <c r="AF15" s="16">
        <f t="shared" si="2"/>
        <v>0</v>
      </c>
      <c r="AG15" s="18">
        <f t="shared" si="3"/>
        <v>0</v>
      </c>
      <c r="AH15" s="16">
        <f t="shared" si="3"/>
        <v>0</v>
      </c>
      <c r="AI15" s="18">
        <f t="shared" si="4"/>
        <v>0</v>
      </c>
      <c r="AJ15" s="16">
        <f t="shared" si="4"/>
        <v>0</v>
      </c>
      <c r="AK15" s="101">
        <v>853</v>
      </c>
    </row>
    <row r="16" spans="1:37" hidden="1" x14ac:dyDescent="0.25">
      <c r="A16" s="31">
        <v>6</v>
      </c>
      <c r="B16" s="57" t="s">
        <v>41</v>
      </c>
      <c r="C16" s="18"/>
      <c r="D16" s="105">
        <f t="shared" si="0"/>
        <v>0</v>
      </c>
      <c r="E16" s="15"/>
      <c r="F16" s="105">
        <f t="shared" si="5"/>
        <v>0</v>
      </c>
      <c r="G16" s="15"/>
      <c r="H16" s="105">
        <f t="shared" si="6"/>
        <v>0</v>
      </c>
      <c r="I16" s="15"/>
      <c r="J16" s="105">
        <f t="shared" si="7"/>
        <v>0</v>
      </c>
      <c r="K16" s="15"/>
      <c r="L16" s="105">
        <f t="shared" si="8"/>
        <v>0</v>
      </c>
      <c r="M16" s="15"/>
      <c r="N16" s="105">
        <f t="shared" si="9"/>
        <v>0</v>
      </c>
      <c r="O16" s="15"/>
      <c r="P16" s="105">
        <f t="shared" si="10"/>
        <v>0</v>
      </c>
      <c r="Q16" s="15"/>
      <c r="R16" s="105">
        <f t="shared" si="11"/>
        <v>0</v>
      </c>
      <c r="S16" s="15"/>
      <c r="T16" s="105">
        <f t="shared" si="12"/>
        <v>0</v>
      </c>
      <c r="U16" s="15"/>
      <c r="V16" s="105">
        <f t="shared" si="13"/>
        <v>0</v>
      </c>
      <c r="W16" s="15"/>
      <c r="X16" s="105">
        <f t="shared" si="14"/>
        <v>0</v>
      </c>
      <c r="Y16" s="15"/>
      <c r="Z16" s="16">
        <f t="shared" si="15"/>
        <v>0</v>
      </c>
      <c r="AA16" s="103">
        <f t="shared" si="16"/>
        <v>0</v>
      </c>
      <c r="AB16" s="17">
        <f t="shared" si="16"/>
        <v>0</v>
      </c>
      <c r="AC16" s="18">
        <f t="shared" si="1"/>
        <v>0</v>
      </c>
      <c r="AD16" s="16">
        <f t="shared" si="1"/>
        <v>0</v>
      </c>
      <c r="AE16" s="18">
        <f t="shared" si="2"/>
        <v>0</v>
      </c>
      <c r="AF16" s="16">
        <f t="shared" si="2"/>
        <v>0</v>
      </c>
      <c r="AG16" s="18">
        <f t="shared" si="3"/>
        <v>0</v>
      </c>
      <c r="AH16" s="16">
        <f t="shared" si="3"/>
        <v>0</v>
      </c>
      <c r="AI16" s="18">
        <f t="shared" si="4"/>
        <v>0</v>
      </c>
      <c r="AJ16" s="16">
        <f t="shared" si="4"/>
        <v>0</v>
      </c>
      <c r="AK16" s="101">
        <v>853</v>
      </c>
    </row>
    <row r="17" spans="1:37" hidden="1" x14ac:dyDescent="0.25">
      <c r="A17" s="31">
        <v>7</v>
      </c>
      <c r="B17" s="57" t="s">
        <v>48</v>
      </c>
      <c r="C17" s="18"/>
      <c r="D17" s="105">
        <f t="shared" si="0"/>
        <v>0</v>
      </c>
      <c r="E17" s="15"/>
      <c r="F17" s="105">
        <f t="shared" si="5"/>
        <v>0</v>
      </c>
      <c r="G17" s="15"/>
      <c r="H17" s="105">
        <f t="shared" si="6"/>
        <v>0</v>
      </c>
      <c r="I17" s="15"/>
      <c r="J17" s="105">
        <f t="shared" si="7"/>
        <v>0</v>
      </c>
      <c r="K17" s="15"/>
      <c r="L17" s="105">
        <f t="shared" si="8"/>
        <v>0</v>
      </c>
      <c r="M17" s="15"/>
      <c r="N17" s="105">
        <f t="shared" si="9"/>
        <v>0</v>
      </c>
      <c r="O17" s="15"/>
      <c r="P17" s="105">
        <f t="shared" si="10"/>
        <v>0</v>
      </c>
      <c r="Q17" s="15"/>
      <c r="R17" s="105">
        <f t="shared" si="11"/>
        <v>0</v>
      </c>
      <c r="S17" s="15"/>
      <c r="T17" s="105">
        <f t="shared" si="12"/>
        <v>0</v>
      </c>
      <c r="U17" s="15"/>
      <c r="V17" s="105">
        <f t="shared" si="13"/>
        <v>0</v>
      </c>
      <c r="W17" s="15"/>
      <c r="X17" s="105">
        <f t="shared" si="14"/>
        <v>0</v>
      </c>
      <c r="Y17" s="15"/>
      <c r="Z17" s="16">
        <f t="shared" si="15"/>
        <v>0</v>
      </c>
      <c r="AA17" s="103">
        <f t="shared" si="16"/>
        <v>0</v>
      </c>
      <c r="AB17" s="54">
        <f t="shared" si="16"/>
        <v>0</v>
      </c>
      <c r="AC17" s="18">
        <f t="shared" si="1"/>
        <v>0</v>
      </c>
      <c r="AD17" s="32">
        <f t="shared" si="1"/>
        <v>0</v>
      </c>
      <c r="AE17" s="18">
        <f t="shared" si="2"/>
        <v>0</v>
      </c>
      <c r="AF17" s="32">
        <f t="shared" si="2"/>
        <v>0</v>
      </c>
      <c r="AG17" s="18">
        <f t="shared" si="3"/>
        <v>0</v>
      </c>
      <c r="AH17" s="32">
        <f t="shared" si="3"/>
        <v>0</v>
      </c>
      <c r="AI17" s="18">
        <f t="shared" si="4"/>
        <v>0</v>
      </c>
      <c r="AJ17" s="16">
        <f t="shared" si="4"/>
        <v>0</v>
      </c>
      <c r="AK17" s="101">
        <v>853</v>
      </c>
    </row>
    <row r="18" spans="1:37" hidden="1" x14ac:dyDescent="0.25">
      <c r="A18" s="31">
        <v>8</v>
      </c>
      <c r="B18" s="57" t="s">
        <v>49</v>
      </c>
      <c r="C18" s="18"/>
      <c r="D18" s="105">
        <f t="shared" si="0"/>
        <v>0</v>
      </c>
      <c r="E18" s="15"/>
      <c r="F18" s="105">
        <f t="shared" si="5"/>
        <v>0</v>
      </c>
      <c r="G18" s="15"/>
      <c r="H18" s="105">
        <f t="shared" si="6"/>
        <v>0</v>
      </c>
      <c r="I18" s="15"/>
      <c r="J18" s="105">
        <f t="shared" si="7"/>
        <v>0</v>
      </c>
      <c r="K18" s="15"/>
      <c r="L18" s="105">
        <f t="shared" si="8"/>
        <v>0</v>
      </c>
      <c r="M18" s="15"/>
      <c r="N18" s="105">
        <f t="shared" si="9"/>
        <v>0</v>
      </c>
      <c r="O18" s="15"/>
      <c r="P18" s="105">
        <f t="shared" si="10"/>
        <v>0</v>
      </c>
      <c r="Q18" s="15"/>
      <c r="R18" s="105">
        <f t="shared" si="11"/>
        <v>0</v>
      </c>
      <c r="S18" s="15"/>
      <c r="T18" s="105">
        <f t="shared" si="12"/>
        <v>0</v>
      </c>
      <c r="U18" s="15"/>
      <c r="V18" s="105">
        <f t="shared" si="13"/>
        <v>0</v>
      </c>
      <c r="W18" s="15"/>
      <c r="X18" s="105">
        <f t="shared" si="14"/>
        <v>0</v>
      </c>
      <c r="Y18" s="15"/>
      <c r="Z18" s="16">
        <f t="shared" si="15"/>
        <v>0</v>
      </c>
      <c r="AA18" s="103">
        <f t="shared" si="16"/>
        <v>0</v>
      </c>
      <c r="AB18" s="17">
        <f t="shared" si="16"/>
        <v>0</v>
      </c>
      <c r="AC18" s="18">
        <f>C18+E18+G18</f>
        <v>0</v>
      </c>
      <c r="AD18" s="16">
        <f>D18+F18+H18</f>
        <v>0</v>
      </c>
      <c r="AE18" s="18">
        <f>I18+K18+M18</f>
        <v>0</v>
      </c>
      <c r="AF18" s="16">
        <f>J18+L18+N18</f>
        <v>0</v>
      </c>
      <c r="AG18" s="18">
        <f t="shared" si="3"/>
        <v>0</v>
      </c>
      <c r="AH18" s="16">
        <f t="shared" si="3"/>
        <v>0</v>
      </c>
      <c r="AI18" s="18">
        <f t="shared" si="4"/>
        <v>0</v>
      </c>
      <c r="AJ18" s="16">
        <f t="shared" si="4"/>
        <v>0</v>
      </c>
      <c r="AK18" s="101">
        <v>853</v>
      </c>
    </row>
    <row r="19" spans="1:37" hidden="1" x14ac:dyDescent="0.25">
      <c r="A19" s="31">
        <v>9</v>
      </c>
      <c r="B19" s="57" t="s">
        <v>50</v>
      </c>
      <c r="C19" s="18"/>
      <c r="D19" s="105">
        <f t="shared" si="0"/>
        <v>0</v>
      </c>
      <c r="E19" s="15"/>
      <c r="F19" s="105">
        <f t="shared" si="5"/>
        <v>0</v>
      </c>
      <c r="G19" s="15"/>
      <c r="H19" s="105">
        <f t="shared" si="6"/>
        <v>0</v>
      </c>
      <c r="I19" s="15"/>
      <c r="J19" s="105">
        <f t="shared" si="7"/>
        <v>0</v>
      </c>
      <c r="K19" s="15"/>
      <c r="L19" s="105">
        <f t="shared" si="8"/>
        <v>0</v>
      </c>
      <c r="M19" s="15"/>
      <c r="N19" s="105">
        <f t="shared" si="9"/>
        <v>0</v>
      </c>
      <c r="O19" s="15"/>
      <c r="P19" s="105">
        <f t="shared" si="10"/>
        <v>0</v>
      </c>
      <c r="Q19" s="15"/>
      <c r="R19" s="105">
        <f t="shared" si="11"/>
        <v>0</v>
      </c>
      <c r="S19" s="15"/>
      <c r="T19" s="105">
        <f t="shared" si="12"/>
        <v>0</v>
      </c>
      <c r="U19" s="15"/>
      <c r="V19" s="105">
        <f t="shared" si="13"/>
        <v>0</v>
      </c>
      <c r="W19" s="15"/>
      <c r="X19" s="105">
        <f t="shared" si="14"/>
        <v>0</v>
      </c>
      <c r="Y19" s="15"/>
      <c r="Z19" s="16">
        <f t="shared" si="15"/>
        <v>0</v>
      </c>
      <c r="AA19" s="103">
        <f t="shared" si="16"/>
        <v>0</v>
      </c>
      <c r="AB19" s="54">
        <f t="shared" si="16"/>
        <v>0</v>
      </c>
      <c r="AC19" s="18">
        <f t="shared" ref="AC19:AD26" si="17">C19+E19+G19</f>
        <v>0</v>
      </c>
      <c r="AD19" s="32">
        <f t="shared" si="17"/>
        <v>0</v>
      </c>
      <c r="AE19" s="18">
        <f t="shared" ref="AE19:AF26" si="18">I19+K19+M19</f>
        <v>0</v>
      </c>
      <c r="AF19" s="32">
        <f t="shared" si="18"/>
        <v>0</v>
      </c>
      <c r="AG19" s="18">
        <f t="shared" si="3"/>
        <v>0</v>
      </c>
      <c r="AH19" s="32">
        <f t="shared" si="3"/>
        <v>0</v>
      </c>
      <c r="AI19" s="18">
        <f t="shared" si="4"/>
        <v>0</v>
      </c>
      <c r="AJ19" s="16">
        <f t="shared" si="4"/>
        <v>0</v>
      </c>
      <c r="AK19" s="101">
        <v>853</v>
      </c>
    </row>
    <row r="20" spans="1:37" hidden="1" x14ac:dyDescent="0.25">
      <c r="A20" s="31">
        <v>10</v>
      </c>
      <c r="B20" s="57" t="s">
        <v>63</v>
      </c>
      <c r="C20" s="18"/>
      <c r="D20" s="105">
        <f t="shared" si="0"/>
        <v>0</v>
      </c>
      <c r="E20" s="15"/>
      <c r="F20" s="105">
        <f t="shared" si="5"/>
        <v>0</v>
      </c>
      <c r="G20" s="15"/>
      <c r="H20" s="105">
        <f t="shared" si="6"/>
        <v>0</v>
      </c>
      <c r="I20" s="15"/>
      <c r="J20" s="105">
        <f t="shared" si="7"/>
        <v>0</v>
      </c>
      <c r="K20" s="15"/>
      <c r="L20" s="105">
        <f t="shared" si="8"/>
        <v>0</v>
      </c>
      <c r="M20" s="15"/>
      <c r="N20" s="105">
        <f t="shared" si="9"/>
        <v>0</v>
      </c>
      <c r="O20" s="15"/>
      <c r="P20" s="105">
        <f t="shared" si="10"/>
        <v>0</v>
      </c>
      <c r="Q20" s="15"/>
      <c r="R20" s="105">
        <f t="shared" si="11"/>
        <v>0</v>
      </c>
      <c r="S20" s="15"/>
      <c r="T20" s="105">
        <f t="shared" si="12"/>
        <v>0</v>
      </c>
      <c r="U20" s="15"/>
      <c r="V20" s="105">
        <f t="shared" si="13"/>
        <v>0</v>
      </c>
      <c r="W20" s="15"/>
      <c r="X20" s="105">
        <f t="shared" si="14"/>
        <v>0</v>
      </c>
      <c r="Y20" s="15"/>
      <c r="Z20" s="16">
        <f t="shared" si="15"/>
        <v>0</v>
      </c>
      <c r="AA20" s="103">
        <f t="shared" si="16"/>
        <v>0</v>
      </c>
      <c r="AB20" s="54">
        <f t="shared" si="16"/>
        <v>0</v>
      </c>
      <c r="AC20" s="18">
        <f t="shared" si="17"/>
        <v>0</v>
      </c>
      <c r="AD20" s="32">
        <f t="shared" si="17"/>
        <v>0</v>
      </c>
      <c r="AE20" s="18">
        <f t="shared" si="18"/>
        <v>0</v>
      </c>
      <c r="AF20" s="32">
        <f t="shared" si="18"/>
        <v>0</v>
      </c>
      <c r="AG20" s="18">
        <f t="shared" si="3"/>
        <v>0</v>
      </c>
      <c r="AH20" s="32">
        <f t="shared" si="3"/>
        <v>0</v>
      </c>
      <c r="AI20" s="18">
        <f t="shared" si="4"/>
        <v>0</v>
      </c>
      <c r="AJ20" s="16">
        <f t="shared" si="4"/>
        <v>0</v>
      </c>
      <c r="AK20" s="101">
        <v>853</v>
      </c>
    </row>
    <row r="21" spans="1:37" hidden="1" x14ac:dyDescent="0.25">
      <c r="A21" s="31">
        <v>11</v>
      </c>
      <c r="B21" s="57" t="s">
        <v>51</v>
      </c>
      <c r="C21" s="18"/>
      <c r="D21" s="105">
        <f t="shared" si="0"/>
        <v>0</v>
      </c>
      <c r="E21" s="15"/>
      <c r="F21" s="105">
        <f t="shared" si="5"/>
        <v>0</v>
      </c>
      <c r="G21" s="15"/>
      <c r="H21" s="105">
        <f t="shared" si="6"/>
        <v>0</v>
      </c>
      <c r="I21" s="15"/>
      <c r="J21" s="105">
        <f t="shared" si="7"/>
        <v>0</v>
      </c>
      <c r="K21" s="15"/>
      <c r="L21" s="105">
        <f t="shared" si="8"/>
        <v>0</v>
      </c>
      <c r="M21" s="15"/>
      <c r="N21" s="105">
        <f t="shared" si="9"/>
        <v>0</v>
      </c>
      <c r="O21" s="15"/>
      <c r="P21" s="105">
        <f t="shared" si="10"/>
        <v>0</v>
      </c>
      <c r="Q21" s="15"/>
      <c r="R21" s="105">
        <f t="shared" si="11"/>
        <v>0</v>
      </c>
      <c r="S21" s="15"/>
      <c r="T21" s="105">
        <f t="shared" si="12"/>
        <v>0</v>
      </c>
      <c r="U21" s="15"/>
      <c r="V21" s="105">
        <f t="shared" si="13"/>
        <v>0</v>
      </c>
      <c r="W21" s="15"/>
      <c r="X21" s="105">
        <f t="shared" si="14"/>
        <v>0</v>
      </c>
      <c r="Y21" s="15"/>
      <c r="Z21" s="16">
        <f t="shared" si="15"/>
        <v>0</v>
      </c>
      <c r="AA21" s="103">
        <f t="shared" si="16"/>
        <v>0</v>
      </c>
      <c r="AB21" s="54">
        <f t="shared" si="16"/>
        <v>0</v>
      </c>
      <c r="AC21" s="18">
        <f t="shared" si="17"/>
        <v>0</v>
      </c>
      <c r="AD21" s="32">
        <f t="shared" si="17"/>
        <v>0</v>
      </c>
      <c r="AE21" s="18">
        <f t="shared" si="18"/>
        <v>0</v>
      </c>
      <c r="AF21" s="32">
        <f t="shared" si="18"/>
        <v>0</v>
      </c>
      <c r="AG21" s="18">
        <f t="shared" si="3"/>
        <v>0</v>
      </c>
      <c r="AH21" s="32">
        <f t="shared" si="3"/>
        <v>0</v>
      </c>
      <c r="AI21" s="18">
        <f t="shared" si="4"/>
        <v>0</v>
      </c>
      <c r="AJ21" s="16">
        <f t="shared" si="4"/>
        <v>0</v>
      </c>
      <c r="AK21" s="101">
        <v>853</v>
      </c>
    </row>
    <row r="22" spans="1:37" hidden="1" x14ac:dyDescent="0.25">
      <c r="A22" s="31">
        <v>12</v>
      </c>
      <c r="B22" s="57" t="s">
        <v>52</v>
      </c>
      <c r="C22" s="18"/>
      <c r="D22" s="105">
        <f t="shared" si="0"/>
        <v>0</v>
      </c>
      <c r="E22" s="15"/>
      <c r="F22" s="105">
        <f t="shared" si="5"/>
        <v>0</v>
      </c>
      <c r="G22" s="15"/>
      <c r="H22" s="105">
        <f t="shared" si="6"/>
        <v>0</v>
      </c>
      <c r="I22" s="15"/>
      <c r="J22" s="105">
        <f t="shared" si="7"/>
        <v>0</v>
      </c>
      <c r="K22" s="15"/>
      <c r="L22" s="105">
        <f t="shared" si="8"/>
        <v>0</v>
      </c>
      <c r="M22" s="15"/>
      <c r="N22" s="105">
        <f t="shared" si="9"/>
        <v>0</v>
      </c>
      <c r="O22" s="15"/>
      <c r="P22" s="105">
        <f t="shared" si="10"/>
        <v>0</v>
      </c>
      <c r="Q22" s="15"/>
      <c r="R22" s="105">
        <f t="shared" si="11"/>
        <v>0</v>
      </c>
      <c r="S22" s="15"/>
      <c r="T22" s="105">
        <f t="shared" si="12"/>
        <v>0</v>
      </c>
      <c r="U22" s="15"/>
      <c r="V22" s="105">
        <f t="shared" si="13"/>
        <v>0</v>
      </c>
      <c r="W22" s="15"/>
      <c r="X22" s="105">
        <f t="shared" si="14"/>
        <v>0</v>
      </c>
      <c r="Y22" s="15"/>
      <c r="Z22" s="16">
        <f t="shared" si="15"/>
        <v>0</v>
      </c>
      <c r="AA22" s="103">
        <f t="shared" si="16"/>
        <v>0</v>
      </c>
      <c r="AB22" s="54">
        <f t="shared" si="16"/>
        <v>0</v>
      </c>
      <c r="AC22" s="18">
        <f t="shared" si="17"/>
        <v>0</v>
      </c>
      <c r="AD22" s="32">
        <f t="shared" si="17"/>
        <v>0</v>
      </c>
      <c r="AE22" s="18">
        <f t="shared" si="18"/>
        <v>0</v>
      </c>
      <c r="AF22" s="32">
        <f t="shared" si="18"/>
        <v>0</v>
      </c>
      <c r="AG22" s="18">
        <f t="shared" si="3"/>
        <v>0</v>
      </c>
      <c r="AH22" s="32">
        <f t="shared" si="3"/>
        <v>0</v>
      </c>
      <c r="AI22" s="18">
        <f t="shared" si="4"/>
        <v>0</v>
      </c>
      <c r="AJ22" s="16">
        <f t="shared" si="4"/>
        <v>0</v>
      </c>
      <c r="AK22" s="101">
        <v>853</v>
      </c>
    </row>
    <row r="23" spans="1:37" hidden="1" x14ac:dyDescent="0.25">
      <c r="A23" s="31">
        <v>13</v>
      </c>
      <c r="B23" s="57" t="s">
        <v>27</v>
      </c>
      <c r="C23" s="18"/>
      <c r="D23" s="105">
        <f t="shared" si="0"/>
        <v>0</v>
      </c>
      <c r="E23" s="15"/>
      <c r="F23" s="105">
        <f t="shared" si="5"/>
        <v>0</v>
      </c>
      <c r="G23" s="15"/>
      <c r="H23" s="105">
        <f t="shared" si="6"/>
        <v>0</v>
      </c>
      <c r="I23" s="15"/>
      <c r="J23" s="105">
        <f t="shared" si="7"/>
        <v>0</v>
      </c>
      <c r="K23" s="15"/>
      <c r="L23" s="105">
        <f t="shared" si="8"/>
        <v>0</v>
      </c>
      <c r="M23" s="15"/>
      <c r="N23" s="105">
        <f t="shared" si="9"/>
        <v>0</v>
      </c>
      <c r="O23" s="15"/>
      <c r="P23" s="105">
        <f t="shared" si="10"/>
        <v>0</v>
      </c>
      <c r="Q23" s="15"/>
      <c r="R23" s="105">
        <f t="shared" si="11"/>
        <v>0</v>
      </c>
      <c r="S23" s="15"/>
      <c r="T23" s="105">
        <f t="shared" si="12"/>
        <v>0</v>
      </c>
      <c r="U23" s="15"/>
      <c r="V23" s="105">
        <f t="shared" si="13"/>
        <v>0</v>
      </c>
      <c r="W23" s="15"/>
      <c r="X23" s="105">
        <f t="shared" si="14"/>
        <v>0</v>
      </c>
      <c r="Y23" s="15"/>
      <c r="Z23" s="16">
        <f t="shared" si="15"/>
        <v>0</v>
      </c>
      <c r="AA23" s="103">
        <f t="shared" si="16"/>
        <v>0</v>
      </c>
      <c r="AB23" s="54">
        <f t="shared" si="16"/>
        <v>0</v>
      </c>
      <c r="AC23" s="18">
        <f t="shared" si="17"/>
        <v>0</v>
      </c>
      <c r="AD23" s="32">
        <f t="shared" si="17"/>
        <v>0</v>
      </c>
      <c r="AE23" s="18">
        <f t="shared" si="18"/>
        <v>0</v>
      </c>
      <c r="AF23" s="32">
        <f t="shared" si="18"/>
        <v>0</v>
      </c>
      <c r="AG23" s="18">
        <f t="shared" si="3"/>
        <v>0</v>
      </c>
      <c r="AH23" s="32">
        <f t="shared" si="3"/>
        <v>0</v>
      </c>
      <c r="AI23" s="18">
        <f t="shared" si="4"/>
        <v>0</v>
      </c>
      <c r="AJ23" s="16">
        <f t="shared" si="4"/>
        <v>0</v>
      </c>
      <c r="AK23" s="101">
        <v>853</v>
      </c>
    </row>
    <row r="24" spans="1:37" hidden="1" x14ac:dyDescent="0.25">
      <c r="A24" s="34">
        <v>14</v>
      </c>
      <c r="B24" s="59" t="s">
        <v>38</v>
      </c>
      <c r="C24" s="18"/>
      <c r="D24" s="105">
        <f t="shared" si="0"/>
        <v>0</v>
      </c>
      <c r="E24" s="15"/>
      <c r="F24" s="105">
        <f t="shared" si="5"/>
        <v>0</v>
      </c>
      <c r="G24" s="15"/>
      <c r="H24" s="105">
        <f t="shared" si="6"/>
        <v>0</v>
      </c>
      <c r="I24" s="15"/>
      <c r="J24" s="105">
        <f t="shared" si="7"/>
        <v>0</v>
      </c>
      <c r="K24" s="15"/>
      <c r="L24" s="105">
        <f t="shared" si="8"/>
        <v>0</v>
      </c>
      <c r="M24" s="15"/>
      <c r="N24" s="105">
        <f t="shared" si="9"/>
        <v>0</v>
      </c>
      <c r="O24" s="15"/>
      <c r="P24" s="105">
        <f t="shared" si="10"/>
        <v>0</v>
      </c>
      <c r="Q24" s="15"/>
      <c r="R24" s="105">
        <f t="shared" si="11"/>
        <v>0</v>
      </c>
      <c r="S24" s="15"/>
      <c r="T24" s="105">
        <f t="shared" si="12"/>
        <v>0</v>
      </c>
      <c r="U24" s="15"/>
      <c r="V24" s="105">
        <f t="shared" si="13"/>
        <v>0</v>
      </c>
      <c r="W24" s="15"/>
      <c r="X24" s="105">
        <f t="shared" si="14"/>
        <v>0</v>
      </c>
      <c r="Y24" s="15"/>
      <c r="Z24" s="16">
        <f t="shared" si="15"/>
        <v>0</v>
      </c>
      <c r="AA24" s="103">
        <f t="shared" si="16"/>
        <v>0</v>
      </c>
      <c r="AB24" s="54">
        <f t="shared" si="16"/>
        <v>0</v>
      </c>
      <c r="AC24" s="18">
        <f t="shared" si="17"/>
        <v>0</v>
      </c>
      <c r="AD24" s="32">
        <f t="shared" si="17"/>
        <v>0</v>
      </c>
      <c r="AE24" s="18">
        <f t="shared" si="18"/>
        <v>0</v>
      </c>
      <c r="AF24" s="32">
        <f t="shared" si="18"/>
        <v>0</v>
      </c>
      <c r="AG24" s="18">
        <f t="shared" si="3"/>
        <v>0</v>
      </c>
      <c r="AH24" s="32">
        <f t="shared" si="3"/>
        <v>0</v>
      </c>
      <c r="AI24" s="18">
        <f t="shared" si="4"/>
        <v>0</v>
      </c>
      <c r="AJ24" s="16">
        <f t="shared" si="4"/>
        <v>0</v>
      </c>
      <c r="AK24" s="101">
        <v>853</v>
      </c>
    </row>
    <row r="25" spans="1:37" hidden="1" x14ac:dyDescent="0.25">
      <c r="A25" s="34">
        <v>15</v>
      </c>
      <c r="B25" s="59" t="s">
        <v>53</v>
      </c>
      <c r="C25" s="18"/>
      <c r="D25" s="105">
        <f t="shared" si="0"/>
        <v>0</v>
      </c>
      <c r="E25" s="15"/>
      <c r="F25" s="105">
        <f t="shared" si="5"/>
        <v>0</v>
      </c>
      <c r="G25" s="15"/>
      <c r="H25" s="105">
        <f t="shared" si="6"/>
        <v>0</v>
      </c>
      <c r="I25" s="15"/>
      <c r="J25" s="105">
        <f t="shared" si="7"/>
        <v>0</v>
      </c>
      <c r="K25" s="15"/>
      <c r="L25" s="105">
        <f t="shared" si="8"/>
        <v>0</v>
      </c>
      <c r="M25" s="15"/>
      <c r="N25" s="105">
        <f t="shared" si="9"/>
        <v>0</v>
      </c>
      <c r="O25" s="15"/>
      <c r="P25" s="105">
        <f t="shared" si="10"/>
        <v>0</v>
      </c>
      <c r="Q25" s="15"/>
      <c r="R25" s="105">
        <f t="shared" si="11"/>
        <v>0</v>
      </c>
      <c r="S25" s="15"/>
      <c r="T25" s="105">
        <f t="shared" si="12"/>
        <v>0</v>
      </c>
      <c r="U25" s="15"/>
      <c r="V25" s="105">
        <f t="shared" si="13"/>
        <v>0</v>
      </c>
      <c r="W25" s="15"/>
      <c r="X25" s="105">
        <f t="shared" si="14"/>
        <v>0</v>
      </c>
      <c r="Y25" s="15"/>
      <c r="Z25" s="16">
        <f t="shared" si="15"/>
        <v>0</v>
      </c>
      <c r="AA25" s="103">
        <f t="shared" si="16"/>
        <v>0</v>
      </c>
      <c r="AB25" s="54">
        <f t="shared" si="16"/>
        <v>0</v>
      </c>
      <c r="AC25" s="18">
        <f t="shared" si="17"/>
        <v>0</v>
      </c>
      <c r="AD25" s="32">
        <f t="shared" si="17"/>
        <v>0</v>
      </c>
      <c r="AE25" s="18">
        <f t="shared" si="18"/>
        <v>0</v>
      </c>
      <c r="AF25" s="32">
        <f t="shared" si="18"/>
        <v>0</v>
      </c>
      <c r="AG25" s="18">
        <f t="shared" si="3"/>
        <v>0</v>
      </c>
      <c r="AH25" s="32">
        <f t="shared" si="3"/>
        <v>0</v>
      </c>
      <c r="AI25" s="18">
        <f t="shared" si="4"/>
        <v>0</v>
      </c>
      <c r="AJ25" s="16">
        <f t="shared" si="4"/>
        <v>0</v>
      </c>
      <c r="AK25" s="101">
        <v>853</v>
      </c>
    </row>
    <row r="26" spans="1:37" ht="13.8" hidden="1" thickBot="1" x14ac:dyDescent="0.3">
      <c r="A26" s="46">
        <v>16</v>
      </c>
      <c r="B26" s="58" t="s">
        <v>54</v>
      </c>
      <c r="C26" s="22"/>
      <c r="D26" s="5">
        <f t="shared" si="0"/>
        <v>0</v>
      </c>
      <c r="E26" s="35"/>
      <c r="F26" s="5">
        <f t="shared" si="5"/>
        <v>0</v>
      </c>
      <c r="G26" s="35"/>
      <c r="H26" s="5">
        <f t="shared" si="6"/>
        <v>0</v>
      </c>
      <c r="I26" s="35"/>
      <c r="J26" s="5">
        <f t="shared" si="7"/>
        <v>0</v>
      </c>
      <c r="K26" s="35"/>
      <c r="L26" s="5">
        <f t="shared" si="8"/>
        <v>0</v>
      </c>
      <c r="M26" s="35"/>
      <c r="N26" s="5">
        <f t="shared" si="9"/>
        <v>0</v>
      </c>
      <c r="O26" s="35"/>
      <c r="P26" s="5">
        <f t="shared" si="10"/>
        <v>0</v>
      </c>
      <c r="Q26" s="35"/>
      <c r="R26" s="5">
        <f t="shared" si="11"/>
        <v>0</v>
      </c>
      <c r="S26" s="35"/>
      <c r="T26" s="5">
        <f t="shared" si="12"/>
        <v>0</v>
      </c>
      <c r="U26" s="35"/>
      <c r="V26" s="5">
        <f t="shared" si="13"/>
        <v>0</v>
      </c>
      <c r="W26" s="35"/>
      <c r="X26" s="5">
        <f t="shared" si="14"/>
        <v>0</v>
      </c>
      <c r="Y26" s="35"/>
      <c r="Z26" s="6">
        <f t="shared" si="15"/>
        <v>0</v>
      </c>
      <c r="AA26" s="104">
        <f t="shared" si="16"/>
        <v>0</v>
      </c>
      <c r="AB26" s="61">
        <f t="shared" si="16"/>
        <v>0</v>
      </c>
      <c r="AC26" s="39">
        <f t="shared" si="17"/>
        <v>0</v>
      </c>
      <c r="AD26" s="28">
        <f t="shared" si="17"/>
        <v>0</v>
      </c>
      <c r="AE26" s="39">
        <f t="shared" si="18"/>
        <v>0</v>
      </c>
      <c r="AF26" s="28">
        <f t="shared" si="18"/>
        <v>0</v>
      </c>
      <c r="AG26" s="39">
        <f t="shared" si="3"/>
        <v>0</v>
      </c>
      <c r="AH26" s="28">
        <f t="shared" si="3"/>
        <v>0</v>
      </c>
      <c r="AI26" s="39">
        <f t="shared" si="4"/>
        <v>0</v>
      </c>
      <c r="AJ26" s="40">
        <f t="shared" si="4"/>
        <v>0</v>
      </c>
      <c r="AK26" s="101">
        <v>853</v>
      </c>
    </row>
    <row r="27" spans="1:37" ht="13.8" thickBot="1" x14ac:dyDescent="0.3">
      <c r="A27" s="457" t="s">
        <v>107</v>
      </c>
      <c r="B27" s="458"/>
      <c r="C27" s="38">
        <f t="shared" ref="C27:Z27" si="19">SUM(C11:C26)</f>
        <v>1</v>
      </c>
      <c r="D27" s="24">
        <f t="shared" si="19"/>
        <v>853</v>
      </c>
      <c r="E27" s="38">
        <f t="shared" si="19"/>
        <v>0</v>
      </c>
      <c r="F27" s="24">
        <f t="shared" si="19"/>
        <v>0</v>
      </c>
      <c r="G27" s="38">
        <f t="shared" si="19"/>
        <v>2</v>
      </c>
      <c r="H27" s="24">
        <f t="shared" si="19"/>
        <v>1706</v>
      </c>
      <c r="I27" s="38">
        <f t="shared" si="19"/>
        <v>1</v>
      </c>
      <c r="J27" s="24">
        <f t="shared" si="19"/>
        <v>853</v>
      </c>
      <c r="K27" s="38">
        <f t="shared" si="19"/>
        <v>0</v>
      </c>
      <c r="L27" s="24">
        <f t="shared" si="19"/>
        <v>0</v>
      </c>
      <c r="M27" s="38">
        <f t="shared" si="19"/>
        <v>2</v>
      </c>
      <c r="N27" s="24">
        <f t="shared" si="19"/>
        <v>1706</v>
      </c>
      <c r="O27" s="38">
        <f t="shared" si="19"/>
        <v>2</v>
      </c>
      <c r="P27" s="24">
        <f t="shared" si="19"/>
        <v>1706</v>
      </c>
      <c r="Q27" s="38">
        <f t="shared" si="19"/>
        <v>1</v>
      </c>
      <c r="R27" s="24">
        <f t="shared" si="19"/>
        <v>853</v>
      </c>
      <c r="S27" s="38">
        <f t="shared" si="19"/>
        <v>1</v>
      </c>
      <c r="T27" s="24">
        <f t="shared" si="19"/>
        <v>853</v>
      </c>
      <c r="U27" s="38">
        <f t="shared" si="19"/>
        <v>0</v>
      </c>
      <c r="V27" s="24">
        <f t="shared" si="19"/>
        <v>0</v>
      </c>
      <c r="W27" s="38">
        <f t="shared" si="19"/>
        <v>0</v>
      </c>
      <c r="X27" s="24">
        <f t="shared" si="19"/>
        <v>0</v>
      </c>
      <c r="Y27" s="38">
        <f t="shared" si="19"/>
        <v>1</v>
      </c>
      <c r="Z27" s="24">
        <f t="shared" si="19"/>
        <v>853</v>
      </c>
      <c r="AA27" s="38">
        <f t="shared" ref="AA27:AJ27" si="20">SUM(AA11:AA26)</f>
        <v>11</v>
      </c>
      <c r="AB27" s="62">
        <f t="shared" si="20"/>
        <v>9383</v>
      </c>
      <c r="AC27" s="38">
        <f t="shared" si="20"/>
        <v>3</v>
      </c>
      <c r="AD27" s="62">
        <f t="shared" si="20"/>
        <v>2559</v>
      </c>
      <c r="AE27" s="38">
        <f t="shared" si="20"/>
        <v>3</v>
      </c>
      <c r="AF27" s="62">
        <f t="shared" si="20"/>
        <v>2559</v>
      </c>
      <c r="AG27" s="38">
        <f t="shared" si="20"/>
        <v>4</v>
      </c>
      <c r="AH27" s="62">
        <f t="shared" si="20"/>
        <v>3412</v>
      </c>
      <c r="AI27" s="38">
        <f t="shared" si="20"/>
        <v>1</v>
      </c>
      <c r="AJ27" s="63">
        <f t="shared" si="20"/>
        <v>853</v>
      </c>
      <c r="AK27" s="101">
        <v>853</v>
      </c>
    </row>
    <row r="28" spans="1:37" ht="16.2" thickBot="1" x14ac:dyDescent="0.35">
      <c r="A28" s="476" t="s">
        <v>6</v>
      </c>
      <c r="B28" s="476"/>
      <c r="C28" s="476"/>
      <c r="D28" s="476"/>
      <c r="E28" s="476"/>
      <c r="F28" s="476"/>
      <c r="G28" s="476"/>
      <c r="H28" s="476"/>
      <c r="I28" s="476"/>
      <c r="J28" s="476"/>
      <c r="K28" s="476"/>
      <c r="L28" s="476"/>
      <c r="M28" s="476"/>
      <c r="N28" s="476"/>
      <c r="O28" s="476"/>
      <c r="P28" s="476"/>
      <c r="Q28" s="476"/>
      <c r="R28" s="476"/>
      <c r="S28" s="476"/>
      <c r="T28" s="476"/>
      <c r="U28" s="476"/>
      <c r="V28" s="476"/>
      <c r="W28" s="476"/>
      <c r="X28" s="476"/>
      <c r="Y28" s="476"/>
      <c r="Z28" s="476"/>
      <c r="AA28" s="476"/>
      <c r="AB28" s="476"/>
      <c r="AC28" s="476"/>
      <c r="AD28" s="476"/>
      <c r="AE28" s="476"/>
      <c r="AF28" s="476"/>
      <c r="AG28" s="476"/>
      <c r="AH28" s="476"/>
      <c r="AI28" s="476"/>
      <c r="AJ28" s="476"/>
      <c r="AK28" s="101">
        <v>853</v>
      </c>
    </row>
    <row r="29" spans="1:37" x14ac:dyDescent="0.25">
      <c r="A29" s="4" t="s">
        <v>25</v>
      </c>
      <c r="B29" s="463" t="s">
        <v>18</v>
      </c>
      <c r="C29" s="452" t="s">
        <v>8</v>
      </c>
      <c r="D29" s="456"/>
      <c r="E29" s="455" t="s">
        <v>9</v>
      </c>
      <c r="F29" s="456"/>
      <c r="G29" s="474" t="s">
        <v>10</v>
      </c>
      <c r="H29" s="475"/>
      <c r="I29" s="455" t="s">
        <v>0</v>
      </c>
      <c r="J29" s="456"/>
      <c r="K29" s="455" t="s">
        <v>3</v>
      </c>
      <c r="L29" s="456"/>
      <c r="M29" s="455" t="s">
        <v>4</v>
      </c>
      <c r="N29" s="456"/>
      <c r="O29" s="454" t="s">
        <v>11</v>
      </c>
      <c r="P29" s="454"/>
      <c r="Q29" s="454" t="s">
        <v>12</v>
      </c>
      <c r="R29" s="454"/>
      <c r="S29" s="454" t="s">
        <v>13</v>
      </c>
      <c r="T29" s="454"/>
      <c r="U29" s="454" t="s">
        <v>14</v>
      </c>
      <c r="V29" s="454"/>
      <c r="W29" s="454" t="s">
        <v>15</v>
      </c>
      <c r="X29" s="454"/>
      <c r="Y29" s="454" t="s">
        <v>16</v>
      </c>
      <c r="Z29" s="455"/>
      <c r="AA29" s="469" t="s">
        <v>5</v>
      </c>
      <c r="AB29" s="470"/>
      <c r="AC29" s="452" t="s">
        <v>28</v>
      </c>
      <c r="AD29" s="453"/>
      <c r="AE29" s="452" t="s">
        <v>29</v>
      </c>
      <c r="AF29" s="453"/>
      <c r="AG29" s="452" t="s">
        <v>30</v>
      </c>
      <c r="AH29" s="453"/>
      <c r="AI29" s="452" t="s">
        <v>31</v>
      </c>
      <c r="AJ29" s="453"/>
      <c r="AK29" s="101">
        <v>853</v>
      </c>
    </row>
    <row r="30" spans="1:37" ht="13.8" thickBot="1" x14ac:dyDescent="0.3">
      <c r="A30" s="47" t="s">
        <v>26</v>
      </c>
      <c r="B30" s="473"/>
      <c r="C30" s="44" t="s">
        <v>1</v>
      </c>
      <c r="D30" s="19" t="s">
        <v>2</v>
      </c>
      <c r="E30" s="27" t="s">
        <v>1</v>
      </c>
      <c r="F30" s="19" t="s">
        <v>2</v>
      </c>
      <c r="G30" s="27" t="s">
        <v>1</v>
      </c>
      <c r="H30" s="27" t="s">
        <v>2</v>
      </c>
      <c r="I30" s="19" t="s">
        <v>1</v>
      </c>
      <c r="J30" s="19" t="s">
        <v>2</v>
      </c>
      <c r="K30" s="19" t="s">
        <v>1</v>
      </c>
      <c r="L30" s="19" t="s">
        <v>2</v>
      </c>
      <c r="M30" s="19" t="s">
        <v>1</v>
      </c>
      <c r="N30" s="19" t="s">
        <v>2</v>
      </c>
      <c r="O30" s="19" t="s">
        <v>1</v>
      </c>
      <c r="P30" s="19" t="s">
        <v>2</v>
      </c>
      <c r="Q30" s="19" t="s">
        <v>1</v>
      </c>
      <c r="R30" s="19" t="s">
        <v>2</v>
      </c>
      <c r="S30" s="19" t="s">
        <v>1</v>
      </c>
      <c r="T30" s="19" t="s">
        <v>2</v>
      </c>
      <c r="U30" s="19" t="s">
        <v>1</v>
      </c>
      <c r="V30" s="19" t="s">
        <v>2</v>
      </c>
      <c r="W30" s="19" t="s">
        <v>1</v>
      </c>
      <c r="X30" s="19" t="s">
        <v>2</v>
      </c>
      <c r="Y30" s="19" t="s">
        <v>1</v>
      </c>
      <c r="Z30" s="28" t="s">
        <v>2</v>
      </c>
      <c r="AA30" s="29" t="s">
        <v>1</v>
      </c>
      <c r="AB30" s="21" t="s">
        <v>2</v>
      </c>
      <c r="AC30" s="60" t="s">
        <v>1</v>
      </c>
      <c r="AD30" s="40" t="s">
        <v>2</v>
      </c>
      <c r="AE30" s="60" t="s">
        <v>1</v>
      </c>
      <c r="AF30" s="40" t="s">
        <v>2</v>
      </c>
      <c r="AG30" s="60" t="s">
        <v>1</v>
      </c>
      <c r="AH30" s="40" t="s">
        <v>2</v>
      </c>
      <c r="AI30" s="60" t="s">
        <v>1</v>
      </c>
      <c r="AJ30" s="40" t="s">
        <v>2</v>
      </c>
      <c r="AK30" s="101">
        <v>853</v>
      </c>
    </row>
    <row r="31" spans="1:37" x14ac:dyDescent="0.25">
      <c r="A31" s="41">
        <v>1</v>
      </c>
      <c r="B31" s="55" t="s">
        <v>21</v>
      </c>
      <c r="C31" s="13"/>
      <c r="D31" s="10">
        <f>AK31*C31</f>
        <v>0</v>
      </c>
      <c r="E31" s="11"/>
      <c r="F31" s="10">
        <f>AK31*E31</f>
        <v>0</v>
      </c>
      <c r="G31" s="11"/>
      <c r="H31" s="10">
        <f>AK31*G31</f>
        <v>0</v>
      </c>
      <c r="I31" s="11"/>
      <c r="J31" s="10">
        <f>AK31*I31</f>
        <v>0</v>
      </c>
      <c r="K31" s="11"/>
      <c r="L31" s="10">
        <f>AK31*K31</f>
        <v>0</v>
      </c>
      <c r="M31" s="11"/>
      <c r="N31" s="10">
        <f>AK31*M31</f>
        <v>0</v>
      </c>
      <c r="O31" s="11"/>
      <c r="P31" s="10">
        <f>AK31*O31</f>
        <v>0</v>
      </c>
      <c r="Q31" s="11"/>
      <c r="R31" s="10">
        <f>AK31*Q31</f>
        <v>0</v>
      </c>
      <c r="S31" s="11"/>
      <c r="T31" s="10">
        <f>AK31*S31</f>
        <v>0</v>
      </c>
      <c r="U31" s="11">
        <v>1</v>
      </c>
      <c r="V31" s="10">
        <f>AK31*U31</f>
        <v>853</v>
      </c>
      <c r="W31" s="11"/>
      <c r="X31" s="10">
        <f>AK31*W31</f>
        <v>0</v>
      </c>
      <c r="Y31" s="11"/>
      <c r="Z31" s="100">
        <f>AK31*Y31</f>
        <v>0</v>
      </c>
      <c r="AA31" s="102">
        <f t="shared" ref="AA31:AB42" si="21">C31+E31+G31+I31+K31+M31+O31+Q31+S31+U31+W31+Y31</f>
        <v>1</v>
      </c>
      <c r="AB31" s="53">
        <f t="shared" si="21"/>
        <v>853</v>
      </c>
      <c r="AC31" s="18">
        <f t="shared" ref="AC31:AD42" si="22">C31+E31+G31</f>
        <v>0</v>
      </c>
      <c r="AD31" s="32">
        <f t="shared" si="22"/>
        <v>0</v>
      </c>
      <c r="AE31" s="18">
        <f t="shared" ref="AE31:AF42" si="23">I31+K31+M31</f>
        <v>0</v>
      </c>
      <c r="AF31" s="32">
        <f t="shared" si="23"/>
        <v>0</v>
      </c>
      <c r="AG31" s="18">
        <f>O31+Q31+S31</f>
        <v>0</v>
      </c>
      <c r="AH31" s="32">
        <f>P31+R31+T31</f>
        <v>0</v>
      </c>
      <c r="AI31" s="18">
        <f>U31+W31+Y31</f>
        <v>1</v>
      </c>
      <c r="AJ31" s="16">
        <f>V31+X31+Z31</f>
        <v>853</v>
      </c>
      <c r="AK31" s="101">
        <v>853</v>
      </c>
    </row>
    <row r="32" spans="1:37" x14ac:dyDescent="0.25">
      <c r="A32" s="14">
        <v>2</v>
      </c>
      <c r="B32" s="51" t="s">
        <v>22</v>
      </c>
      <c r="C32" s="18"/>
      <c r="D32" s="105">
        <f t="shared" ref="D32:D42" si="24">AK32*C32</f>
        <v>0</v>
      </c>
      <c r="E32" s="15"/>
      <c r="F32" s="105">
        <f t="shared" ref="F32:F42" si="25">AK32*E32</f>
        <v>0</v>
      </c>
      <c r="G32" s="15"/>
      <c r="H32" s="105">
        <f t="shared" ref="H32:H42" si="26">AK32*G32</f>
        <v>0</v>
      </c>
      <c r="I32" s="15"/>
      <c r="J32" s="105">
        <f t="shared" ref="J32:J42" si="27">AK32*I32</f>
        <v>0</v>
      </c>
      <c r="K32" s="15"/>
      <c r="L32" s="105">
        <f t="shared" ref="L32:L42" si="28">AK32*K32</f>
        <v>0</v>
      </c>
      <c r="M32" s="15"/>
      <c r="N32" s="105">
        <f t="shared" ref="N32:N42" si="29">AK32*M32</f>
        <v>0</v>
      </c>
      <c r="O32" s="15"/>
      <c r="P32" s="105">
        <f t="shared" ref="P32:P42" si="30">AK32*O32</f>
        <v>0</v>
      </c>
      <c r="Q32" s="15"/>
      <c r="R32" s="105">
        <f t="shared" ref="R32:R42" si="31">AK32*Q32</f>
        <v>0</v>
      </c>
      <c r="S32" s="15">
        <v>1</v>
      </c>
      <c r="T32" s="105">
        <f t="shared" ref="T32:T42" si="32">AK32*S32</f>
        <v>853</v>
      </c>
      <c r="U32" s="15">
        <v>1</v>
      </c>
      <c r="V32" s="105">
        <f t="shared" ref="V32:V42" si="33">AK32*U32</f>
        <v>853</v>
      </c>
      <c r="W32" s="15">
        <v>2</v>
      </c>
      <c r="X32" s="105">
        <f t="shared" ref="X32:X42" si="34">AK32*W32</f>
        <v>1706</v>
      </c>
      <c r="Y32" s="15">
        <v>2</v>
      </c>
      <c r="Z32" s="16">
        <f t="shared" ref="Z32:Z42" si="35">AK32*Y32</f>
        <v>1706</v>
      </c>
      <c r="AA32" s="103">
        <f t="shared" si="21"/>
        <v>6</v>
      </c>
      <c r="AB32" s="54">
        <f t="shared" si="21"/>
        <v>5118</v>
      </c>
      <c r="AC32" s="18">
        <f t="shared" si="22"/>
        <v>0</v>
      </c>
      <c r="AD32" s="32">
        <f t="shared" si="22"/>
        <v>0</v>
      </c>
      <c r="AE32" s="18">
        <f t="shared" si="23"/>
        <v>0</v>
      </c>
      <c r="AF32" s="32">
        <f t="shared" si="23"/>
        <v>0</v>
      </c>
      <c r="AG32" s="18">
        <f t="shared" ref="AG32:AH42" si="36">O32+Q32+S32</f>
        <v>1</v>
      </c>
      <c r="AH32" s="32">
        <f t="shared" si="36"/>
        <v>853</v>
      </c>
      <c r="AI32" s="18">
        <f t="shared" ref="AI32:AJ42" si="37">U32+W32+Y32</f>
        <v>5</v>
      </c>
      <c r="AJ32" s="16">
        <f t="shared" si="37"/>
        <v>4265</v>
      </c>
      <c r="AK32" s="101">
        <v>853</v>
      </c>
    </row>
    <row r="33" spans="1:37" x14ac:dyDescent="0.25">
      <c r="A33" s="14">
        <v>3</v>
      </c>
      <c r="B33" s="51" t="s">
        <v>32</v>
      </c>
      <c r="C33" s="18"/>
      <c r="D33" s="105">
        <f t="shared" si="24"/>
        <v>0</v>
      </c>
      <c r="E33" s="15"/>
      <c r="F33" s="105">
        <f t="shared" si="25"/>
        <v>0</v>
      </c>
      <c r="G33" s="15"/>
      <c r="H33" s="105">
        <f t="shared" si="26"/>
        <v>0</v>
      </c>
      <c r="I33" s="15">
        <v>1</v>
      </c>
      <c r="J33" s="105">
        <f t="shared" si="27"/>
        <v>853</v>
      </c>
      <c r="K33" s="15">
        <v>2</v>
      </c>
      <c r="L33" s="105">
        <f t="shared" si="28"/>
        <v>1706</v>
      </c>
      <c r="M33" s="15"/>
      <c r="N33" s="105">
        <f t="shared" si="29"/>
        <v>0</v>
      </c>
      <c r="O33" s="15"/>
      <c r="P33" s="105">
        <f t="shared" si="30"/>
        <v>0</v>
      </c>
      <c r="Q33" s="15">
        <v>1</v>
      </c>
      <c r="R33" s="105">
        <f t="shared" si="31"/>
        <v>853</v>
      </c>
      <c r="S33" s="15">
        <v>1</v>
      </c>
      <c r="T33" s="105">
        <f t="shared" si="32"/>
        <v>853</v>
      </c>
      <c r="U33" s="15">
        <v>1</v>
      </c>
      <c r="V33" s="105">
        <f t="shared" si="33"/>
        <v>853</v>
      </c>
      <c r="W33" s="15">
        <v>1</v>
      </c>
      <c r="X33" s="105">
        <f t="shared" si="34"/>
        <v>853</v>
      </c>
      <c r="Y33" s="15"/>
      <c r="Z33" s="16">
        <f t="shared" si="35"/>
        <v>0</v>
      </c>
      <c r="AA33" s="103">
        <f t="shared" si="21"/>
        <v>7</v>
      </c>
      <c r="AB33" s="54">
        <f t="shared" si="21"/>
        <v>5971</v>
      </c>
      <c r="AC33" s="18">
        <f t="shared" si="22"/>
        <v>0</v>
      </c>
      <c r="AD33" s="32">
        <f t="shared" si="22"/>
        <v>0</v>
      </c>
      <c r="AE33" s="18">
        <f t="shared" si="23"/>
        <v>3</v>
      </c>
      <c r="AF33" s="32">
        <f t="shared" si="23"/>
        <v>2559</v>
      </c>
      <c r="AG33" s="18">
        <f t="shared" si="36"/>
        <v>2</v>
      </c>
      <c r="AH33" s="32">
        <f t="shared" si="36"/>
        <v>1706</v>
      </c>
      <c r="AI33" s="18">
        <f t="shared" si="37"/>
        <v>2</v>
      </c>
      <c r="AJ33" s="16">
        <f t="shared" si="37"/>
        <v>1706</v>
      </c>
      <c r="AK33" s="101">
        <v>853</v>
      </c>
    </row>
    <row r="34" spans="1:37" hidden="1" x14ac:dyDescent="0.25">
      <c r="A34" s="14">
        <v>4</v>
      </c>
      <c r="B34" s="51" t="s">
        <v>40</v>
      </c>
      <c r="C34" s="18"/>
      <c r="D34" s="105">
        <f t="shared" si="24"/>
        <v>0</v>
      </c>
      <c r="E34" s="15"/>
      <c r="F34" s="105">
        <f t="shared" si="25"/>
        <v>0</v>
      </c>
      <c r="G34" s="15"/>
      <c r="H34" s="105">
        <f t="shared" si="26"/>
        <v>0</v>
      </c>
      <c r="I34" s="15"/>
      <c r="J34" s="105">
        <f t="shared" si="27"/>
        <v>0</v>
      </c>
      <c r="K34" s="15"/>
      <c r="L34" s="105">
        <f t="shared" si="28"/>
        <v>0</v>
      </c>
      <c r="M34" s="15"/>
      <c r="N34" s="105">
        <f t="shared" si="29"/>
        <v>0</v>
      </c>
      <c r="O34" s="15"/>
      <c r="P34" s="105">
        <f t="shared" si="30"/>
        <v>0</v>
      </c>
      <c r="Q34" s="15"/>
      <c r="R34" s="105">
        <f t="shared" si="31"/>
        <v>0</v>
      </c>
      <c r="S34" s="15"/>
      <c r="T34" s="105">
        <f t="shared" si="32"/>
        <v>0</v>
      </c>
      <c r="U34" s="15"/>
      <c r="V34" s="105">
        <f t="shared" si="33"/>
        <v>0</v>
      </c>
      <c r="W34" s="15"/>
      <c r="X34" s="105">
        <f t="shared" si="34"/>
        <v>0</v>
      </c>
      <c r="Y34" s="15"/>
      <c r="Z34" s="16">
        <f t="shared" si="35"/>
        <v>0</v>
      </c>
      <c r="AA34" s="103">
        <f t="shared" si="21"/>
        <v>0</v>
      </c>
      <c r="AB34" s="54">
        <f t="shared" si="21"/>
        <v>0</v>
      </c>
      <c r="AC34" s="18">
        <f t="shared" si="22"/>
        <v>0</v>
      </c>
      <c r="AD34" s="32">
        <f t="shared" si="22"/>
        <v>0</v>
      </c>
      <c r="AE34" s="18">
        <f t="shared" si="23"/>
        <v>0</v>
      </c>
      <c r="AF34" s="32">
        <f t="shared" si="23"/>
        <v>0</v>
      </c>
      <c r="AG34" s="18">
        <f t="shared" si="36"/>
        <v>0</v>
      </c>
      <c r="AH34" s="32">
        <f t="shared" si="36"/>
        <v>0</v>
      </c>
      <c r="AI34" s="18">
        <f t="shared" si="37"/>
        <v>0</v>
      </c>
      <c r="AJ34" s="16">
        <f t="shared" si="37"/>
        <v>0</v>
      </c>
      <c r="AK34" s="101">
        <v>853</v>
      </c>
    </row>
    <row r="35" spans="1:37" hidden="1" x14ac:dyDescent="0.25">
      <c r="A35" s="14">
        <v>5</v>
      </c>
      <c r="B35" s="51" t="s">
        <v>57</v>
      </c>
      <c r="C35" s="18"/>
      <c r="D35" s="105">
        <f t="shared" si="24"/>
        <v>0</v>
      </c>
      <c r="E35" s="15"/>
      <c r="F35" s="105">
        <f t="shared" si="25"/>
        <v>0</v>
      </c>
      <c r="G35" s="15"/>
      <c r="H35" s="105">
        <f t="shared" si="26"/>
        <v>0</v>
      </c>
      <c r="I35" s="15"/>
      <c r="J35" s="105">
        <f t="shared" si="27"/>
        <v>0</v>
      </c>
      <c r="K35" s="15"/>
      <c r="L35" s="105">
        <f t="shared" si="28"/>
        <v>0</v>
      </c>
      <c r="M35" s="15"/>
      <c r="N35" s="105">
        <f t="shared" si="29"/>
        <v>0</v>
      </c>
      <c r="O35" s="15"/>
      <c r="P35" s="105">
        <f t="shared" si="30"/>
        <v>0</v>
      </c>
      <c r="Q35" s="15"/>
      <c r="R35" s="105">
        <f t="shared" si="31"/>
        <v>0</v>
      </c>
      <c r="S35" s="15"/>
      <c r="T35" s="105">
        <f t="shared" si="32"/>
        <v>0</v>
      </c>
      <c r="U35" s="15"/>
      <c r="V35" s="105">
        <f t="shared" si="33"/>
        <v>0</v>
      </c>
      <c r="W35" s="15"/>
      <c r="X35" s="105">
        <f t="shared" si="34"/>
        <v>0</v>
      </c>
      <c r="Y35" s="15"/>
      <c r="Z35" s="16">
        <f t="shared" si="35"/>
        <v>0</v>
      </c>
      <c r="AA35" s="103">
        <f t="shared" si="21"/>
        <v>0</v>
      </c>
      <c r="AB35" s="54">
        <f t="shared" si="21"/>
        <v>0</v>
      </c>
      <c r="AC35" s="18">
        <f t="shared" si="22"/>
        <v>0</v>
      </c>
      <c r="AD35" s="32">
        <f t="shared" si="22"/>
        <v>0</v>
      </c>
      <c r="AE35" s="18">
        <f t="shared" si="23"/>
        <v>0</v>
      </c>
      <c r="AF35" s="32">
        <f t="shared" si="23"/>
        <v>0</v>
      </c>
      <c r="AG35" s="18">
        <f t="shared" si="36"/>
        <v>0</v>
      </c>
      <c r="AH35" s="32">
        <f t="shared" si="36"/>
        <v>0</v>
      </c>
      <c r="AI35" s="18">
        <f t="shared" si="37"/>
        <v>0</v>
      </c>
      <c r="AJ35" s="16">
        <f t="shared" si="37"/>
        <v>0</v>
      </c>
      <c r="AK35" s="101">
        <v>853</v>
      </c>
    </row>
    <row r="36" spans="1:37" ht="13.8" thickBot="1" x14ac:dyDescent="0.3">
      <c r="A36" s="14">
        <v>4</v>
      </c>
      <c r="B36" s="51" t="s">
        <v>24</v>
      </c>
      <c r="C36" s="18"/>
      <c r="D36" s="105">
        <f t="shared" si="24"/>
        <v>0</v>
      </c>
      <c r="E36" s="15"/>
      <c r="F36" s="105">
        <f t="shared" si="25"/>
        <v>0</v>
      </c>
      <c r="G36" s="15"/>
      <c r="H36" s="105">
        <f t="shared" si="26"/>
        <v>0</v>
      </c>
      <c r="I36" s="15"/>
      <c r="J36" s="105">
        <f t="shared" si="27"/>
        <v>0</v>
      </c>
      <c r="K36" s="15"/>
      <c r="L36" s="105">
        <f t="shared" si="28"/>
        <v>0</v>
      </c>
      <c r="M36" s="15">
        <v>1</v>
      </c>
      <c r="N36" s="105">
        <f t="shared" si="29"/>
        <v>853</v>
      </c>
      <c r="O36" s="15"/>
      <c r="P36" s="105">
        <f t="shared" si="30"/>
        <v>0</v>
      </c>
      <c r="Q36" s="15">
        <v>1</v>
      </c>
      <c r="R36" s="105">
        <f t="shared" si="31"/>
        <v>853</v>
      </c>
      <c r="S36" s="15"/>
      <c r="T36" s="105">
        <f t="shared" si="32"/>
        <v>0</v>
      </c>
      <c r="U36" s="15"/>
      <c r="V36" s="105">
        <f t="shared" si="33"/>
        <v>0</v>
      </c>
      <c r="W36" s="15"/>
      <c r="X36" s="105">
        <f t="shared" si="34"/>
        <v>0</v>
      </c>
      <c r="Y36" s="15"/>
      <c r="Z36" s="16">
        <f t="shared" si="35"/>
        <v>0</v>
      </c>
      <c r="AA36" s="103">
        <f t="shared" si="21"/>
        <v>2</v>
      </c>
      <c r="AB36" s="54">
        <f t="shared" si="21"/>
        <v>1706</v>
      </c>
      <c r="AC36" s="18">
        <f t="shared" si="22"/>
        <v>0</v>
      </c>
      <c r="AD36" s="32">
        <f t="shared" si="22"/>
        <v>0</v>
      </c>
      <c r="AE36" s="18">
        <f t="shared" si="23"/>
        <v>1</v>
      </c>
      <c r="AF36" s="32">
        <f t="shared" si="23"/>
        <v>853</v>
      </c>
      <c r="AG36" s="18">
        <f t="shared" si="36"/>
        <v>1</v>
      </c>
      <c r="AH36" s="32">
        <f t="shared" si="36"/>
        <v>853</v>
      </c>
      <c r="AI36" s="18">
        <f t="shared" si="37"/>
        <v>0</v>
      </c>
      <c r="AJ36" s="16">
        <f t="shared" si="37"/>
        <v>0</v>
      </c>
      <c r="AK36" s="101">
        <v>853</v>
      </c>
    </row>
    <row r="37" spans="1:37" hidden="1" x14ac:dyDescent="0.25">
      <c r="A37" s="14">
        <v>7</v>
      </c>
      <c r="B37" s="51" t="s">
        <v>58</v>
      </c>
      <c r="C37" s="18"/>
      <c r="D37" s="105">
        <f t="shared" si="24"/>
        <v>0</v>
      </c>
      <c r="E37" s="15"/>
      <c r="F37" s="105">
        <f t="shared" si="25"/>
        <v>0</v>
      </c>
      <c r="G37" s="15"/>
      <c r="H37" s="105">
        <f t="shared" si="26"/>
        <v>0</v>
      </c>
      <c r="I37" s="15"/>
      <c r="J37" s="105">
        <f t="shared" si="27"/>
        <v>0</v>
      </c>
      <c r="K37" s="15"/>
      <c r="L37" s="105">
        <f t="shared" si="28"/>
        <v>0</v>
      </c>
      <c r="M37" s="15"/>
      <c r="N37" s="105">
        <f t="shared" si="29"/>
        <v>0</v>
      </c>
      <c r="O37" s="15"/>
      <c r="P37" s="105">
        <f t="shared" si="30"/>
        <v>0</v>
      </c>
      <c r="Q37" s="15"/>
      <c r="R37" s="105">
        <f t="shared" si="31"/>
        <v>0</v>
      </c>
      <c r="S37" s="15"/>
      <c r="T37" s="105">
        <f t="shared" si="32"/>
        <v>0</v>
      </c>
      <c r="U37" s="15"/>
      <c r="V37" s="105">
        <f t="shared" si="33"/>
        <v>0</v>
      </c>
      <c r="W37" s="15"/>
      <c r="X37" s="105">
        <f t="shared" si="34"/>
        <v>0</v>
      </c>
      <c r="Y37" s="15"/>
      <c r="Z37" s="16">
        <f t="shared" si="35"/>
        <v>0</v>
      </c>
      <c r="AA37" s="103">
        <f t="shared" si="21"/>
        <v>0</v>
      </c>
      <c r="AB37" s="54">
        <f t="shared" si="21"/>
        <v>0</v>
      </c>
      <c r="AC37" s="18">
        <f t="shared" si="22"/>
        <v>0</v>
      </c>
      <c r="AD37" s="32">
        <f t="shared" si="22"/>
        <v>0</v>
      </c>
      <c r="AE37" s="18">
        <f t="shared" si="23"/>
        <v>0</v>
      </c>
      <c r="AF37" s="32">
        <f t="shared" si="23"/>
        <v>0</v>
      </c>
      <c r="AG37" s="18">
        <f t="shared" si="36"/>
        <v>0</v>
      </c>
      <c r="AH37" s="32">
        <f t="shared" si="36"/>
        <v>0</v>
      </c>
      <c r="AI37" s="18">
        <f t="shared" si="37"/>
        <v>0</v>
      </c>
      <c r="AJ37" s="16">
        <f t="shared" si="37"/>
        <v>0</v>
      </c>
      <c r="AK37" s="101">
        <v>853</v>
      </c>
    </row>
    <row r="38" spans="1:37" hidden="1" x14ac:dyDescent="0.25">
      <c r="A38" s="14">
        <v>8</v>
      </c>
      <c r="B38" s="51" t="s">
        <v>59</v>
      </c>
      <c r="C38" s="18"/>
      <c r="D38" s="105">
        <f t="shared" si="24"/>
        <v>0</v>
      </c>
      <c r="E38" s="15"/>
      <c r="F38" s="105">
        <f t="shared" si="25"/>
        <v>0</v>
      </c>
      <c r="G38" s="15"/>
      <c r="H38" s="105">
        <f t="shared" si="26"/>
        <v>0</v>
      </c>
      <c r="I38" s="15"/>
      <c r="J38" s="105">
        <f t="shared" si="27"/>
        <v>0</v>
      </c>
      <c r="K38" s="15"/>
      <c r="L38" s="105">
        <f t="shared" si="28"/>
        <v>0</v>
      </c>
      <c r="M38" s="15"/>
      <c r="N38" s="105">
        <f t="shared" si="29"/>
        <v>0</v>
      </c>
      <c r="O38" s="15"/>
      <c r="P38" s="105">
        <f t="shared" si="30"/>
        <v>0</v>
      </c>
      <c r="Q38" s="15"/>
      <c r="R38" s="105">
        <f t="shared" si="31"/>
        <v>0</v>
      </c>
      <c r="S38" s="15"/>
      <c r="T38" s="105">
        <f t="shared" si="32"/>
        <v>0</v>
      </c>
      <c r="U38" s="15"/>
      <c r="V38" s="105">
        <f t="shared" si="33"/>
        <v>0</v>
      </c>
      <c r="W38" s="15"/>
      <c r="X38" s="105">
        <f t="shared" si="34"/>
        <v>0</v>
      </c>
      <c r="Y38" s="15"/>
      <c r="Z38" s="16">
        <f t="shared" si="35"/>
        <v>0</v>
      </c>
      <c r="AA38" s="103">
        <f t="shared" si="21"/>
        <v>0</v>
      </c>
      <c r="AB38" s="54">
        <f t="shared" si="21"/>
        <v>0</v>
      </c>
      <c r="AC38" s="18">
        <f t="shared" si="22"/>
        <v>0</v>
      </c>
      <c r="AD38" s="32">
        <f t="shared" si="22"/>
        <v>0</v>
      </c>
      <c r="AE38" s="18">
        <f t="shared" si="23"/>
        <v>0</v>
      </c>
      <c r="AF38" s="32">
        <f t="shared" si="23"/>
        <v>0</v>
      </c>
      <c r="AG38" s="18">
        <f t="shared" si="36"/>
        <v>0</v>
      </c>
      <c r="AH38" s="32">
        <f t="shared" si="36"/>
        <v>0</v>
      </c>
      <c r="AI38" s="18">
        <f t="shared" si="37"/>
        <v>0</v>
      </c>
      <c r="AJ38" s="16">
        <f t="shared" si="37"/>
        <v>0</v>
      </c>
      <c r="AK38" s="101">
        <v>853</v>
      </c>
    </row>
    <row r="39" spans="1:37" hidden="1" x14ac:dyDescent="0.25">
      <c r="A39" s="14">
        <v>9</v>
      </c>
      <c r="B39" s="51" t="s">
        <v>60</v>
      </c>
      <c r="C39" s="18"/>
      <c r="D39" s="105">
        <f t="shared" si="24"/>
        <v>0</v>
      </c>
      <c r="E39" s="15"/>
      <c r="F39" s="105">
        <f t="shared" si="25"/>
        <v>0</v>
      </c>
      <c r="G39" s="15"/>
      <c r="H39" s="105">
        <f t="shared" si="26"/>
        <v>0</v>
      </c>
      <c r="I39" s="15"/>
      <c r="J39" s="105">
        <f t="shared" si="27"/>
        <v>0</v>
      </c>
      <c r="K39" s="15"/>
      <c r="L39" s="105">
        <f t="shared" si="28"/>
        <v>0</v>
      </c>
      <c r="M39" s="15"/>
      <c r="N39" s="105">
        <f t="shared" si="29"/>
        <v>0</v>
      </c>
      <c r="O39" s="15"/>
      <c r="P39" s="105">
        <f t="shared" si="30"/>
        <v>0</v>
      </c>
      <c r="Q39" s="15"/>
      <c r="R39" s="105">
        <f t="shared" si="31"/>
        <v>0</v>
      </c>
      <c r="S39" s="15"/>
      <c r="T39" s="105">
        <f t="shared" si="32"/>
        <v>0</v>
      </c>
      <c r="U39" s="15"/>
      <c r="V39" s="105">
        <f t="shared" si="33"/>
        <v>0</v>
      </c>
      <c r="W39" s="15"/>
      <c r="X39" s="105">
        <f t="shared" si="34"/>
        <v>0</v>
      </c>
      <c r="Y39" s="15"/>
      <c r="Z39" s="16">
        <f t="shared" si="35"/>
        <v>0</v>
      </c>
      <c r="AA39" s="103">
        <f t="shared" si="21"/>
        <v>0</v>
      </c>
      <c r="AB39" s="54">
        <f t="shared" si="21"/>
        <v>0</v>
      </c>
      <c r="AC39" s="18">
        <f t="shared" si="22"/>
        <v>0</v>
      </c>
      <c r="AD39" s="32">
        <f t="shared" si="22"/>
        <v>0</v>
      </c>
      <c r="AE39" s="18">
        <f t="shared" si="23"/>
        <v>0</v>
      </c>
      <c r="AF39" s="32">
        <f t="shared" si="23"/>
        <v>0</v>
      </c>
      <c r="AG39" s="18">
        <f t="shared" si="36"/>
        <v>0</v>
      </c>
      <c r="AH39" s="32">
        <f t="shared" si="36"/>
        <v>0</v>
      </c>
      <c r="AI39" s="18">
        <f t="shared" si="37"/>
        <v>0</v>
      </c>
      <c r="AJ39" s="16">
        <f t="shared" si="37"/>
        <v>0</v>
      </c>
      <c r="AK39" s="101">
        <v>853</v>
      </c>
    </row>
    <row r="40" spans="1:37" hidden="1" x14ac:dyDescent="0.25">
      <c r="A40" s="14">
        <v>10</v>
      </c>
      <c r="B40" s="51" t="s">
        <v>23</v>
      </c>
      <c r="C40" s="18"/>
      <c r="D40" s="105">
        <f t="shared" si="24"/>
        <v>0</v>
      </c>
      <c r="E40" s="15"/>
      <c r="F40" s="105">
        <f t="shared" si="25"/>
        <v>0</v>
      </c>
      <c r="G40" s="15"/>
      <c r="H40" s="105">
        <f t="shared" si="26"/>
        <v>0</v>
      </c>
      <c r="I40" s="15"/>
      <c r="J40" s="105">
        <f t="shared" si="27"/>
        <v>0</v>
      </c>
      <c r="K40" s="15"/>
      <c r="L40" s="105">
        <f t="shared" si="28"/>
        <v>0</v>
      </c>
      <c r="M40" s="15"/>
      <c r="N40" s="105">
        <f t="shared" si="29"/>
        <v>0</v>
      </c>
      <c r="O40" s="15"/>
      <c r="P40" s="105">
        <f t="shared" si="30"/>
        <v>0</v>
      </c>
      <c r="Q40" s="15"/>
      <c r="R40" s="105">
        <f t="shared" si="31"/>
        <v>0</v>
      </c>
      <c r="S40" s="15"/>
      <c r="T40" s="105">
        <f t="shared" si="32"/>
        <v>0</v>
      </c>
      <c r="U40" s="15"/>
      <c r="V40" s="105">
        <f t="shared" si="33"/>
        <v>0</v>
      </c>
      <c r="W40" s="15"/>
      <c r="X40" s="105">
        <f t="shared" si="34"/>
        <v>0</v>
      </c>
      <c r="Y40" s="15"/>
      <c r="Z40" s="16">
        <f t="shared" si="35"/>
        <v>0</v>
      </c>
      <c r="AA40" s="103">
        <f t="shared" si="21"/>
        <v>0</v>
      </c>
      <c r="AB40" s="54">
        <f t="shared" si="21"/>
        <v>0</v>
      </c>
      <c r="AC40" s="18">
        <f t="shared" si="22"/>
        <v>0</v>
      </c>
      <c r="AD40" s="32">
        <f t="shared" si="22"/>
        <v>0</v>
      </c>
      <c r="AE40" s="18">
        <f t="shared" si="23"/>
        <v>0</v>
      </c>
      <c r="AF40" s="32">
        <f t="shared" si="23"/>
        <v>0</v>
      </c>
      <c r="AG40" s="18">
        <f t="shared" si="36"/>
        <v>0</v>
      </c>
      <c r="AH40" s="32">
        <f t="shared" si="36"/>
        <v>0</v>
      </c>
      <c r="AI40" s="18">
        <f t="shared" si="37"/>
        <v>0</v>
      </c>
      <c r="AJ40" s="16">
        <f t="shared" si="37"/>
        <v>0</v>
      </c>
      <c r="AK40" s="101">
        <v>853</v>
      </c>
    </row>
    <row r="41" spans="1:37" hidden="1" x14ac:dyDescent="0.25">
      <c r="A41" s="14"/>
      <c r="B41" s="51" t="s">
        <v>61</v>
      </c>
      <c r="C41" s="18"/>
      <c r="D41" s="105">
        <f t="shared" si="24"/>
        <v>0</v>
      </c>
      <c r="E41" s="15"/>
      <c r="F41" s="105">
        <f t="shared" si="25"/>
        <v>0</v>
      </c>
      <c r="G41" s="15"/>
      <c r="H41" s="105">
        <f t="shared" si="26"/>
        <v>0</v>
      </c>
      <c r="I41" s="15"/>
      <c r="J41" s="105">
        <f t="shared" si="27"/>
        <v>0</v>
      </c>
      <c r="K41" s="15"/>
      <c r="L41" s="105">
        <f t="shared" si="28"/>
        <v>0</v>
      </c>
      <c r="M41" s="15"/>
      <c r="N41" s="105">
        <f t="shared" si="29"/>
        <v>0</v>
      </c>
      <c r="O41" s="15"/>
      <c r="P41" s="105">
        <f t="shared" si="30"/>
        <v>0</v>
      </c>
      <c r="Q41" s="15"/>
      <c r="R41" s="105">
        <f t="shared" si="31"/>
        <v>0</v>
      </c>
      <c r="S41" s="15"/>
      <c r="T41" s="105">
        <f t="shared" si="32"/>
        <v>0</v>
      </c>
      <c r="U41" s="15"/>
      <c r="V41" s="105">
        <f t="shared" si="33"/>
        <v>0</v>
      </c>
      <c r="W41" s="15"/>
      <c r="X41" s="105">
        <f t="shared" si="34"/>
        <v>0</v>
      </c>
      <c r="Y41" s="15"/>
      <c r="Z41" s="16">
        <f t="shared" si="35"/>
        <v>0</v>
      </c>
      <c r="AA41" s="103">
        <f t="shared" si="21"/>
        <v>0</v>
      </c>
      <c r="AB41" s="54">
        <f t="shared" si="21"/>
        <v>0</v>
      </c>
      <c r="AC41" s="18">
        <f t="shared" si="22"/>
        <v>0</v>
      </c>
      <c r="AD41" s="32">
        <f t="shared" si="22"/>
        <v>0</v>
      </c>
      <c r="AE41" s="18">
        <f t="shared" si="23"/>
        <v>0</v>
      </c>
      <c r="AF41" s="32">
        <f t="shared" si="23"/>
        <v>0</v>
      </c>
      <c r="AG41" s="18">
        <f t="shared" si="36"/>
        <v>0</v>
      </c>
      <c r="AH41" s="32">
        <f t="shared" si="36"/>
        <v>0</v>
      </c>
      <c r="AI41" s="18">
        <f t="shared" si="37"/>
        <v>0</v>
      </c>
      <c r="AJ41" s="16">
        <f t="shared" si="37"/>
        <v>0</v>
      </c>
      <c r="AK41" s="101">
        <v>853</v>
      </c>
    </row>
    <row r="42" spans="1:37" ht="13.8" hidden="1" thickBot="1" x14ac:dyDescent="0.3">
      <c r="A42" s="42"/>
      <c r="B42" s="52" t="s">
        <v>62</v>
      </c>
      <c r="C42" s="22"/>
      <c r="D42" s="5">
        <f t="shared" si="24"/>
        <v>0</v>
      </c>
      <c r="E42" s="35"/>
      <c r="F42" s="5">
        <f t="shared" si="25"/>
        <v>0</v>
      </c>
      <c r="G42" s="35"/>
      <c r="H42" s="5">
        <f t="shared" si="26"/>
        <v>0</v>
      </c>
      <c r="I42" s="35"/>
      <c r="J42" s="5">
        <f t="shared" si="27"/>
        <v>0</v>
      </c>
      <c r="K42" s="35"/>
      <c r="L42" s="5">
        <f t="shared" si="28"/>
        <v>0</v>
      </c>
      <c r="M42" s="35"/>
      <c r="N42" s="5">
        <f t="shared" si="29"/>
        <v>0</v>
      </c>
      <c r="O42" s="35"/>
      <c r="P42" s="5">
        <f t="shared" si="30"/>
        <v>0</v>
      </c>
      <c r="Q42" s="35"/>
      <c r="R42" s="5">
        <f t="shared" si="31"/>
        <v>0</v>
      </c>
      <c r="S42" s="35"/>
      <c r="T42" s="5">
        <f t="shared" si="32"/>
        <v>0</v>
      </c>
      <c r="U42" s="35"/>
      <c r="V42" s="5">
        <f t="shared" si="33"/>
        <v>0</v>
      </c>
      <c r="W42" s="35"/>
      <c r="X42" s="5">
        <f t="shared" si="34"/>
        <v>0</v>
      </c>
      <c r="Y42" s="35"/>
      <c r="Z42" s="6">
        <f t="shared" si="35"/>
        <v>0</v>
      </c>
      <c r="AA42" s="104">
        <f t="shared" si="21"/>
        <v>0</v>
      </c>
      <c r="AB42" s="61">
        <f t="shared" si="21"/>
        <v>0</v>
      </c>
      <c r="AC42" s="39">
        <f t="shared" si="22"/>
        <v>0</v>
      </c>
      <c r="AD42" s="28">
        <f t="shared" si="22"/>
        <v>0</v>
      </c>
      <c r="AE42" s="39">
        <f t="shared" si="23"/>
        <v>0</v>
      </c>
      <c r="AF42" s="28">
        <f t="shared" si="23"/>
        <v>0</v>
      </c>
      <c r="AG42" s="39">
        <f t="shared" si="36"/>
        <v>0</v>
      </c>
      <c r="AH42" s="28">
        <f t="shared" si="36"/>
        <v>0</v>
      </c>
      <c r="AI42" s="39">
        <f t="shared" si="37"/>
        <v>0</v>
      </c>
      <c r="AJ42" s="40">
        <f t="shared" si="37"/>
        <v>0</v>
      </c>
      <c r="AK42" s="101">
        <v>853</v>
      </c>
    </row>
    <row r="43" spans="1:37" ht="13.8" thickBot="1" x14ac:dyDescent="0.3">
      <c r="A43" s="457" t="s">
        <v>108</v>
      </c>
      <c r="B43" s="458"/>
      <c r="C43" s="38">
        <f t="shared" ref="C43:Z43" si="38">SUM(C31:C42)</f>
        <v>0</v>
      </c>
      <c r="D43" s="24">
        <f t="shared" si="38"/>
        <v>0</v>
      </c>
      <c r="E43" s="38">
        <f t="shared" si="38"/>
        <v>0</v>
      </c>
      <c r="F43" s="24">
        <f t="shared" si="38"/>
        <v>0</v>
      </c>
      <c r="G43" s="38">
        <f t="shared" si="38"/>
        <v>0</v>
      </c>
      <c r="H43" s="24">
        <f t="shared" si="38"/>
        <v>0</v>
      </c>
      <c r="I43" s="38">
        <f t="shared" si="38"/>
        <v>1</v>
      </c>
      <c r="J43" s="24">
        <f t="shared" si="38"/>
        <v>853</v>
      </c>
      <c r="K43" s="38">
        <f t="shared" si="38"/>
        <v>2</v>
      </c>
      <c r="L43" s="24">
        <f t="shared" si="38"/>
        <v>1706</v>
      </c>
      <c r="M43" s="38">
        <f t="shared" si="38"/>
        <v>1</v>
      </c>
      <c r="N43" s="24">
        <f t="shared" si="38"/>
        <v>853</v>
      </c>
      <c r="O43" s="38">
        <f t="shared" si="38"/>
        <v>0</v>
      </c>
      <c r="P43" s="24">
        <f t="shared" si="38"/>
        <v>0</v>
      </c>
      <c r="Q43" s="38">
        <f t="shared" si="38"/>
        <v>2</v>
      </c>
      <c r="R43" s="24">
        <f t="shared" si="38"/>
        <v>1706</v>
      </c>
      <c r="S43" s="38">
        <f t="shared" si="38"/>
        <v>2</v>
      </c>
      <c r="T43" s="24">
        <f t="shared" si="38"/>
        <v>1706</v>
      </c>
      <c r="U43" s="38">
        <f t="shared" si="38"/>
        <v>3</v>
      </c>
      <c r="V43" s="24">
        <f t="shared" si="38"/>
        <v>2559</v>
      </c>
      <c r="W43" s="38">
        <f t="shared" si="38"/>
        <v>3</v>
      </c>
      <c r="X43" s="24">
        <f t="shared" si="38"/>
        <v>2559</v>
      </c>
      <c r="Y43" s="38">
        <f t="shared" si="38"/>
        <v>2</v>
      </c>
      <c r="Z43" s="24">
        <f t="shared" si="38"/>
        <v>1706</v>
      </c>
      <c r="AA43" s="38">
        <f t="shared" ref="AA43:AJ43" si="39">SUM(AA31:AA42)</f>
        <v>16</v>
      </c>
      <c r="AB43" s="26">
        <f t="shared" si="39"/>
        <v>13648</v>
      </c>
      <c r="AC43" s="23">
        <f t="shared" si="39"/>
        <v>0</v>
      </c>
      <c r="AD43" s="26">
        <f t="shared" si="39"/>
        <v>0</v>
      </c>
      <c r="AE43" s="23">
        <f t="shared" si="39"/>
        <v>4</v>
      </c>
      <c r="AF43" s="26">
        <f t="shared" si="39"/>
        <v>3412</v>
      </c>
      <c r="AG43" s="23">
        <f t="shared" si="39"/>
        <v>4</v>
      </c>
      <c r="AH43" s="26">
        <f t="shared" si="39"/>
        <v>3412</v>
      </c>
      <c r="AI43" s="23">
        <f t="shared" si="39"/>
        <v>8</v>
      </c>
      <c r="AJ43" s="26">
        <f t="shared" si="39"/>
        <v>6824</v>
      </c>
      <c r="AK43" s="101">
        <v>853</v>
      </c>
    </row>
    <row r="44" spans="1:37" ht="12" customHeight="1" thickBot="1" x14ac:dyDescent="0.4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2"/>
      <c r="AD44" s="2"/>
      <c r="AE44" s="2"/>
      <c r="AF44" s="2"/>
      <c r="AG44" s="2"/>
      <c r="AH44" s="2"/>
      <c r="AI44" s="2"/>
      <c r="AJ44" s="2"/>
      <c r="AK44" s="101"/>
    </row>
    <row r="45" spans="1:37" ht="13.8" thickBot="1" x14ac:dyDescent="0.3">
      <c r="A45" s="457" t="s">
        <v>109</v>
      </c>
      <c r="B45" s="458"/>
      <c r="C45" s="23">
        <f t="shared" ref="C45:AE45" si="40">C27+C43</f>
        <v>1</v>
      </c>
      <c r="D45" s="24">
        <f t="shared" si="40"/>
        <v>853</v>
      </c>
      <c r="E45" s="25">
        <f t="shared" si="40"/>
        <v>0</v>
      </c>
      <c r="F45" s="24">
        <f t="shared" si="40"/>
        <v>0</v>
      </c>
      <c r="G45" s="25">
        <f t="shared" si="40"/>
        <v>2</v>
      </c>
      <c r="H45" s="24">
        <f t="shared" si="40"/>
        <v>1706</v>
      </c>
      <c r="I45" s="25">
        <f t="shared" si="40"/>
        <v>2</v>
      </c>
      <c r="J45" s="24">
        <f t="shared" si="40"/>
        <v>1706</v>
      </c>
      <c r="K45" s="25">
        <f t="shared" si="40"/>
        <v>2</v>
      </c>
      <c r="L45" s="24">
        <f t="shared" si="40"/>
        <v>1706</v>
      </c>
      <c r="M45" s="25">
        <f t="shared" si="40"/>
        <v>3</v>
      </c>
      <c r="N45" s="24">
        <f t="shared" si="40"/>
        <v>2559</v>
      </c>
      <c r="O45" s="25">
        <f t="shared" si="40"/>
        <v>2</v>
      </c>
      <c r="P45" s="24">
        <f t="shared" si="40"/>
        <v>1706</v>
      </c>
      <c r="Q45" s="25">
        <f t="shared" si="40"/>
        <v>3</v>
      </c>
      <c r="R45" s="24">
        <f t="shared" si="40"/>
        <v>2559</v>
      </c>
      <c r="S45" s="25">
        <f t="shared" si="40"/>
        <v>3</v>
      </c>
      <c r="T45" s="24">
        <f t="shared" si="40"/>
        <v>2559</v>
      </c>
      <c r="U45" s="25">
        <f t="shared" si="40"/>
        <v>3</v>
      </c>
      <c r="V45" s="24">
        <f t="shared" si="40"/>
        <v>2559</v>
      </c>
      <c r="W45" s="25">
        <f t="shared" si="40"/>
        <v>3</v>
      </c>
      <c r="X45" s="24">
        <f t="shared" si="40"/>
        <v>2559</v>
      </c>
      <c r="Y45" s="25">
        <f t="shared" si="40"/>
        <v>3</v>
      </c>
      <c r="Z45" s="37">
        <f t="shared" si="40"/>
        <v>2559</v>
      </c>
      <c r="AA45" s="38">
        <f t="shared" si="40"/>
        <v>27</v>
      </c>
      <c r="AB45" s="26">
        <f t="shared" si="40"/>
        <v>23031</v>
      </c>
      <c r="AC45" s="38">
        <f t="shared" si="40"/>
        <v>3</v>
      </c>
      <c r="AD45" s="37">
        <f t="shared" si="40"/>
        <v>2559</v>
      </c>
      <c r="AE45" s="38">
        <f t="shared" si="40"/>
        <v>7</v>
      </c>
      <c r="AF45" s="26">
        <f>AF43+AF27</f>
        <v>5971</v>
      </c>
      <c r="AG45" s="23">
        <f>AG43+AG27</f>
        <v>8</v>
      </c>
      <c r="AH45" s="37">
        <f>AH27+AH43</f>
        <v>6824</v>
      </c>
      <c r="AI45" s="38">
        <f>AI27+AI43</f>
        <v>9</v>
      </c>
      <c r="AJ45" s="26">
        <f>AJ27+AJ43</f>
        <v>7677</v>
      </c>
      <c r="AK45" s="101"/>
    </row>
    <row r="49" spans="1:1" x14ac:dyDescent="0.25">
      <c r="A49" t="s">
        <v>90</v>
      </c>
    </row>
    <row r="50" spans="1:1" x14ac:dyDescent="0.25">
      <c r="A50" t="s">
        <v>91</v>
      </c>
    </row>
    <row r="51" spans="1:1" x14ac:dyDescent="0.25">
      <c r="A51" t="s">
        <v>92</v>
      </c>
    </row>
  </sheetData>
  <mergeCells count="42">
    <mergeCell ref="A7:AJ7"/>
    <mergeCell ref="A8:AJ8"/>
    <mergeCell ref="B9:B10"/>
    <mergeCell ref="C9:D9"/>
    <mergeCell ref="E9:F9"/>
    <mergeCell ref="G9:H9"/>
    <mergeCell ref="I9:J9"/>
    <mergeCell ref="K9:L9"/>
    <mergeCell ref="M9:N9"/>
    <mergeCell ref="AE9:AF9"/>
    <mergeCell ref="AI29:AJ29"/>
    <mergeCell ref="A27:B27"/>
    <mergeCell ref="W9:X9"/>
    <mergeCell ref="Y9:Z9"/>
    <mergeCell ref="AA9:AB9"/>
    <mergeCell ref="O9:P9"/>
    <mergeCell ref="Q9:R9"/>
    <mergeCell ref="S9:T9"/>
    <mergeCell ref="U9:V9"/>
    <mergeCell ref="AI9:AJ9"/>
    <mergeCell ref="AC9:AD9"/>
    <mergeCell ref="A28:AJ28"/>
    <mergeCell ref="AG29:AH29"/>
    <mergeCell ref="AG9:AH9"/>
    <mergeCell ref="W29:X29"/>
    <mergeCell ref="O29:P29"/>
    <mergeCell ref="A45:B45"/>
    <mergeCell ref="AA29:AB29"/>
    <mergeCell ref="AC29:AD29"/>
    <mergeCell ref="AE29:AF29"/>
    <mergeCell ref="S29:T29"/>
    <mergeCell ref="U29:V29"/>
    <mergeCell ref="G29:H29"/>
    <mergeCell ref="B29:B30"/>
    <mergeCell ref="C29:D29"/>
    <mergeCell ref="E29:F29"/>
    <mergeCell ref="I29:J29"/>
    <mergeCell ref="K29:L29"/>
    <mergeCell ref="M29:N29"/>
    <mergeCell ref="A43:B43"/>
    <mergeCell ref="Q29:R29"/>
    <mergeCell ref="Y29:Z29"/>
  </mergeCells>
  <phoneticPr fontId="0" type="noConversion"/>
  <pageMargins left="0.32" right="0.17" top="0.23" bottom="0.21" header="0.21" footer="0.18"/>
  <pageSetup paperSize="8" scale="8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zoomScale="75" workbookViewId="0">
      <selection activeCell="H48" sqref="H48"/>
    </sheetView>
  </sheetViews>
  <sheetFormatPr defaultRowHeight="13.2" x14ac:dyDescent="0.25"/>
  <cols>
    <col min="1" max="1" width="5.109375" customWidth="1"/>
    <col min="2" max="2" width="22.5546875" customWidth="1"/>
    <col min="3" max="3" width="5.44140625" customWidth="1"/>
    <col min="4" max="6" width="6.33203125" customWidth="1"/>
    <col min="7" max="7" width="6" customWidth="1"/>
    <col min="8" max="8" width="6.5546875" customWidth="1"/>
    <col min="9" max="9" width="6.109375" customWidth="1"/>
    <col min="10" max="10" width="6.88671875" customWidth="1"/>
    <col min="11" max="11" width="5.6640625" customWidth="1"/>
    <col min="12" max="12" width="6.5546875" customWidth="1"/>
    <col min="13" max="13" width="6.33203125" customWidth="1"/>
    <col min="14" max="14" width="7" customWidth="1"/>
    <col min="15" max="15" width="7.109375" customWidth="1"/>
    <col min="16" max="17" width="6.88671875" customWidth="1"/>
    <col min="18" max="19" width="6.5546875" customWidth="1"/>
    <col min="20" max="20" width="6.88671875" customWidth="1"/>
    <col min="21" max="21" width="7.109375" customWidth="1"/>
    <col min="22" max="22" width="6.5546875" customWidth="1"/>
    <col min="23" max="23" width="6.6640625" customWidth="1"/>
    <col min="24" max="24" width="7.5546875" customWidth="1"/>
    <col min="25" max="25" width="6.44140625" customWidth="1"/>
    <col min="26" max="26" width="6.109375" customWidth="1"/>
    <col min="27" max="27" width="7.33203125" customWidth="1"/>
    <col min="28" max="28" width="6.88671875" customWidth="1"/>
    <col min="29" max="29" width="5.5546875" customWidth="1"/>
    <col min="30" max="30" width="7.109375" customWidth="1"/>
    <col min="31" max="31" width="6.88671875" customWidth="1"/>
    <col min="32" max="32" width="7.5546875" customWidth="1"/>
    <col min="33" max="33" width="7.44140625" customWidth="1"/>
    <col min="34" max="34" width="7.6640625" customWidth="1"/>
    <col min="35" max="35" width="7" customWidth="1"/>
    <col min="36" max="36" width="7.88671875" customWidth="1"/>
    <col min="37" max="37" width="0" hidden="1" customWidth="1"/>
  </cols>
  <sheetData>
    <row r="1" spans="1:37" ht="18" customHeight="1" x14ac:dyDescent="0.25">
      <c r="A1" s="106" t="s">
        <v>83</v>
      </c>
      <c r="C1" s="106"/>
      <c r="D1" s="106"/>
      <c r="E1" s="106"/>
      <c r="AF1" t="s">
        <v>94</v>
      </c>
      <c r="AG1" s="106"/>
      <c r="AH1" s="106"/>
      <c r="AI1" s="106"/>
    </row>
    <row r="2" spans="1:37" ht="18" x14ac:dyDescent="0.35">
      <c r="A2" s="106" t="s">
        <v>104</v>
      </c>
      <c r="B2" s="106"/>
      <c r="C2" s="106"/>
      <c r="D2" s="106"/>
      <c r="E2" s="106"/>
      <c r="F2" s="162"/>
      <c r="AF2" s="106" t="s">
        <v>85</v>
      </c>
      <c r="AG2" s="106"/>
      <c r="AH2" s="106"/>
      <c r="AI2" s="106"/>
    </row>
    <row r="3" spans="1:37" ht="17.399999999999999" x14ac:dyDescent="0.3">
      <c r="A3" s="106" t="s">
        <v>105</v>
      </c>
      <c r="B3" s="106"/>
      <c r="C3" s="106"/>
      <c r="D3" s="106"/>
      <c r="E3" s="106"/>
      <c r="F3" s="163"/>
      <c r="AF3" s="106" t="s">
        <v>39</v>
      </c>
      <c r="AG3" s="106"/>
      <c r="AH3" s="106"/>
      <c r="AI3" s="106"/>
    </row>
    <row r="4" spans="1:37" ht="15" x14ac:dyDescent="0.25">
      <c r="C4" s="106"/>
      <c r="D4" s="106"/>
      <c r="E4" s="106"/>
      <c r="F4" s="106"/>
      <c r="AG4" s="106"/>
      <c r="AH4" s="106"/>
      <c r="AI4" s="106"/>
    </row>
    <row r="5" spans="1:37" ht="15" x14ac:dyDescent="0.25">
      <c r="A5" s="106" t="s">
        <v>106</v>
      </c>
      <c r="C5" s="106"/>
      <c r="D5" s="106"/>
      <c r="E5" s="106"/>
      <c r="F5" s="106"/>
      <c r="AF5" s="106" t="s">
        <v>86</v>
      </c>
    </row>
    <row r="6" spans="1:37" ht="15" x14ac:dyDescent="0.25">
      <c r="A6" s="106" t="s">
        <v>89</v>
      </c>
      <c r="C6" s="106"/>
      <c r="D6" s="106"/>
      <c r="E6" s="106"/>
      <c r="F6" s="106"/>
      <c r="AF6" s="106" t="s">
        <v>89</v>
      </c>
    </row>
    <row r="7" spans="1:37" ht="15.6" x14ac:dyDescent="0.3">
      <c r="A7" s="485" t="s">
        <v>143</v>
      </c>
      <c r="B7" s="485"/>
      <c r="C7" s="485"/>
      <c r="D7" s="485"/>
      <c r="E7" s="485"/>
      <c r="F7" s="485"/>
      <c r="G7" s="485"/>
      <c r="H7" s="485"/>
      <c r="I7" s="485"/>
      <c r="J7" s="485"/>
      <c r="K7" s="485"/>
      <c r="L7" s="485"/>
      <c r="M7" s="485"/>
      <c r="N7" s="485"/>
      <c r="O7" s="485"/>
      <c r="P7" s="485"/>
      <c r="Q7" s="485"/>
      <c r="R7" s="485"/>
      <c r="S7" s="485"/>
      <c r="T7" s="485"/>
      <c r="U7" s="485"/>
      <c r="V7" s="485"/>
      <c r="W7" s="485"/>
      <c r="X7" s="485"/>
      <c r="Y7" s="485"/>
      <c r="Z7" s="485"/>
      <c r="AA7" s="485"/>
      <c r="AB7" s="485"/>
      <c r="AC7" s="485"/>
      <c r="AD7" s="485"/>
      <c r="AE7" s="485"/>
      <c r="AF7" s="485"/>
      <c r="AG7" s="485"/>
      <c r="AH7" s="485"/>
      <c r="AI7" s="485"/>
      <c r="AJ7" s="485"/>
      <c r="AK7" s="3"/>
    </row>
    <row r="8" spans="1:37" ht="16.2" thickBot="1" x14ac:dyDescent="0.35">
      <c r="A8" s="479" t="s">
        <v>7</v>
      </c>
      <c r="B8" s="479"/>
      <c r="C8" s="479"/>
      <c r="D8" s="479"/>
      <c r="E8" s="479"/>
      <c r="F8" s="479"/>
      <c r="G8" s="479"/>
      <c r="H8" s="479"/>
      <c r="I8" s="479"/>
      <c r="J8" s="479"/>
      <c r="K8" s="479"/>
      <c r="L8" s="479"/>
      <c r="M8" s="479"/>
      <c r="N8" s="479"/>
      <c r="O8" s="479"/>
      <c r="P8" s="479"/>
      <c r="Q8" s="479"/>
      <c r="R8" s="479"/>
      <c r="S8" s="479"/>
      <c r="T8" s="479"/>
      <c r="U8" s="479"/>
      <c r="V8" s="479"/>
      <c r="W8" s="479"/>
      <c r="X8" s="479"/>
      <c r="Y8" s="479"/>
      <c r="Z8" s="479"/>
      <c r="AA8" s="479"/>
      <c r="AB8" s="479"/>
      <c r="AC8" s="479"/>
      <c r="AD8" s="479"/>
      <c r="AE8" s="479"/>
      <c r="AF8" s="479"/>
      <c r="AG8" s="479"/>
      <c r="AH8" s="479"/>
      <c r="AI8" s="479"/>
      <c r="AJ8" s="479"/>
      <c r="AK8" s="3"/>
    </row>
    <row r="9" spans="1:37" x14ac:dyDescent="0.25">
      <c r="A9" s="4" t="s">
        <v>25</v>
      </c>
      <c r="B9" s="463" t="s">
        <v>18</v>
      </c>
      <c r="C9" s="452" t="s">
        <v>8</v>
      </c>
      <c r="D9" s="456"/>
      <c r="E9" s="455" t="s">
        <v>9</v>
      </c>
      <c r="F9" s="456"/>
      <c r="G9" s="455" t="s">
        <v>10</v>
      </c>
      <c r="H9" s="456"/>
      <c r="I9" s="455" t="s">
        <v>0</v>
      </c>
      <c r="J9" s="456"/>
      <c r="K9" s="455" t="s">
        <v>3</v>
      </c>
      <c r="L9" s="456"/>
      <c r="M9" s="455" t="s">
        <v>4</v>
      </c>
      <c r="N9" s="456"/>
      <c r="O9" s="455" t="s">
        <v>11</v>
      </c>
      <c r="P9" s="456"/>
      <c r="Q9" s="455" t="s">
        <v>12</v>
      </c>
      <c r="R9" s="456"/>
      <c r="S9" s="455" t="s">
        <v>13</v>
      </c>
      <c r="T9" s="456"/>
      <c r="U9" s="455" t="s">
        <v>14</v>
      </c>
      <c r="V9" s="456"/>
      <c r="W9" s="455" t="s">
        <v>15</v>
      </c>
      <c r="X9" s="456"/>
      <c r="Y9" s="455" t="s">
        <v>16</v>
      </c>
      <c r="Z9" s="453"/>
      <c r="AA9" s="504" t="s">
        <v>5</v>
      </c>
      <c r="AB9" s="478"/>
      <c r="AC9" s="452" t="s">
        <v>28</v>
      </c>
      <c r="AD9" s="453"/>
      <c r="AE9" s="452" t="s">
        <v>29</v>
      </c>
      <c r="AF9" s="453"/>
      <c r="AG9" s="452" t="s">
        <v>30</v>
      </c>
      <c r="AH9" s="453"/>
      <c r="AI9" s="452" t="s">
        <v>31</v>
      </c>
      <c r="AJ9" s="453"/>
      <c r="AK9" s="3"/>
    </row>
    <row r="10" spans="1:37" ht="13.8" thickBot="1" x14ac:dyDescent="0.3">
      <c r="A10" s="47" t="s">
        <v>26</v>
      </c>
      <c r="B10" s="473"/>
      <c r="C10" s="60" t="s">
        <v>1</v>
      </c>
      <c r="D10" s="19" t="s">
        <v>2</v>
      </c>
      <c r="E10" s="19" t="s">
        <v>1</v>
      </c>
      <c r="F10" s="19" t="s">
        <v>2</v>
      </c>
      <c r="G10" s="19" t="s">
        <v>1</v>
      </c>
      <c r="H10" s="19" t="s">
        <v>2</v>
      </c>
      <c r="I10" s="19" t="s">
        <v>1</v>
      </c>
      <c r="J10" s="19" t="s">
        <v>2</v>
      </c>
      <c r="K10" s="19" t="s">
        <v>1</v>
      </c>
      <c r="L10" s="19" t="s">
        <v>2</v>
      </c>
      <c r="M10" s="19" t="s">
        <v>1</v>
      </c>
      <c r="N10" s="19" t="s">
        <v>2</v>
      </c>
      <c r="O10" s="19" t="s">
        <v>1</v>
      </c>
      <c r="P10" s="19" t="s">
        <v>2</v>
      </c>
      <c r="Q10" s="19" t="s">
        <v>1</v>
      </c>
      <c r="R10" s="19" t="s">
        <v>2</v>
      </c>
      <c r="S10" s="19" t="s">
        <v>1</v>
      </c>
      <c r="T10" s="19" t="s">
        <v>2</v>
      </c>
      <c r="U10" s="19" t="s">
        <v>1</v>
      </c>
      <c r="V10" s="19" t="s">
        <v>2</v>
      </c>
      <c r="W10" s="19" t="s">
        <v>1</v>
      </c>
      <c r="X10" s="19" t="s">
        <v>2</v>
      </c>
      <c r="Y10" s="19" t="s">
        <v>1</v>
      </c>
      <c r="Z10" s="40" t="s">
        <v>2</v>
      </c>
      <c r="AA10" s="7" t="s">
        <v>1</v>
      </c>
      <c r="AB10" s="8" t="s">
        <v>2</v>
      </c>
      <c r="AC10" s="9" t="s">
        <v>1</v>
      </c>
      <c r="AD10" s="6" t="s">
        <v>2</v>
      </c>
      <c r="AE10" s="9" t="s">
        <v>1</v>
      </c>
      <c r="AF10" s="6" t="s">
        <v>2</v>
      </c>
      <c r="AG10" s="9" t="s">
        <v>1</v>
      </c>
      <c r="AH10" s="6" t="s">
        <v>2</v>
      </c>
      <c r="AI10" s="9" t="s">
        <v>1</v>
      </c>
      <c r="AJ10" s="6" t="s">
        <v>2</v>
      </c>
      <c r="AK10" s="3"/>
    </row>
    <row r="11" spans="1:37" hidden="1" x14ac:dyDescent="0.25">
      <c r="A11" s="45">
        <v>1</v>
      </c>
      <c r="B11" s="56" t="s">
        <v>19</v>
      </c>
      <c r="C11" s="13"/>
      <c r="D11" s="10">
        <f t="shared" ref="D11:D26" si="0">AK11*C11</f>
        <v>0</v>
      </c>
      <c r="E11" s="11"/>
      <c r="F11" s="10">
        <f t="shared" ref="F11:F26" si="1">AK11*E11</f>
        <v>0</v>
      </c>
      <c r="G11" s="11"/>
      <c r="H11" s="10">
        <f t="shared" ref="H11:H26" si="2">AK11*G11</f>
        <v>0</v>
      </c>
      <c r="I11" s="11"/>
      <c r="J11" s="10">
        <f t="shared" ref="J11:J26" si="3">AK11*I11</f>
        <v>0</v>
      </c>
      <c r="K11" s="11"/>
      <c r="L11" s="10">
        <f t="shared" ref="L11:L26" si="4">AK11*K11</f>
        <v>0</v>
      </c>
      <c r="M11" s="11"/>
      <c r="N11" s="10">
        <f t="shared" ref="N11:N26" si="5">AK11*M11</f>
        <v>0</v>
      </c>
      <c r="O11" s="11"/>
      <c r="P11" s="10">
        <f t="shared" ref="P11:P26" si="6">AK11*O11</f>
        <v>0</v>
      </c>
      <c r="Q11" s="11"/>
      <c r="R11" s="10">
        <f t="shared" ref="R11:R26" si="7">AK11*Q11</f>
        <v>0</v>
      </c>
      <c r="S11" s="11"/>
      <c r="T11" s="10">
        <f t="shared" ref="T11:T26" si="8">AK11*S11</f>
        <v>0</v>
      </c>
      <c r="U11" s="11"/>
      <c r="V11" s="10">
        <f t="shared" ref="V11:V26" si="9">AK11*U11</f>
        <v>0</v>
      </c>
      <c r="W11" s="11"/>
      <c r="X11" s="10">
        <f t="shared" ref="X11:X26" si="10">AK11*W11</f>
        <v>0</v>
      </c>
      <c r="Y11" s="11"/>
      <c r="Z11" s="100">
        <f t="shared" ref="Z11:Z26" si="11">AK11*Y11</f>
        <v>0</v>
      </c>
      <c r="AA11" s="102">
        <f t="shared" ref="AA11:AA26" si="12">C11+E11+G11+I11+K11+M11+O11+Q11+S11+U11+W11+Y11</f>
        <v>0</v>
      </c>
      <c r="AB11" s="12">
        <f t="shared" ref="AB11:AB26" si="13">D11+F11+H11+J11+L11+N11+P11+R11+T11+V11+X11+Z11</f>
        <v>0</v>
      </c>
      <c r="AC11" s="18">
        <f t="shared" ref="AC11:AC26" si="14">C11+E11+G11</f>
        <v>0</v>
      </c>
      <c r="AD11" s="16">
        <f t="shared" ref="AD11:AD26" si="15">D11+F11+H11</f>
        <v>0</v>
      </c>
      <c r="AE11" s="18">
        <f t="shared" ref="AE11:AE26" si="16">I11+K11+M11</f>
        <v>0</v>
      </c>
      <c r="AF11" s="16">
        <f t="shared" ref="AF11:AF26" si="17">J11+L11+N11</f>
        <v>0</v>
      </c>
      <c r="AG11" s="18">
        <f t="shared" ref="AG11:AG26" si="18">O11+Q11+S11</f>
        <v>0</v>
      </c>
      <c r="AH11" s="16">
        <f t="shared" ref="AH11:AH26" si="19">P11+R11+T11</f>
        <v>0</v>
      </c>
      <c r="AI11" s="18">
        <f t="shared" ref="AI11:AI26" si="20">U11+W11+Y11</f>
        <v>0</v>
      </c>
      <c r="AJ11" s="16">
        <f t="shared" ref="AJ11:AJ26" si="21">V11+X11+Z11</f>
        <v>0</v>
      </c>
      <c r="AK11" s="101">
        <v>740</v>
      </c>
    </row>
    <row r="12" spans="1:37" hidden="1" x14ac:dyDescent="0.25">
      <c r="A12" s="31">
        <v>2</v>
      </c>
      <c r="B12" s="57" t="s">
        <v>20</v>
      </c>
      <c r="C12" s="18"/>
      <c r="D12" s="105">
        <f t="shared" si="0"/>
        <v>0</v>
      </c>
      <c r="E12" s="15"/>
      <c r="F12" s="105">
        <f t="shared" si="1"/>
        <v>0</v>
      </c>
      <c r="G12" s="15"/>
      <c r="H12" s="105">
        <f t="shared" si="2"/>
        <v>0</v>
      </c>
      <c r="I12" s="15"/>
      <c r="J12" s="105">
        <f t="shared" si="3"/>
        <v>0</v>
      </c>
      <c r="K12" s="15"/>
      <c r="L12" s="105">
        <f t="shared" si="4"/>
        <v>0</v>
      </c>
      <c r="M12" s="15"/>
      <c r="N12" s="105">
        <f t="shared" si="5"/>
        <v>0</v>
      </c>
      <c r="O12" s="15"/>
      <c r="P12" s="105">
        <f t="shared" si="6"/>
        <v>0</v>
      </c>
      <c r="Q12" s="15"/>
      <c r="R12" s="105">
        <f t="shared" si="7"/>
        <v>0</v>
      </c>
      <c r="S12" s="15"/>
      <c r="T12" s="105">
        <f t="shared" si="8"/>
        <v>0</v>
      </c>
      <c r="U12" s="15"/>
      <c r="V12" s="105">
        <f t="shared" si="9"/>
        <v>0</v>
      </c>
      <c r="W12" s="15"/>
      <c r="X12" s="105">
        <f t="shared" si="10"/>
        <v>0</v>
      </c>
      <c r="Y12" s="15"/>
      <c r="Z12" s="16">
        <f t="shared" si="11"/>
        <v>0</v>
      </c>
      <c r="AA12" s="103">
        <f t="shared" si="12"/>
        <v>0</v>
      </c>
      <c r="AB12" s="17">
        <f t="shared" si="13"/>
        <v>0</v>
      </c>
      <c r="AC12" s="18">
        <f t="shared" si="14"/>
        <v>0</v>
      </c>
      <c r="AD12" s="16">
        <f t="shared" si="15"/>
        <v>0</v>
      </c>
      <c r="AE12" s="18">
        <f t="shared" si="16"/>
        <v>0</v>
      </c>
      <c r="AF12" s="16">
        <f t="shared" si="17"/>
        <v>0</v>
      </c>
      <c r="AG12" s="18">
        <f t="shared" si="18"/>
        <v>0</v>
      </c>
      <c r="AH12" s="16">
        <f t="shared" si="19"/>
        <v>0</v>
      </c>
      <c r="AI12" s="18">
        <f t="shared" si="20"/>
        <v>0</v>
      </c>
      <c r="AJ12" s="16">
        <f t="shared" si="21"/>
        <v>0</v>
      </c>
      <c r="AK12" s="101">
        <v>740</v>
      </c>
    </row>
    <row r="13" spans="1:37" hidden="1" x14ac:dyDescent="0.25">
      <c r="A13" s="31">
        <v>3</v>
      </c>
      <c r="B13" s="57" t="s">
        <v>56</v>
      </c>
      <c r="C13" s="18"/>
      <c r="D13" s="105">
        <f t="shared" si="0"/>
        <v>0</v>
      </c>
      <c r="E13" s="15"/>
      <c r="F13" s="105">
        <f t="shared" si="1"/>
        <v>0</v>
      </c>
      <c r="G13" s="15"/>
      <c r="H13" s="105">
        <f t="shared" si="2"/>
        <v>0</v>
      </c>
      <c r="I13" s="15"/>
      <c r="J13" s="105">
        <f t="shared" si="3"/>
        <v>0</v>
      </c>
      <c r="K13" s="15"/>
      <c r="L13" s="105">
        <f t="shared" si="4"/>
        <v>0</v>
      </c>
      <c r="M13" s="15"/>
      <c r="N13" s="105">
        <f t="shared" si="5"/>
        <v>0</v>
      </c>
      <c r="O13" s="15"/>
      <c r="P13" s="105">
        <f t="shared" si="6"/>
        <v>0</v>
      </c>
      <c r="Q13" s="15"/>
      <c r="R13" s="105">
        <f t="shared" si="7"/>
        <v>0</v>
      </c>
      <c r="S13" s="15"/>
      <c r="T13" s="105">
        <f t="shared" si="8"/>
        <v>0</v>
      </c>
      <c r="U13" s="15"/>
      <c r="V13" s="105">
        <f t="shared" si="9"/>
        <v>0</v>
      </c>
      <c r="W13" s="15"/>
      <c r="X13" s="105">
        <f t="shared" si="10"/>
        <v>0</v>
      </c>
      <c r="Y13" s="15"/>
      <c r="Z13" s="16">
        <f t="shared" si="11"/>
        <v>0</v>
      </c>
      <c r="AA13" s="103">
        <f t="shared" si="12"/>
        <v>0</v>
      </c>
      <c r="AB13" s="17">
        <f t="shared" si="13"/>
        <v>0</v>
      </c>
      <c r="AC13" s="18">
        <f t="shared" si="14"/>
        <v>0</v>
      </c>
      <c r="AD13" s="16">
        <f t="shared" si="15"/>
        <v>0</v>
      </c>
      <c r="AE13" s="18">
        <f t="shared" si="16"/>
        <v>0</v>
      </c>
      <c r="AF13" s="16">
        <f t="shared" si="17"/>
        <v>0</v>
      </c>
      <c r="AG13" s="18">
        <f t="shared" si="18"/>
        <v>0</v>
      </c>
      <c r="AH13" s="16">
        <f t="shared" si="19"/>
        <v>0</v>
      </c>
      <c r="AI13" s="18">
        <f t="shared" si="20"/>
        <v>0</v>
      </c>
      <c r="AJ13" s="16">
        <f t="shared" si="21"/>
        <v>0</v>
      </c>
      <c r="AK13" s="101">
        <v>740</v>
      </c>
    </row>
    <row r="14" spans="1:37" hidden="1" x14ac:dyDescent="0.25">
      <c r="A14" s="31">
        <v>4</v>
      </c>
      <c r="B14" s="57" t="s">
        <v>55</v>
      </c>
      <c r="C14" s="18"/>
      <c r="D14" s="105">
        <f t="shared" si="0"/>
        <v>0</v>
      </c>
      <c r="E14" s="15"/>
      <c r="F14" s="105">
        <f t="shared" si="1"/>
        <v>0</v>
      </c>
      <c r="G14" s="15"/>
      <c r="H14" s="105">
        <f t="shared" si="2"/>
        <v>0</v>
      </c>
      <c r="I14" s="15"/>
      <c r="J14" s="105">
        <f t="shared" si="3"/>
        <v>0</v>
      </c>
      <c r="K14" s="15"/>
      <c r="L14" s="105">
        <f t="shared" si="4"/>
        <v>0</v>
      </c>
      <c r="M14" s="15"/>
      <c r="N14" s="105">
        <f t="shared" si="5"/>
        <v>0</v>
      </c>
      <c r="O14" s="15"/>
      <c r="P14" s="105">
        <f t="shared" si="6"/>
        <v>0</v>
      </c>
      <c r="Q14" s="15"/>
      <c r="R14" s="105">
        <f t="shared" si="7"/>
        <v>0</v>
      </c>
      <c r="S14" s="15"/>
      <c r="T14" s="105">
        <f t="shared" si="8"/>
        <v>0</v>
      </c>
      <c r="U14" s="15"/>
      <c r="V14" s="105">
        <f t="shared" si="9"/>
        <v>0</v>
      </c>
      <c r="W14" s="15"/>
      <c r="X14" s="105">
        <f t="shared" si="10"/>
        <v>0</v>
      </c>
      <c r="Y14" s="15"/>
      <c r="Z14" s="16">
        <f t="shared" si="11"/>
        <v>0</v>
      </c>
      <c r="AA14" s="103">
        <f t="shared" si="12"/>
        <v>0</v>
      </c>
      <c r="AB14" s="17">
        <f t="shared" si="13"/>
        <v>0</v>
      </c>
      <c r="AC14" s="18">
        <f t="shared" si="14"/>
        <v>0</v>
      </c>
      <c r="AD14" s="16">
        <f t="shared" si="15"/>
        <v>0</v>
      </c>
      <c r="AE14" s="18">
        <f t="shared" si="16"/>
        <v>0</v>
      </c>
      <c r="AF14" s="16">
        <f t="shared" si="17"/>
        <v>0</v>
      </c>
      <c r="AG14" s="18">
        <f t="shared" si="18"/>
        <v>0</v>
      </c>
      <c r="AH14" s="16">
        <f t="shared" si="19"/>
        <v>0</v>
      </c>
      <c r="AI14" s="18">
        <f t="shared" si="20"/>
        <v>0</v>
      </c>
      <c r="AJ14" s="16">
        <f t="shared" si="21"/>
        <v>0</v>
      </c>
      <c r="AK14" s="101">
        <v>740</v>
      </c>
    </row>
    <row r="15" spans="1:37" hidden="1" x14ac:dyDescent="0.25">
      <c r="A15" s="31">
        <v>5</v>
      </c>
      <c r="B15" s="57" t="s">
        <v>47</v>
      </c>
      <c r="C15" s="18"/>
      <c r="D15" s="105">
        <f t="shared" si="0"/>
        <v>0</v>
      </c>
      <c r="E15" s="15"/>
      <c r="F15" s="105">
        <f t="shared" si="1"/>
        <v>0</v>
      </c>
      <c r="G15" s="15"/>
      <c r="H15" s="105">
        <f t="shared" si="2"/>
        <v>0</v>
      </c>
      <c r="I15" s="15"/>
      <c r="J15" s="105">
        <f t="shared" si="3"/>
        <v>0</v>
      </c>
      <c r="K15" s="15"/>
      <c r="L15" s="105">
        <f t="shared" si="4"/>
        <v>0</v>
      </c>
      <c r="M15" s="15"/>
      <c r="N15" s="105">
        <f t="shared" si="5"/>
        <v>0</v>
      </c>
      <c r="O15" s="15"/>
      <c r="P15" s="105">
        <f t="shared" si="6"/>
        <v>0</v>
      </c>
      <c r="Q15" s="15"/>
      <c r="R15" s="105">
        <f t="shared" si="7"/>
        <v>0</v>
      </c>
      <c r="S15" s="15"/>
      <c r="T15" s="105">
        <f t="shared" si="8"/>
        <v>0</v>
      </c>
      <c r="U15" s="15"/>
      <c r="V15" s="105">
        <f t="shared" si="9"/>
        <v>0</v>
      </c>
      <c r="W15" s="15"/>
      <c r="X15" s="105">
        <f t="shared" si="10"/>
        <v>0</v>
      </c>
      <c r="Y15" s="15"/>
      <c r="Z15" s="16">
        <f t="shared" si="11"/>
        <v>0</v>
      </c>
      <c r="AA15" s="103">
        <f t="shared" si="12"/>
        <v>0</v>
      </c>
      <c r="AB15" s="17">
        <f t="shared" si="13"/>
        <v>0</v>
      </c>
      <c r="AC15" s="18">
        <f t="shared" si="14"/>
        <v>0</v>
      </c>
      <c r="AD15" s="16">
        <f t="shared" si="15"/>
        <v>0</v>
      </c>
      <c r="AE15" s="18">
        <f t="shared" si="16"/>
        <v>0</v>
      </c>
      <c r="AF15" s="16">
        <f t="shared" si="17"/>
        <v>0</v>
      </c>
      <c r="AG15" s="18">
        <f t="shared" si="18"/>
        <v>0</v>
      </c>
      <c r="AH15" s="16">
        <f t="shared" si="19"/>
        <v>0</v>
      </c>
      <c r="AI15" s="18">
        <f t="shared" si="20"/>
        <v>0</v>
      </c>
      <c r="AJ15" s="16">
        <f t="shared" si="21"/>
        <v>0</v>
      </c>
      <c r="AK15" s="101">
        <v>740</v>
      </c>
    </row>
    <row r="16" spans="1:37" hidden="1" x14ac:dyDescent="0.25">
      <c r="A16" s="31">
        <v>6</v>
      </c>
      <c r="B16" s="57" t="s">
        <v>41</v>
      </c>
      <c r="C16" s="18"/>
      <c r="D16" s="105">
        <f t="shared" si="0"/>
        <v>0</v>
      </c>
      <c r="E16" s="15"/>
      <c r="F16" s="105">
        <f t="shared" si="1"/>
        <v>0</v>
      </c>
      <c r="G16" s="15"/>
      <c r="H16" s="105">
        <f t="shared" si="2"/>
        <v>0</v>
      </c>
      <c r="I16" s="15"/>
      <c r="J16" s="105">
        <f t="shared" si="3"/>
        <v>0</v>
      </c>
      <c r="K16" s="15"/>
      <c r="L16" s="105">
        <f t="shared" si="4"/>
        <v>0</v>
      </c>
      <c r="M16" s="15"/>
      <c r="N16" s="105">
        <f t="shared" si="5"/>
        <v>0</v>
      </c>
      <c r="O16" s="15"/>
      <c r="P16" s="105">
        <f t="shared" si="6"/>
        <v>0</v>
      </c>
      <c r="Q16" s="15"/>
      <c r="R16" s="105">
        <f t="shared" si="7"/>
        <v>0</v>
      </c>
      <c r="S16" s="15"/>
      <c r="T16" s="105">
        <f t="shared" si="8"/>
        <v>0</v>
      </c>
      <c r="U16" s="15"/>
      <c r="V16" s="105">
        <f t="shared" si="9"/>
        <v>0</v>
      </c>
      <c r="W16" s="15"/>
      <c r="X16" s="105">
        <f t="shared" si="10"/>
        <v>0</v>
      </c>
      <c r="Y16" s="15"/>
      <c r="Z16" s="16">
        <f t="shared" si="11"/>
        <v>0</v>
      </c>
      <c r="AA16" s="103">
        <f t="shared" si="12"/>
        <v>0</v>
      </c>
      <c r="AB16" s="17">
        <f t="shared" si="13"/>
        <v>0</v>
      </c>
      <c r="AC16" s="18">
        <f t="shared" si="14"/>
        <v>0</v>
      </c>
      <c r="AD16" s="16">
        <f t="shared" si="15"/>
        <v>0</v>
      </c>
      <c r="AE16" s="18">
        <f t="shared" si="16"/>
        <v>0</v>
      </c>
      <c r="AF16" s="16">
        <f t="shared" si="17"/>
        <v>0</v>
      </c>
      <c r="AG16" s="18">
        <f t="shared" si="18"/>
        <v>0</v>
      </c>
      <c r="AH16" s="16">
        <f t="shared" si="19"/>
        <v>0</v>
      </c>
      <c r="AI16" s="18">
        <f t="shared" si="20"/>
        <v>0</v>
      </c>
      <c r="AJ16" s="16">
        <f t="shared" si="21"/>
        <v>0</v>
      </c>
      <c r="AK16" s="101">
        <v>740</v>
      </c>
    </row>
    <row r="17" spans="1:37" hidden="1" x14ac:dyDescent="0.25">
      <c r="A17" s="31">
        <v>7</v>
      </c>
      <c r="B17" s="57" t="s">
        <v>48</v>
      </c>
      <c r="C17" s="18"/>
      <c r="D17" s="105">
        <f t="shared" si="0"/>
        <v>0</v>
      </c>
      <c r="E17" s="15"/>
      <c r="F17" s="105">
        <f t="shared" si="1"/>
        <v>0</v>
      </c>
      <c r="G17" s="15"/>
      <c r="H17" s="105">
        <f t="shared" si="2"/>
        <v>0</v>
      </c>
      <c r="I17" s="15"/>
      <c r="J17" s="105">
        <f t="shared" si="3"/>
        <v>0</v>
      </c>
      <c r="K17" s="15"/>
      <c r="L17" s="105">
        <f t="shared" si="4"/>
        <v>0</v>
      </c>
      <c r="M17" s="15"/>
      <c r="N17" s="105">
        <f t="shared" si="5"/>
        <v>0</v>
      </c>
      <c r="O17" s="15"/>
      <c r="P17" s="105">
        <f t="shared" si="6"/>
        <v>0</v>
      </c>
      <c r="Q17" s="15"/>
      <c r="R17" s="105">
        <f t="shared" si="7"/>
        <v>0</v>
      </c>
      <c r="S17" s="15"/>
      <c r="T17" s="105">
        <f t="shared" si="8"/>
        <v>0</v>
      </c>
      <c r="U17" s="15"/>
      <c r="V17" s="105">
        <f t="shared" si="9"/>
        <v>0</v>
      </c>
      <c r="W17" s="15"/>
      <c r="X17" s="105">
        <f t="shared" si="10"/>
        <v>0</v>
      </c>
      <c r="Y17" s="15"/>
      <c r="Z17" s="16">
        <f t="shared" si="11"/>
        <v>0</v>
      </c>
      <c r="AA17" s="103">
        <f t="shared" si="12"/>
        <v>0</v>
      </c>
      <c r="AB17" s="54">
        <f t="shared" si="13"/>
        <v>0</v>
      </c>
      <c r="AC17" s="18">
        <f t="shared" si="14"/>
        <v>0</v>
      </c>
      <c r="AD17" s="32">
        <f t="shared" si="15"/>
        <v>0</v>
      </c>
      <c r="AE17" s="18">
        <f t="shared" si="16"/>
        <v>0</v>
      </c>
      <c r="AF17" s="32">
        <f t="shared" si="17"/>
        <v>0</v>
      </c>
      <c r="AG17" s="18">
        <f t="shared" si="18"/>
        <v>0</v>
      </c>
      <c r="AH17" s="32">
        <f t="shared" si="19"/>
        <v>0</v>
      </c>
      <c r="AI17" s="18">
        <f t="shared" si="20"/>
        <v>0</v>
      </c>
      <c r="AJ17" s="16">
        <f t="shared" si="21"/>
        <v>0</v>
      </c>
      <c r="AK17" s="101">
        <v>740</v>
      </c>
    </row>
    <row r="18" spans="1:37" hidden="1" x14ac:dyDescent="0.25">
      <c r="A18" s="31">
        <v>8</v>
      </c>
      <c r="B18" s="57" t="s">
        <v>49</v>
      </c>
      <c r="C18" s="18"/>
      <c r="D18" s="105">
        <f t="shared" si="0"/>
        <v>0</v>
      </c>
      <c r="E18" s="15"/>
      <c r="F18" s="105">
        <f t="shared" si="1"/>
        <v>0</v>
      </c>
      <c r="G18" s="15"/>
      <c r="H18" s="105">
        <f t="shared" si="2"/>
        <v>0</v>
      </c>
      <c r="I18" s="15"/>
      <c r="J18" s="105">
        <f t="shared" si="3"/>
        <v>0</v>
      </c>
      <c r="K18" s="15"/>
      <c r="L18" s="105">
        <f t="shared" si="4"/>
        <v>0</v>
      </c>
      <c r="M18" s="15"/>
      <c r="N18" s="105">
        <f t="shared" si="5"/>
        <v>0</v>
      </c>
      <c r="O18" s="15"/>
      <c r="P18" s="105">
        <f t="shared" si="6"/>
        <v>0</v>
      </c>
      <c r="Q18" s="15"/>
      <c r="R18" s="105">
        <f t="shared" si="7"/>
        <v>0</v>
      </c>
      <c r="S18" s="15"/>
      <c r="T18" s="105">
        <f t="shared" si="8"/>
        <v>0</v>
      </c>
      <c r="U18" s="15"/>
      <c r="V18" s="105">
        <f t="shared" si="9"/>
        <v>0</v>
      </c>
      <c r="W18" s="15"/>
      <c r="X18" s="105">
        <f t="shared" si="10"/>
        <v>0</v>
      </c>
      <c r="Y18" s="15"/>
      <c r="Z18" s="16">
        <f t="shared" si="11"/>
        <v>0</v>
      </c>
      <c r="AA18" s="103">
        <f t="shared" si="12"/>
        <v>0</v>
      </c>
      <c r="AB18" s="17">
        <f t="shared" si="13"/>
        <v>0</v>
      </c>
      <c r="AC18" s="18">
        <f t="shared" si="14"/>
        <v>0</v>
      </c>
      <c r="AD18" s="16">
        <f t="shared" si="15"/>
        <v>0</v>
      </c>
      <c r="AE18" s="18">
        <f t="shared" si="16"/>
        <v>0</v>
      </c>
      <c r="AF18" s="16">
        <f t="shared" si="17"/>
        <v>0</v>
      </c>
      <c r="AG18" s="18">
        <f t="shared" si="18"/>
        <v>0</v>
      </c>
      <c r="AH18" s="16">
        <f t="shared" si="19"/>
        <v>0</v>
      </c>
      <c r="AI18" s="18">
        <f t="shared" si="20"/>
        <v>0</v>
      </c>
      <c r="AJ18" s="16">
        <f t="shared" si="21"/>
        <v>0</v>
      </c>
      <c r="AK18" s="101">
        <v>740</v>
      </c>
    </row>
    <row r="19" spans="1:37" hidden="1" x14ac:dyDescent="0.25">
      <c r="A19" s="31">
        <v>9</v>
      </c>
      <c r="B19" s="57" t="s">
        <v>50</v>
      </c>
      <c r="C19" s="18"/>
      <c r="D19" s="105">
        <f t="shared" si="0"/>
        <v>0</v>
      </c>
      <c r="E19" s="15"/>
      <c r="F19" s="105">
        <f t="shared" si="1"/>
        <v>0</v>
      </c>
      <c r="G19" s="15"/>
      <c r="H19" s="105">
        <f t="shared" si="2"/>
        <v>0</v>
      </c>
      <c r="I19" s="15"/>
      <c r="J19" s="105">
        <f t="shared" si="3"/>
        <v>0</v>
      </c>
      <c r="K19" s="15"/>
      <c r="L19" s="105">
        <f t="shared" si="4"/>
        <v>0</v>
      </c>
      <c r="M19" s="15"/>
      <c r="N19" s="105">
        <f t="shared" si="5"/>
        <v>0</v>
      </c>
      <c r="O19" s="15"/>
      <c r="P19" s="105">
        <f t="shared" si="6"/>
        <v>0</v>
      </c>
      <c r="Q19" s="15"/>
      <c r="R19" s="105">
        <f t="shared" si="7"/>
        <v>0</v>
      </c>
      <c r="S19" s="15"/>
      <c r="T19" s="105">
        <f t="shared" si="8"/>
        <v>0</v>
      </c>
      <c r="U19" s="15"/>
      <c r="V19" s="105">
        <f t="shared" si="9"/>
        <v>0</v>
      </c>
      <c r="W19" s="15"/>
      <c r="X19" s="105">
        <f t="shared" si="10"/>
        <v>0</v>
      </c>
      <c r="Y19" s="15"/>
      <c r="Z19" s="16">
        <f t="shared" si="11"/>
        <v>0</v>
      </c>
      <c r="AA19" s="103">
        <f t="shared" si="12"/>
        <v>0</v>
      </c>
      <c r="AB19" s="54">
        <f t="shared" si="13"/>
        <v>0</v>
      </c>
      <c r="AC19" s="18">
        <f t="shared" si="14"/>
        <v>0</v>
      </c>
      <c r="AD19" s="32">
        <f t="shared" si="15"/>
        <v>0</v>
      </c>
      <c r="AE19" s="18">
        <f t="shared" si="16"/>
        <v>0</v>
      </c>
      <c r="AF19" s="32">
        <f t="shared" si="17"/>
        <v>0</v>
      </c>
      <c r="AG19" s="18">
        <f t="shared" si="18"/>
        <v>0</v>
      </c>
      <c r="AH19" s="32">
        <f t="shared" si="19"/>
        <v>0</v>
      </c>
      <c r="AI19" s="18">
        <f t="shared" si="20"/>
        <v>0</v>
      </c>
      <c r="AJ19" s="16">
        <f t="shared" si="21"/>
        <v>0</v>
      </c>
      <c r="AK19" s="101">
        <v>740</v>
      </c>
    </row>
    <row r="20" spans="1:37" hidden="1" x14ac:dyDescent="0.25">
      <c r="A20" s="31">
        <v>10</v>
      </c>
      <c r="B20" s="57" t="s">
        <v>63</v>
      </c>
      <c r="C20" s="18"/>
      <c r="D20" s="105">
        <f t="shared" si="0"/>
        <v>0</v>
      </c>
      <c r="E20" s="15"/>
      <c r="F20" s="105">
        <f t="shared" si="1"/>
        <v>0</v>
      </c>
      <c r="G20" s="15"/>
      <c r="H20" s="105">
        <f t="shared" si="2"/>
        <v>0</v>
      </c>
      <c r="I20" s="15"/>
      <c r="J20" s="105">
        <f t="shared" si="3"/>
        <v>0</v>
      </c>
      <c r="K20" s="15"/>
      <c r="L20" s="105">
        <f t="shared" si="4"/>
        <v>0</v>
      </c>
      <c r="M20" s="15"/>
      <c r="N20" s="105">
        <f t="shared" si="5"/>
        <v>0</v>
      </c>
      <c r="O20" s="15"/>
      <c r="P20" s="105">
        <f t="shared" si="6"/>
        <v>0</v>
      </c>
      <c r="Q20" s="15"/>
      <c r="R20" s="105">
        <f t="shared" si="7"/>
        <v>0</v>
      </c>
      <c r="S20" s="15"/>
      <c r="T20" s="105">
        <f t="shared" si="8"/>
        <v>0</v>
      </c>
      <c r="U20" s="15"/>
      <c r="V20" s="105">
        <f t="shared" si="9"/>
        <v>0</v>
      </c>
      <c r="W20" s="15"/>
      <c r="X20" s="105">
        <f t="shared" si="10"/>
        <v>0</v>
      </c>
      <c r="Y20" s="15"/>
      <c r="Z20" s="16">
        <f t="shared" si="11"/>
        <v>0</v>
      </c>
      <c r="AA20" s="103">
        <f t="shared" si="12"/>
        <v>0</v>
      </c>
      <c r="AB20" s="54">
        <f t="shared" si="13"/>
        <v>0</v>
      </c>
      <c r="AC20" s="18">
        <f t="shared" si="14"/>
        <v>0</v>
      </c>
      <c r="AD20" s="32">
        <f t="shared" si="15"/>
        <v>0</v>
      </c>
      <c r="AE20" s="18">
        <f t="shared" si="16"/>
        <v>0</v>
      </c>
      <c r="AF20" s="32">
        <f t="shared" si="17"/>
        <v>0</v>
      </c>
      <c r="AG20" s="18">
        <f t="shared" si="18"/>
        <v>0</v>
      </c>
      <c r="AH20" s="32">
        <f t="shared" si="19"/>
        <v>0</v>
      </c>
      <c r="AI20" s="18">
        <f t="shared" si="20"/>
        <v>0</v>
      </c>
      <c r="AJ20" s="16">
        <f t="shared" si="21"/>
        <v>0</v>
      </c>
      <c r="AK20" s="101">
        <v>740</v>
      </c>
    </row>
    <row r="21" spans="1:37" hidden="1" x14ac:dyDescent="0.25">
      <c r="A21" s="31">
        <v>11</v>
      </c>
      <c r="B21" s="57" t="s">
        <v>51</v>
      </c>
      <c r="C21" s="18"/>
      <c r="D21" s="105">
        <f t="shared" si="0"/>
        <v>0</v>
      </c>
      <c r="E21" s="15"/>
      <c r="F21" s="105">
        <f t="shared" si="1"/>
        <v>0</v>
      </c>
      <c r="G21" s="15"/>
      <c r="H21" s="105">
        <f t="shared" si="2"/>
        <v>0</v>
      </c>
      <c r="I21" s="15"/>
      <c r="J21" s="105">
        <f t="shared" si="3"/>
        <v>0</v>
      </c>
      <c r="K21" s="15"/>
      <c r="L21" s="105">
        <f t="shared" si="4"/>
        <v>0</v>
      </c>
      <c r="M21" s="15"/>
      <c r="N21" s="105">
        <f t="shared" si="5"/>
        <v>0</v>
      </c>
      <c r="O21" s="15"/>
      <c r="P21" s="105">
        <f t="shared" si="6"/>
        <v>0</v>
      </c>
      <c r="Q21" s="15"/>
      <c r="R21" s="105">
        <f t="shared" si="7"/>
        <v>0</v>
      </c>
      <c r="S21" s="15"/>
      <c r="T21" s="105">
        <f t="shared" si="8"/>
        <v>0</v>
      </c>
      <c r="U21" s="15"/>
      <c r="V21" s="105">
        <f t="shared" si="9"/>
        <v>0</v>
      </c>
      <c r="W21" s="15"/>
      <c r="X21" s="105">
        <f t="shared" si="10"/>
        <v>0</v>
      </c>
      <c r="Y21" s="15"/>
      <c r="Z21" s="16">
        <f t="shared" si="11"/>
        <v>0</v>
      </c>
      <c r="AA21" s="103">
        <f t="shared" si="12"/>
        <v>0</v>
      </c>
      <c r="AB21" s="54">
        <f t="shared" si="13"/>
        <v>0</v>
      </c>
      <c r="AC21" s="18">
        <f t="shared" si="14"/>
        <v>0</v>
      </c>
      <c r="AD21" s="32">
        <f t="shared" si="15"/>
        <v>0</v>
      </c>
      <c r="AE21" s="18">
        <f t="shared" si="16"/>
        <v>0</v>
      </c>
      <c r="AF21" s="32">
        <f t="shared" si="17"/>
        <v>0</v>
      </c>
      <c r="AG21" s="18">
        <f t="shared" si="18"/>
        <v>0</v>
      </c>
      <c r="AH21" s="32">
        <f t="shared" si="19"/>
        <v>0</v>
      </c>
      <c r="AI21" s="18">
        <f t="shared" si="20"/>
        <v>0</v>
      </c>
      <c r="AJ21" s="16">
        <f t="shared" si="21"/>
        <v>0</v>
      </c>
      <c r="AK21" s="101">
        <v>740</v>
      </c>
    </row>
    <row r="22" spans="1:37" hidden="1" x14ac:dyDescent="0.25">
      <c r="A22" s="31">
        <v>12</v>
      </c>
      <c r="B22" s="57" t="s">
        <v>52</v>
      </c>
      <c r="C22" s="18"/>
      <c r="D22" s="105">
        <f t="shared" si="0"/>
        <v>0</v>
      </c>
      <c r="E22" s="15"/>
      <c r="F22" s="105">
        <f t="shared" si="1"/>
        <v>0</v>
      </c>
      <c r="G22" s="15"/>
      <c r="H22" s="105">
        <f t="shared" si="2"/>
        <v>0</v>
      </c>
      <c r="I22" s="15"/>
      <c r="J22" s="105">
        <f t="shared" si="3"/>
        <v>0</v>
      </c>
      <c r="K22" s="15"/>
      <c r="L22" s="105">
        <f t="shared" si="4"/>
        <v>0</v>
      </c>
      <c r="M22" s="15"/>
      <c r="N22" s="105">
        <f t="shared" si="5"/>
        <v>0</v>
      </c>
      <c r="O22" s="15"/>
      <c r="P22" s="105">
        <f t="shared" si="6"/>
        <v>0</v>
      </c>
      <c r="Q22" s="15"/>
      <c r="R22" s="105">
        <f t="shared" si="7"/>
        <v>0</v>
      </c>
      <c r="S22" s="15"/>
      <c r="T22" s="105">
        <f t="shared" si="8"/>
        <v>0</v>
      </c>
      <c r="U22" s="15"/>
      <c r="V22" s="105">
        <f t="shared" si="9"/>
        <v>0</v>
      </c>
      <c r="W22" s="15"/>
      <c r="X22" s="105">
        <f t="shared" si="10"/>
        <v>0</v>
      </c>
      <c r="Y22" s="15"/>
      <c r="Z22" s="16">
        <f t="shared" si="11"/>
        <v>0</v>
      </c>
      <c r="AA22" s="103">
        <f t="shared" si="12"/>
        <v>0</v>
      </c>
      <c r="AB22" s="54">
        <f t="shared" si="13"/>
        <v>0</v>
      </c>
      <c r="AC22" s="18">
        <f t="shared" si="14"/>
        <v>0</v>
      </c>
      <c r="AD22" s="32">
        <f t="shared" si="15"/>
        <v>0</v>
      </c>
      <c r="AE22" s="18">
        <f t="shared" si="16"/>
        <v>0</v>
      </c>
      <c r="AF22" s="32">
        <f t="shared" si="17"/>
        <v>0</v>
      </c>
      <c r="AG22" s="18">
        <f t="shared" si="18"/>
        <v>0</v>
      </c>
      <c r="AH22" s="32">
        <f t="shared" si="19"/>
        <v>0</v>
      </c>
      <c r="AI22" s="18">
        <f t="shared" si="20"/>
        <v>0</v>
      </c>
      <c r="AJ22" s="16">
        <f t="shared" si="21"/>
        <v>0</v>
      </c>
      <c r="AK22" s="101">
        <v>740</v>
      </c>
    </row>
    <row r="23" spans="1:37" ht="13.8" thickBot="1" x14ac:dyDescent="0.3">
      <c r="A23" s="31">
        <v>1</v>
      </c>
      <c r="B23" s="57" t="s">
        <v>27</v>
      </c>
      <c r="C23" s="18"/>
      <c r="D23" s="105">
        <f t="shared" si="0"/>
        <v>0</v>
      </c>
      <c r="E23" s="15">
        <v>1</v>
      </c>
      <c r="F23" s="105">
        <f t="shared" si="1"/>
        <v>769</v>
      </c>
      <c r="G23" s="15"/>
      <c r="H23" s="105">
        <f t="shared" si="2"/>
        <v>0</v>
      </c>
      <c r="I23" s="15"/>
      <c r="J23" s="105">
        <f t="shared" si="3"/>
        <v>0</v>
      </c>
      <c r="K23" s="15"/>
      <c r="L23" s="105">
        <f t="shared" si="4"/>
        <v>0</v>
      </c>
      <c r="M23" s="15"/>
      <c r="N23" s="105">
        <f t="shared" si="5"/>
        <v>0</v>
      </c>
      <c r="O23" s="15"/>
      <c r="P23" s="105">
        <f t="shared" si="6"/>
        <v>0</v>
      </c>
      <c r="Q23" s="15"/>
      <c r="R23" s="105">
        <f t="shared" si="7"/>
        <v>0</v>
      </c>
      <c r="S23" s="15"/>
      <c r="T23" s="105">
        <f t="shared" si="8"/>
        <v>0</v>
      </c>
      <c r="U23" s="15"/>
      <c r="V23" s="105">
        <f t="shared" si="9"/>
        <v>0</v>
      </c>
      <c r="W23" s="15"/>
      <c r="X23" s="105">
        <f t="shared" si="10"/>
        <v>0</v>
      </c>
      <c r="Y23" s="15"/>
      <c r="Z23" s="16">
        <f t="shared" si="11"/>
        <v>0</v>
      </c>
      <c r="AA23" s="103">
        <f t="shared" si="12"/>
        <v>1</v>
      </c>
      <c r="AB23" s="54">
        <f t="shared" si="13"/>
        <v>769</v>
      </c>
      <c r="AC23" s="18">
        <f t="shared" si="14"/>
        <v>1</v>
      </c>
      <c r="AD23" s="32">
        <f t="shared" si="15"/>
        <v>769</v>
      </c>
      <c r="AE23" s="18">
        <f t="shared" si="16"/>
        <v>0</v>
      </c>
      <c r="AF23" s="32">
        <f t="shared" si="17"/>
        <v>0</v>
      </c>
      <c r="AG23" s="18">
        <f t="shared" si="18"/>
        <v>0</v>
      </c>
      <c r="AH23" s="32">
        <f t="shared" si="19"/>
        <v>0</v>
      </c>
      <c r="AI23" s="18">
        <f t="shared" si="20"/>
        <v>0</v>
      </c>
      <c r="AJ23" s="16">
        <f t="shared" si="21"/>
        <v>0</v>
      </c>
      <c r="AK23" s="101">
        <v>769</v>
      </c>
    </row>
    <row r="24" spans="1:37" hidden="1" x14ac:dyDescent="0.25">
      <c r="A24" s="34">
        <v>14</v>
      </c>
      <c r="B24" s="59" t="s">
        <v>38</v>
      </c>
      <c r="C24" s="18"/>
      <c r="D24" s="105">
        <f t="shared" si="0"/>
        <v>0</v>
      </c>
      <c r="E24" s="15"/>
      <c r="F24" s="105">
        <f t="shared" si="1"/>
        <v>0</v>
      </c>
      <c r="G24" s="15"/>
      <c r="H24" s="105">
        <f t="shared" si="2"/>
        <v>0</v>
      </c>
      <c r="I24" s="15"/>
      <c r="J24" s="105">
        <f t="shared" si="3"/>
        <v>0</v>
      </c>
      <c r="K24" s="15"/>
      <c r="L24" s="105">
        <f t="shared" si="4"/>
        <v>0</v>
      </c>
      <c r="M24" s="15"/>
      <c r="N24" s="105">
        <f t="shared" si="5"/>
        <v>0</v>
      </c>
      <c r="O24" s="15"/>
      <c r="P24" s="105">
        <f t="shared" si="6"/>
        <v>0</v>
      </c>
      <c r="Q24" s="15"/>
      <c r="R24" s="105">
        <f t="shared" si="7"/>
        <v>0</v>
      </c>
      <c r="S24" s="15"/>
      <c r="T24" s="105">
        <f t="shared" si="8"/>
        <v>0</v>
      </c>
      <c r="U24" s="15"/>
      <c r="V24" s="105">
        <f t="shared" si="9"/>
        <v>0</v>
      </c>
      <c r="W24" s="15"/>
      <c r="X24" s="105">
        <f t="shared" si="10"/>
        <v>0</v>
      </c>
      <c r="Y24" s="15"/>
      <c r="Z24" s="16">
        <f t="shared" si="11"/>
        <v>0</v>
      </c>
      <c r="AA24" s="103">
        <f t="shared" si="12"/>
        <v>0</v>
      </c>
      <c r="AB24" s="54">
        <f t="shared" si="13"/>
        <v>0</v>
      </c>
      <c r="AC24" s="18">
        <f t="shared" si="14"/>
        <v>0</v>
      </c>
      <c r="AD24" s="32">
        <f t="shared" si="15"/>
        <v>0</v>
      </c>
      <c r="AE24" s="18">
        <f t="shared" si="16"/>
        <v>0</v>
      </c>
      <c r="AF24" s="32">
        <f t="shared" si="17"/>
        <v>0</v>
      </c>
      <c r="AG24" s="18">
        <f t="shared" si="18"/>
        <v>0</v>
      </c>
      <c r="AH24" s="32">
        <f t="shared" si="19"/>
        <v>0</v>
      </c>
      <c r="AI24" s="18">
        <f t="shared" si="20"/>
        <v>0</v>
      </c>
      <c r="AJ24" s="16">
        <f t="shared" si="21"/>
        <v>0</v>
      </c>
      <c r="AK24" s="101">
        <v>740</v>
      </c>
    </row>
    <row r="25" spans="1:37" hidden="1" x14ac:dyDescent="0.25">
      <c r="A25" s="34">
        <v>15</v>
      </c>
      <c r="B25" s="59" t="s">
        <v>53</v>
      </c>
      <c r="C25" s="18"/>
      <c r="D25" s="105">
        <f t="shared" si="0"/>
        <v>0</v>
      </c>
      <c r="E25" s="15"/>
      <c r="F25" s="105">
        <f t="shared" si="1"/>
        <v>0</v>
      </c>
      <c r="G25" s="15"/>
      <c r="H25" s="105">
        <f t="shared" si="2"/>
        <v>0</v>
      </c>
      <c r="I25" s="15"/>
      <c r="J25" s="105">
        <f t="shared" si="3"/>
        <v>0</v>
      </c>
      <c r="K25" s="15"/>
      <c r="L25" s="105">
        <f t="shared" si="4"/>
        <v>0</v>
      </c>
      <c r="M25" s="15"/>
      <c r="N25" s="105">
        <f t="shared" si="5"/>
        <v>0</v>
      </c>
      <c r="O25" s="15"/>
      <c r="P25" s="105">
        <f t="shared" si="6"/>
        <v>0</v>
      </c>
      <c r="Q25" s="15"/>
      <c r="R25" s="105">
        <f t="shared" si="7"/>
        <v>0</v>
      </c>
      <c r="S25" s="15"/>
      <c r="T25" s="105">
        <f t="shared" si="8"/>
        <v>0</v>
      </c>
      <c r="U25" s="15"/>
      <c r="V25" s="105">
        <f t="shared" si="9"/>
        <v>0</v>
      </c>
      <c r="W25" s="15"/>
      <c r="X25" s="105">
        <f t="shared" si="10"/>
        <v>0</v>
      </c>
      <c r="Y25" s="15"/>
      <c r="Z25" s="16">
        <f t="shared" si="11"/>
        <v>0</v>
      </c>
      <c r="AA25" s="103">
        <f t="shared" si="12"/>
        <v>0</v>
      </c>
      <c r="AB25" s="54">
        <f t="shared" si="13"/>
        <v>0</v>
      </c>
      <c r="AC25" s="18">
        <f t="shared" si="14"/>
        <v>0</v>
      </c>
      <c r="AD25" s="32">
        <f t="shared" si="15"/>
        <v>0</v>
      </c>
      <c r="AE25" s="18">
        <f t="shared" si="16"/>
        <v>0</v>
      </c>
      <c r="AF25" s="32">
        <f t="shared" si="17"/>
        <v>0</v>
      </c>
      <c r="AG25" s="18">
        <f t="shared" si="18"/>
        <v>0</v>
      </c>
      <c r="AH25" s="32">
        <f t="shared" si="19"/>
        <v>0</v>
      </c>
      <c r="AI25" s="18">
        <f t="shared" si="20"/>
        <v>0</v>
      </c>
      <c r="AJ25" s="16">
        <f t="shared" si="21"/>
        <v>0</v>
      </c>
      <c r="AK25" s="101">
        <v>740</v>
      </c>
    </row>
    <row r="26" spans="1:37" ht="13.8" hidden="1" thickBot="1" x14ac:dyDescent="0.3">
      <c r="A26" s="46">
        <v>16</v>
      </c>
      <c r="B26" s="58" t="s">
        <v>54</v>
      </c>
      <c r="C26" s="22"/>
      <c r="D26" s="5">
        <f t="shared" si="0"/>
        <v>0</v>
      </c>
      <c r="E26" s="35"/>
      <c r="F26" s="5">
        <f t="shared" si="1"/>
        <v>0</v>
      </c>
      <c r="G26" s="35"/>
      <c r="H26" s="5">
        <f t="shared" si="2"/>
        <v>0</v>
      </c>
      <c r="I26" s="35"/>
      <c r="J26" s="5">
        <f t="shared" si="3"/>
        <v>0</v>
      </c>
      <c r="K26" s="35"/>
      <c r="L26" s="5">
        <f t="shared" si="4"/>
        <v>0</v>
      </c>
      <c r="M26" s="35"/>
      <c r="N26" s="5">
        <f t="shared" si="5"/>
        <v>0</v>
      </c>
      <c r="O26" s="35"/>
      <c r="P26" s="5">
        <f t="shared" si="6"/>
        <v>0</v>
      </c>
      <c r="Q26" s="35"/>
      <c r="R26" s="5">
        <f t="shared" si="7"/>
        <v>0</v>
      </c>
      <c r="S26" s="35"/>
      <c r="T26" s="5">
        <f t="shared" si="8"/>
        <v>0</v>
      </c>
      <c r="U26" s="35"/>
      <c r="V26" s="5">
        <f t="shared" si="9"/>
        <v>0</v>
      </c>
      <c r="W26" s="35"/>
      <c r="X26" s="5">
        <f t="shared" si="10"/>
        <v>0</v>
      </c>
      <c r="Y26" s="35"/>
      <c r="Z26" s="6">
        <f t="shared" si="11"/>
        <v>0</v>
      </c>
      <c r="AA26" s="104">
        <f t="shared" si="12"/>
        <v>0</v>
      </c>
      <c r="AB26" s="61">
        <f t="shared" si="13"/>
        <v>0</v>
      </c>
      <c r="AC26" s="39">
        <f t="shared" si="14"/>
        <v>0</v>
      </c>
      <c r="AD26" s="28">
        <f t="shared" si="15"/>
        <v>0</v>
      </c>
      <c r="AE26" s="39">
        <f t="shared" si="16"/>
        <v>0</v>
      </c>
      <c r="AF26" s="28">
        <f t="shared" si="17"/>
        <v>0</v>
      </c>
      <c r="AG26" s="39">
        <f t="shared" si="18"/>
        <v>0</v>
      </c>
      <c r="AH26" s="28">
        <f t="shared" si="19"/>
        <v>0</v>
      </c>
      <c r="AI26" s="39">
        <f t="shared" si="20"/>
        <v>0</v>
      </c>
      <c r="AJ26" s="40">
        <f t="shared" si="21"/>
        <v>0</v>
      </c>
      <c r="AK26" s="101">
        <v>740</v>
      </c>
    </row>
    <row r="27" spans="1:37" ht="13.8" thickBot="1" x14ac:dyDescent="0.3">
      <c r="A27" s="457" t="s">
        <v>107</v>
      </c>
      <c r="B27" s="458"/>
      <c r="C27" s="38">
        <f t="shared" ref="C27:AJ27" si="22">SUM(C11:C26)</f>
        <v>0</v>
      </c>
      <c r="D27" s="24">
        <f t="shared" si="22"/>
        <v>0</v>
      </c>
      <c r="E27" s="38">
        <f t="shared" si="22"/>
        <v>1</v>
      </c>
      <c r="F27" s="24">
        <f t="shared" si="22"/>
        <v>769</v>
      </c>
      <c r="G27" s="38">
        <f t="shared" si="22"/>
        <v>0</v>
      </c>
      <c r="H27" s="24">
        <f t="shared" si="22"/>
        <v>0</v>
      </c>
      <c r="I27" s="38">
        <f t="shared" si="22"/>
        <v>0</v>
      </c>
      <c r="J27" s="24">
        <f t="shared" si="22"/>
        <v>0</v>
      </c>
      <c r="K27" s="38">
        <f t="shared" si="22"/>
        <v>0</v>
      </c>
      <c r="L27" s="24">
        <f t="shared" si="22"/>
        <v>0</v>
      </c>
      <c r="M27" s="38">
        <f t="shared" si="22"/>
        <v>0</v>
      </c>
      <c r="N27" s="24">
        <f t="shared" si="22"/>
        <v>0</v>
      </c>
      <c r="O27" s="38">
        <f t="shared" si="22"/>
        <v>0</v>
      </c>
      <c r="P27" s="24">
        <f t="shared" si="22"/>
        <v>0</v>
      </c>
      <c r="Q27" s="38">
        <f t="shared" si="22"/>
        <v>0</v>
      </c>
      <c r="R27" s="24">
        <f t="shared" si="22"/>
        <v>0</v>
      </c>
      <c r="S27" s="38">
        <f t="shared" si="22"/>
        <v>0</v>
      </c>
      <c r="T27" s="24">
        <f t="shared" si="22"/>
        <v>0</v>
      </c>
      <c r="U27" s="38">
        <f t="shared" si="22"/>
        <v>0</v>
      </c>
      <c r="V27" s="24">
        <f t="shared" si="22"/>
        <v>0</v>
      </c>
      <c r="W27" s="38">
        <f t="shared" si="22"/>
        <v>0</v>
      </c>
      <c r="X27" s="24">
        <f t="shared" si="22"/>
        <v>0</v>
      </c>
      <c r="Y27" s="38">
        <f t="shared" si="22"/>
        <v>0</v>
      </c>
      <c r="Z27" s="24">
        <f t="shared" si="22"/>
        <v>0</v>
      </c>
      <c r="AA27" s="38">
        <f t="shared" si="22"/>
        <v>1</v>
      </c>
      <c r="AB27" s="62">
        <f t="shared" si="22"/>
        <v>769</v>
      </c>
      <c r="AC27" s="38">
        <f t="shared" si="22"/>
        <v>1</v>
      </c>
      <c r="AD27" s="62">
        <f t="shared" si="22"/>
        <v>769</v>
      </c>
      <c r="AE27" s="38">
        <f t="shared" si="22"/>
        <v>0</v>
      </c>
      <c r="AF27" s="62">
        <f t="shared" si="22"/>
        <v>0</v>
      </c>
      <c r="AG27" s="38">
        <f t="shared" si="22"/>
        <v>0</v>
      </c>
      <c r="AH27" s="62">
        <f t="shared" si="22"/>
        <v>0</v>
      </c>
      <c r="AI27" s="38">
        <f t="shared" si="22"/>
        <v>0</v>
      </c>
      <c r="AJ27" s="63">
        <f t="shared" si="22"/>
        <v>0</v>
      </c>
      <c r="AK27" s="101"/>
    </row>
    <row r="28" spans="1:37" ht="16.2" thickBot="1" x14ac:dyDescent="0.35">
      <c r="A28" s="476" t="s">
        <v>6</v>
      </c>
      <c r="B28" s="476"/>
      <c r="C28" s="476"/>
      <c r="D28" s="476"/>
      <c r="E28" s="476"/>
      <c r="F28" s="476"/>
      <c r="G28" s="476"/>
      <c r="H28" s="476"/>
      <c r="I28" s="476"/>
      <c r="J28" s="476"/>
      <c r="K28" s="476"/>
      <c r="L28" s="476"/>
      <c r="M28" s="476"/>
      <c r="N28" s="476"/>
      <c r="O28" s="476"/>
      <c r="P28" s="476"/>
      <c r="Q28" s="476"/>
      <c r="R28" s="476"/>
      <c r="S28" s="476"/>
      <c r="T28" s="476"/>
      <c r="U28" s="476"/>
      <c r="V28" s="476"/>
      <c r="W28" s="476"/>
      <c r="X28" s="476"/>
      <c r="Y28" s="476"/>
      <c r="Z28" s="476"/>
      <c r="AA28" s="476"/>
      <c r="AB28" s="476"/>
      <c r="AC28" s="476"/>
      <c r="AD28" s="476"/>
      <c r="AE28" s="476"/>
      <c r="AF28" s="476"/>
      <c r="AG28" s="476"/>
      <c r="AH28" s="476"/>
      <c r="AI28" s="476"/>
      <c r="AJ28" s="476"/>
      <c r="AK28" s="101"/>
    </row>
    <row r="29" spans="1:37" x14ac:dyDescent="0.25">
      <c r="A29" s="4" t="s">
        <v>25</v>
      </c>
      <c r="B29" s="463" t="s">
        <v>18</v>
      </c>
      <c r="C29" s="452" t="s">
        <v>8</v>
      </c>
      <c r="D29" s="456"/>
      <c r="E29" s="455" t="s">
        <v>9</v>
      </c>
      <c r="F29" s="456"/>
      <c r="G29" s="474" t="s">
        <v>10</v>
      </c>
      <c r="H29" s="475"/>
      <c r="I29" s="455" t="s">
        <v>0</v>
      </c>
      <c r="J29" s="456"/>
      <c r="K29" s="455" t="s">
        <v>3</v>
      </c>
      <c r="L29" s="456"/>
      <c r="M29" s="455" t="s">
        <v>4</v>
      </c>
      <c r="N29" s="456"/>
      <c r="O29" s="454" t="s">
        <v>11</v>
      </c>
      <c r="P29" s="454"/>
      <c r="Q29" s="454" t="s">
        <v>12</v>
      </c>
      <c r="R29" s="454"/>
      <c r="S29" s="454" t="s">
        <v>13</v>
      </c>
      <c r="T29" s="454"/>
      <c r="U29" s="454" t="s">
        <v>14</v>
      </c>
      <c r="V29" s="454"/>
      <c r="W29" s="454" t="s">
        <v>15</v>
      </c>
      <c r="X29" s="454"/>
      <c r="Y29" s="454" t="s">
        <v>16</v>
      </c>
      <c r="Z29" s="455"/>
      <c r="AA29" s="469" t="s">
        <v>5</v>
      </c>
      <c r="AB29" s="470"/>
      <c r="AC29" s="452" t="s">
        <v>28</v>
      </c>
      <c r="AD29" s="453"/>
      <c r="AE29" s="452" t="s">
        <v>29</v>
      </c>
      <c r="AF29" s="453"/>
      <c r="AG29" s="452" t="s">
        <v>30</v>
      </c>
      <c r="AH29" s="453"/>
      <c r="AI29" s="452" t="s">
        <v>31</v>
      </c>
      <c r="AJ29" s="453"/>
      <c r="AK29" s="101"/>
    </row>
    <row r="30" spans="1:37" x14ac:dyDescent="0.25">
      <c r="A30" s="47" t="s">
        <v>26</v>
      </c>
      <c r="B30" s="473"/>
      <c r="C30" s="44" t="s">
        <v>1</v>
      </c>
      <c r="D30" s="19" t="s">
        <v>2</v>
      </c>
      <c r="E30" s="27" t="s">
        <v>1</v>
      </c>
      <c r="F30" s="19" t="s">
        <v>2</v>
      </c>
      <c r="G30" s="27" t="s">
        <v>1</v>
      </c>
      <c r="H30" s="27" t="s">
        <v>2</v>
      </c>
      <c r="I30" s="19" t="s">
        <v>1</v>
      </c>
      <c r="J30" s="19" t="s">
        <v>2</v>
      </c>
      <c r="K30" s="19" t="s">
        <v>1</v>
      </c>
      <c r="L30" s="19" t="s">
        <v>2</v>
      </c>
      <c r="M30" s="19" t="s">
        <v>1</v>
      </c>
      <c r="N30" s="19" t="s">
        <v>2</v>
      </c>
      <c r="O30" s="19" t="s">
        <v>1</v>
      </c>
      <c r="P30" s="19" t="s">
        <v>2</v>
      </c>
      <c r="Q30" s="19" t="s">
        <v>1</v>
      </c>
      <c r="R30" s="19" t="s">
        <v>2</v>
      </c>
      <c r="S30" s="19" t="s">
        <v>1</v>
      </c>
      <c r="T30" s="19" t="s">
        <v>2</v>
      </c>
      <c r="U30" s="19" t="s">
        <v>1</v>
      </c>
      <c r="V30" s="19" t="s">
        <v>2</v>
      </c>
      <c r="W30" s="19" t="s">
        <v>1</v>
      </c>
      <c r="X30" s="19" t="s">
        <v>2</v>
      </c>
      <c r="Y30" s="19" t="s">
        <v>1</v>
      </c>
      <c r="Z30" s="28" t="s">
        <v>2</v>
      </c>
      <c r="AA30" s="29" t="s">
        <v>1</v>
      </c>
      <c r="AB30" s="21" t="s">
        <v>2</v>
      </c>
      <c r="AC30" s="60" t="s">
        <v>1</v>
      </c>
      <c r="AD30" s="40" t="s">
        <v>2</v>
      </c>
      <c r="AE30" s="60" t="s">
        <v>1</v>
      </c>
      <c r="AF30" s="40" t="s">
        <v>2</v>
      </c>
      <c r="AG30" s="60" t="s">
        <v>1</v>
      </c>
      <c r="AH30" s="40" t="s">
        <v>2</v>
      </c>
      <c r="AI30" s="60" t="s">
        <v>1</v>
      </c>
      <c r="AJ30" s="40" t="s">
        <v>2</v>
      </c>
      <c r="AK30" s="101"/>
    </row>
    <row r="31" spans="1:37" hidden="1" x14ac:dyDescent="0.25">
      <c r="A31" s="41">
        <v>1</v>
      </c>
      <c r="B31" s="55" t="s">
        <v>21</v>
      </c>
      <c r="C31" s="13"/>
      <c r="D31" s="10">
        <f t="shared" ref="D31:D42" si="23">AK31*C31</f>
        <v>0</v>
      </c>
      <c r="E31" s="11"/>
      <c r="F31" s="10">
        <f t="shared" ref="F31:F42" si="24">AK31*E31</f>
        <v>0</v>
      </c>
      <c r="G31" s="11"/>
      <c r="H31" s="10">
        <f t="shared" ref="H31:H42" si="25">AK31*G31</f>
        <v>0</v>
      </c>
      <c r="I31" s="11"/>
      <c r="J31" s="10">
        <f t="shared" ref="J31:J42" si="26">AK31*I31</f>
        <v>0</v>
      </c>
      <c r="K31" s="11"/>
      <c r="L31" s="10">
        <f t="shared" ref="L31:L42" si="27">AK31*K31</f>
        <v>0</v>
      </c>
      <c r="M31" s="11"/>
      <c r="N31" s="10">
        <f t="shared" ref="N31:N42" si="28">AK31*M31</f>
        <v>0</v>
      </c>
      <c r="O31" s="11"/>
      <c r="P31" s="10">
        <f t="shared" ref="P31:P42" si="29">AK31*O31</f>
        <v>0</v>
      </c>
      <c r="Q31" s="11"/>
      <c r="R31" s="10">
        <f t="shared" ref="R31:R42" si="30">AK31*Q31</f>
        <v>0</v>
      </c>
      <c r="S31" s="11"/>
      <c r="T31" s="10">
        <f t="shared" ref="T31:T42" si="31">AK31*S31</f>
        <v>0</v>
      </c>
      <c r="U31" s="11"/>
      <c r="V31" s="10">
        <f t="shared" ref="V31:V42" si="32">AK31*U31</f>
        <v>0</v>
      </c>
      <c r="W31" s="11"/>
      <c r="X31" s="10">
        <f t="shared" ref="X31:X42" si="33">AK31*W31</f>
        <v>0</v>
      </c>
      <c r="Y31" s="11"/>
      <c r="Z31" s="100">
        <f t="shared" ref="Z31:Z42" si="34">AK31*Y31</f>
        <v>0</v>
      </c>
      <c r="AA31" s="102">
        <f t="shared" ref="AA31:AA42" si="35">C31+E31+G31+I31+K31+M31+O31+Q31+S31+U31+W31+Y31</f>
        <v>0</v>
      </c>
      <c r="AB31" s="53">
        <f t="shared" ref="AB31:AB42" si="36">D31+F31+H31+J31+L31+N31+P31+R31+T31+V31+X31+Z31</f>
        <v>0</v>
      </c>
      <c r="AC31" s="18">
        <f t="shared" ref="AC31:AC42" si="37">C31+E31+G31</f>
        <v>0</v>
      </c>
      <c r="AD31" s="32">
        <f t="shared" ref="AD31:AD42" si="38">D31+F31+H31</f>
        <v>0</v>
      </c>
      <c r="AE31" s="18">
        <f t="shared" ref="AE31:AE42" si="39">I31+K31+M31</f>
        <v>0</v>
      </c>
      <c r="AF31" s="32">
        <f t="shared" ref="AF31:AF42" si="40">J31+L31+N31</f>
        <v>0</v>
      </c>
      <c r="AG31" s="18">
        <f t="shared" ref="AG31:AG42" si="41">O31+Q31+S31</f>
        <v>0</v>
      </c>
      <c r="AH31" s="32">
        <f t="shared" ref="AH31:AH42" si="42">P31+R31+T31</f>
        <v>0</v>
      </c>
      <c r="AI31" s="18">
        <f t="shared" ref="AI31:AI42" si="43">U31+W31+Y31</f>
        <v>0</v>
      </c>
      <c r="AJ31" s="16">
        <f t="shared" ref="AJ31:AJ42" si="44">V31+X31+Z31</f>
        <v>0</v>
      </c>
      <c r="AK31" s="101">
        <v>740</v>
      </c>
    </row>
    <row r="32" spans="1:37" hidden="1" x14ac:dyDescent="0.25">
      <c r="A32" s="14">
        <v>2</v>
      </c>
      <c r="B32" s="51" t="s">
        <v>22</v>
      </c>
      <c r="C32" s="18"/>
      <c r="D32" s="105">
        <f t="shared" si="23"/>
        <v>0</v>
      </c>
      <c r="E32" s="15"/>
      <c r="F32" s="105">
        <f t="shared" si="24"/>
        <v>0</v>
      </c>
      <c r="G32" s="15"/>
      <c r="H32" s="105">
        <f t="shared" si="25"/>
        <v>0</v>
      </c>
      <c r="I32" s="15"/>
      <c r="J32" s="105">
        <f t="shared" si="26"/>
        <v>0</v>
      </c>
      <c r="K32" s="15"/>
      <c r="L32" s="105">
        <f t="shared" si="27"/>
        <v>0</v>
      </c>
      <c r="M32" s="15"/>
      <c r="N32" s="105">
        <f t="shared" si="28"/>
        <v>0</v>
      </c>
      <c r="O32" s="15"/>
      <c r="P32" s="105">
        <f t="shared" si="29"/>
        <v>0</v>
      </c>
      <c r="Q32" s="15"/>
      <c r="R32" s="105">
        <f t="shared" si="30"/>
        <v>0</v>
      </c>
      <c r="S32" s="15"/>
      <c r="T32" s="105">
        <f t="shared" si="31"/>
        <v>0</v>
      </c>
      <c r="U32" s="15"/>
      <c r="V32" s="105">
        <f t="shared" si="32"/>
        <v>0</v>
      </c>
      <c r="W32" s="15"/>
      <c r="X32" s="105">
        <f t="shared" si="33"/>
        <v>0</v>
      </c>
      <c r="Y32" s="15"/>
      <c r="Z32" s="16">
        <f t="shared" si="34"/>
        <v>0</v>
      </c>
      <c r="AA32" s="103">
        <f t="shared" si="35"/>
        <v>0</v>
      </c>
      <c r="AB32" s="54">
        <f t="shared" si="36"/>
        <v>0</v>
      </c>
      <c r="AC32" s="18">
        <f t="shared" si="37"/>
        <v>0</v>
      </c>
      <c r="AD32" s="32">
        <f t="shared" si="38"/>
        <v>0</v>
      </c>
      <c r="AE32" s="18">
        <f t="shared" si="39"/>
        <v>0</v>
      </c>
      <c r="AF32" s="32">
        <f t="shared" si="40"/>
        <v>0</v>
      </c>
      <c r="AG32" s="18">
        <f t="shared" si="41"/>
        <v>0</v>
      </c>
      <c r="AH32" s="32">
        <f t="shared" si="42"/>
        <v>0</v>
      </c>
      <c r="AI32" s="18">
        <f t="shared" si="43"/>
        <v>0</v>
      </c>
      <c r="AJ32" s="16">
        <f t="shared" si="44"/>
        <v>0</v>
      </c>
      <c r="AK32" s="101">
        <v>740</v>
      </c>
    </row>
    <row r="33" spans="1:37" hidden="1" x14ac:dyDescent="0.25">
      <c r="A33" s="14">
        <v>3</v>
      </c>
      <c r="B33" s="51" t="s">
        <v>32</v>
      </c>
      <c r="C33" s="18"/>
      <c r="D33" s="105">
        <f t="shared" si="23"/>
        <v>0</v>
      </c>
      <c r="E33" s="15"/>
      <c r="F33" s="105">
        <f t="shared" si="24"/>
        <v>0</v>
      </c>
      <c r="G33" s="15"/>
      <c r="H33" s="105">
        <f t="shared" si="25"/>
        <v>0</v>
      </c>
      <c r="I33" s="15"/>
      <c r="J33" s="105">
        <f t="shared" si="26"/>
        <v>0</v>
      </c>
      <c r="K33" s="15"/>
      <c r="L33" s="105">
        <f t="shared" si="27"/>
        <v>0</v>
      </c>
      <c r="M33" s="15"/>
      <c r="N33" s="105">
        <f t="shared" si="28"/>
        <v>0</v>
      </c>
      <c r="O33" s="15"/>
      <c r="P33" s="105">
        <f t="shared" si="29"/>
        <v>0</v>
      </c>
      <c r="Q33" s="15"/>
      <c r="R33" s="105">
        <f t="shared" si="30"/>
        <v>0</v>
      </c>
      <c r="S33" s="15"/>
      <c r="T33" s="105">
        <f t="shared" si="31"/>
        <v>0</v>
      </c>
      <c r="U33" s="15"/>
      <c r="V33" s="105">
        <f t="shared" si="32"/>
        <v>0</v>
      </c>
      <c r="W33" s="15"/>
      <c r="X33" s="105">
        <f t="shared" si="33"/>
        <v>0</v>
      </c>
      <c r="Y33" s="15"/>
      <c r="Z33" s="16">
        <f t="shared" si="34"/>
        <v>0</v>
      </c>
      <c r="AA33" s="103">
        <f t="shared" si="35"/>
        <v>0</v>
      </c>
      <c r="AB33" s="54">
        <f t="shared" si="36"/>
        <v>0</v>
      </c>
      <c r="AC33" s="18">
        <f t="shared" si="37"/>
        <v>0</v>
      </c>
      <c r="AD33" s="32">
        <f t="shared" si="38"/>
        <v>0</v>
      </c>
      <c r="AE33" s="18">
        <f t="shared" si="39"/>
        <v>0</v>
      </c>
      <c r="AF33" s="32">
        <f t="shared" si="40"/>
        <v>0</v>
      </c>
      <c r="AG33" s="18">
        <f t="shared" si="41"/>
        <v>0</v>
      </c>
      <c r="AH33" s="32">
        <f t="shared" si="42"/>
        <v>0</v>
      </c>
      <c r="AI33" s="18">
        <f t="shared" si="43"/>
        <v>0</v>
      </c>
      <c r="AJ33" s="16">
        <f t="shared" si="44"/>
        <v>0</v>
      </c>
      <c r="AK33" s="101">
        <v>740</v>
      </c>
    </row>
    <row r="34" spans="1:37" hidden="1" x14ac:dyDescent="0.25">
      <c r="A34" s="14">
        <v>4</v>
      </c>
      <c r="B34" s="51" t="s">
        <v>40</v>
      </c>
      <c r="C34" s="18"/>
      <c r="D34" s="105">
        <f t="shared" si="23"/>
        <v>0</v>
      </c>
      <c r="E34" s="15"/>
      <c r="F34" s="105">
        <f t="shared" si="24"/>
        <v>0</v>
      </c>
      <c r="G34" s="15"/>
      <c r="H34" s="105">
        <f t="shared" si="25"/>
        <v>0</v>
      </c>
      <c r="I34" s="15"/>
      <c r="J34" s="105">
        <f t="shared" si="26"/>
        <v>0</v>
      </c>
      <c r="K34" s="15"/>
      <c r="L34" s="105">
        <f t="shared" si="27"/>
        <v>0</v>
      </c>
      <c r="M34" s="15"/>
      <c r="N34" s="105">
        <f t="shared" si="28"/>
        <v>0</v>
      </c>
      <c r="O34" s="15"/>
      <c r="P34" s="105">
        <f t="shared" si="29"/>
        <v>0</v>
      </c>
      <c r="Q34" s="15"/>
      <c r="R34" s="105">
        <f t="shared" si="30"/>
        <v>0</v>
      </c>
      <c r="S34" s="15"/>
      <c r="T34" s="105">
        <f t="shared" si="31"/>
        <v>0</v>
      </c>
      <c r="U34" s="15"/>
      <c r="V34" s="105">
        <f t="shared" si="32"/>
        <v>0</v>
      </c>
      <c r="W34" s="15"/>
      <c r="X34" s="105">
        <f t="shared" si="33"/>
        <v>0</v>
      </c>
      <c r="Y34" s="15"/>
      <c r="Z34" s="16">
        <f t="shared" si="34"/>
        <v>0</v>
      </c>
      <c r="AA34" s="103">
        <f t="shared" si="35"/>
        <v>0</v>
      </c>
      <c r="AB34" s="54">
        <f t="shared" si="36"/>
        <v>0</v>
      </c>
      <c r="AC34" s="18">
        <f t="shared" si="37"/>
        <v>0</v>
      </c>
      <c r="AD34" s="32">
        <f t="shared" si="38"/>
        <v>0</v>
      </c>
      <c r="AE34" s="18">
        <f t="shared" si="39"/>
        <v>0</v>
      </c>
      <c r="AF34" s="32">
        <f t="shared" si="40"/>
        <v>0</v>
      </c>
      <c r="AG34" s="18">
        <f t="shared" si="41"/>
        <v>0</v>
      </c>
      <c r="AH34" s="32">
        <f t="shared" si="42"/>
        <v>0</v>
      </c>
      <c r="AI34" s="18">
        <f t="shared" si="43"/>
        <v>0</v>
      </c>
      <c r="AJ34" s="16">
        <f t="shared" si="44"/>
        <v>0</v>
      </c>
      <c r="AK34" s="101">
        <v>740</v>
      </c>
    </row>
    <row r="35" spans="1:37" x14ac:dyDescent="0.25">
      <c r="A35" s="14">
        <v>1</v>
      </c>
      <c r="B35" s="51" t="s">
        <v>57</v>
      </c>
      <c r="C35" s="18"/>
      <c r="D35" s="105">
        <f t="shared" si="23"/>
        <v>0</v>
      </c>
      <c r="E35" s="15"/>
      <c r="F35" s="105">
        <f t="shared" si="24"/>
        <v>0</v>
      </c>
      <c r="G35" s="15"/>
      <c r="H35" s="105">
        <f t="shared" si="25"/>
        <v>0</v>
      </c>
      <c r="I35" s="15">
        <v>1</v>
      </c>
      <c r="J35" s="105">
        <f t="shared" si="26"/>
        <v>660</v>
      </c>
      <c r="K35" s="15"/>
      <c r="L35" s="105">
        <f t="shared" si="27"/>
        <v>0</v>
      </c>
      <c r="M35" s="15"/>
      <c r="N35" s="105">
        <f t="shared" si="28"/>
        <v>0</v>
      </c>
      <c r="O35" s="15"/>
      <c r="P35" s="105">
        <f t="shared" si="29"/>
        <v>0</v>
      </c>
      <c r="Q35" s="15"/>
      <c r="R35" s="105">
        <f t="shared" si="30"/>
        <v>0</v>
      </c>
      <c r="S35" s="15"/>
      <c r="T35" s="105">
        <f t="shared" si="31"/>
        <v>0</v>
      </c>
      <c r="U35" s="15"/>
      <c r="V35" s="105">
        <f t="shared" si="32"/>
        <v>0</v>
      </c>
      <c r="W35" s="15"/>
      <c r="X35" s="105">
        <f t="shared" si="33"/>
        <v>0</v>
      </c>
      <c r="Y35" s="15"/>
      <c r="Z35" s="16">
        <f t="shared" si="34"/>
        <v>0</v>
      </c>
      <c r="AA35" s="103">
        <f t="shared" si="35"/>
        <v>1</v>
      </c>
      <c r="AB35" s="54">
        <f t="shared" si="36"/>
        <v>660</v>
      </c>
      <c r="AC35" s="18">
        <f t="shared" si="37"/>
        <v>0</v>
      </c>
      <c r="AD35" s="32">
        <f t="shared" si="38"/>
        <v>0</v>
      </c>
      <c r="AE35" s="18">
        <f t="shared" si="39"/>
        <v>1</v>
      </c>
      <c r="AF35" s="32">
        <f t="shared" si="40"/>
        <v>660</v>
      </c>
      <c r="AG35" s="18">
        <f t="shared" si="41"/>
        <v>0</v>
      </c>
      <c r="AH35" s="32">
        <f t="shared" si="42"/>
        <v>0</v>
      </c>
      <c r="AI35" s="18">
        <f t="shared" si="43"/>
        <v>0</v>
      </c>
      <c r="AJ35" s="16">
        <f t="shared" si="44"/>
        <v>0</v>
      </c>
      <c r="AK35" s="101">
        <v>660</v>
      </c>
    </row>
    <row r="36" spans="1:37" hidden="1" x14ac:dyDescent="0.25">
      <c r="A36" s="14">
        <v>6</v>
      </c>
      <c r="B36" s="51" t="s">
        <v>24</v>
      </c>
      <c r="C36" s="18"/>
      <c r="D36" s="105">
        <f t="shared" si="23"/>
        <v>0</v>
      </c>
      <c r="E36" s="15"/>
      <c r="F36" s="105">
        <f t="shared" si="24"/>
        <v>0</v>
      </c>
      <c r="G36" s="15"/>
      <c r="H36" s="105">
        <f t="shared" si="25"/>
        <v>0</v>
      </c>
      <c r="I36" s="15"/>
      <c r="J36" s="105">
        <f t="shared" si="26"/>
        <v>0</v>
      </c>
      <c r="K36" s="15"/>
      <c r="L36" s="105">
        <f t="shared" si="27"/>
        <v>0</v>
      </c>
      <c r="M36" s="15"/>
      <c r="N36" s="105">
        <f t="shared" si="28"/>
        <v>0</v>
      </c>
      <c r="O36" s="15"/>
      <c r="P36" s="105">
        <f t="shared" si="29"/>
        <v>0</v>
      </c>
      <c r="Q36" s="15"/>
      <c r="R36" s="105">
        <f t="shared" si="30"/>
        <v>0</v>
      </c>
      <c r="S36" s="15"/>
      <c r="T36" s="105">
        <f t="shared" si="31"/>
        <v>0</v>
      </c>
      <c r="U36" s="15"/>
      <c r="V36" s="105">
        <f t="shared" si="32"/>
        <v>0</v>
      </c>
      <c r="W36" s="15"/>
      <c r="X36" s="105">
        <f t="shared" si="33"/>
        <v>0</v>
      </c>
      <c r="Y36" s="15"/>
      <c r="Z36" s="16">
        <f t="shared" si="34"/>
        <v>0</v>
      </c>
      <c r="AA36" s="103">
        <f t="shared" si="35"/>
        <v>0</v>
      </c>
      <c r="AB36" s="54">
        <f t="shared" si="36"/>
        <v>0</v>
      </c>
      <c r="AC36" s="18">
        <f t="shared" si="37"/>
        <v>0</v>
      </c>
      <c r="AD36" s="32">
        <f t="shared" si="38"/>
        <v>0</v>
      </c>
      <c r="AE36" s="18">
        <f t="shared" si="39"/>
        <v>0</v>
      </c>
      <c r="AF36" s="32">
        <f t="shared" si="40"/>
        <v>0</v>
      </c>
      <c r="AG36" s="18">
        <f t="shared" si="41"/>
        <v>0</v>
      </c>
      <c r="AH36" s="32">
        <f t="shared" si="42"/>
        <v>0</v>
      </c>
      <c r="AI36" s="18">
        <f t="shared" si="43"/>
        <v>0</v>
      </c>
      <c r="AJ36" s="16">
        <f t="shared" si="44"/>
        <v>0</v>
      </c>
      <c r="AK36" s="101">
        <v>740</v>
      </c>
    </row>
    <row r="37" spans="1:37" x14ac:dyDescent="0.25">
      <c r="A37" s="14">
        <v>2</v>
      </c>
      <c r="B37" s="51" t="s">
        <v>58</v>
      </c>
      <c r="C37" s="18">
        <v>1</v>
      </c>
      <c r="D37" s="105">
        <f>AK37*C37</f>
        <v>976</v>
      </c>
      <c r="E37" s="15"/>
      <c r="F37" s="105">
        <f>AK37*E37</f>
        <v>0</v>
      </c>
      <c r="G37" s="15"/>
      <c r="H37" s="105">
        <f>AK37*G37</f>
        <v>0</v>
      </c>
      <c r="I37" s="15"/>
      <c r="J37" s="105">
        <f>AK37*I37</f>
        <v>0</v>
      </c>
      <c r="K37" s="15"/>
      <c r="L37" s="105">
        <f>AK37*K37</f>
        <v>0</v>
      </c>
      <c r="M37" s="15"/>
      <c r="N37" s="105">
        <f>AK37*M37</f>
        <v>0</v>
      </c>
      <c r="O37" s="15"/>
      <c r="P37" s="105">
        <f>AK37*O37</f>
        <v>0</v>
      </c>
      <c r="Q37" s="15"/>
      <c r="R37" s="105">
        <f>AK37*Q37</f>
        <v>0</v>
      </c>
      <c r="S37" s="15"/>
      <c r="T37" s="105">
        <f>AK37*S37</f>
        <v>0</v>
      </c>
      <c r="U37" s="15"/>
      <c r="V37" s="105">
        <f>AK37*U37</f>
        <v>0</v>
      </c>
      <c r="W37" s="15"/>
      <c r="X37" s="105">
        <f>AK37*W37</f>
        <v>0</v>
      </c>
      <c r="Y37" s="15"/>
      <c r="Z37" s="16">
        <f>AK37*Y37</f>
        <v>0</v>
      </c>
      <c r="AA37" s="103">
        <f t="shared" si="35"/>
        <v>1</v>
      </c>
      <c r="AB37" s="54">
        <f t="shared" si="36"/>
        <v>976</v>
      </c>
      <c r="AC37" s="18">
        <f t="shared" si="37"/>
        <v>1</v>
      </c>
      <c r="AD37" s="32">
        <f t="shared" si="38"/>
        <v>976</v>
      </c>
      <c r="AE37" s="18">
        <f t="shared" si="39"/>
        <v>0</v>
      </c>
      <c r="AF37" s="32">
        <f t="shared" si="40"/>
        <v>0</v>
      </c>
      <c r="AG37" s="18">
        <f t="shared" si="41"/>
        <v>0</v>
      </c>
      <c r="AH37" s="32">
        <f t="shared" si="42"/>
        <v>0</v>
      </c>
      <c r="AI37" s="18">
        <f t="shared" si="43"/>
        <v>0</v>
      </c>
      <c r="AJ37" s="16">
        <f t="shared" si="44"/>
        <v>0</v>
      </c>
      <c r="AK37" s="101">
        <v>976</v>
      </c>
    </row>
    <row r="38" spans="1:37" ht="13.8" thickBot="1" x14ac:dyDescent="0.3">
      <c r="A38" s="14">
        <v>3</v>
      </c>
      <c r="B38" s="51" t="s">
        <v>59</v>
      </c>
      <c r="C38" s="18">
        <v>1</v>
      </c>
      <c r="D38" s="105">
        <f>AK38*C38+1</f>
        <v>977</v>
      </c>
      <c r="E38" s="15"/>
      <c r="F38" s="105">
        <f>AK38*E38</f>
        <v>0</v>
      </c>
      <c r="G38" s="15"/>
      <c r="H38" s="105">
        <f>AK38*G38</f>
        <v>0</v>
      </c>
      <c r="I38" s="15"/>
      <c r="J38" s="105">
        <f>AK38*I38</f>
        <v>0</v>
      </c>
      <c r="K38" s="15"/>
      <c r="L38" s="105">
        <f>AK38*K38</f>
        <v>0</v>
      </c>
      <c r="M38" s="15"/>
      <c r="N38" s="105">
        <f>AK38*M38</f>
        <v>0</v>
      </c>
      <c r="O38" s="15"/>
      <c r="P38" s="105">
        <f>AK38*O38</f>
        <v>0</v>
      </c>
      <c r="Q38" s="15"/>
      <c r="R38" s="105">
        <f>AK38*Q38</f>
        <v>0</v>
      </c>
      <c r="S38" s="15"/>
      <c r="T38" s="105">
        <f>AK38*S38</f>
        <v>0</v>
      </c>
      <c r="U38" s="15"/>
      <c r="V38" s="105">
        <f>AK38*U38</f>
        <v>0</v>
      </c>
      <c r="W38" s="15"/>
      <c r="X38" s="105">
        <f>AK38*W38</f>
        <v>0</v>
      </c>
      <c r="Y38" s="15"/>
      <c r="Z38" s="16">
        <f>AK38*Y38</f>
        <v>0</v>
      </c>
      <c r="AA38" s="103">
        <f t="shared" si="35"/>
        <v>1</v>
      </c>
      <c r="AB38" s="54">
        <f t="shared" si="36"/>
        <v>977</v>
      </c>
      <c r="AC38" s="18">
        <f t="shared" si="37"/>
        <v>1</v>
      </c>
      <c r="AD38" s="32">
        <f t="shared" si="38"/>
        <v>977</v>
      </c>
      <c r="AE38" s="18">
        <f t="shared" si="39"/>
        <v>0</v>
      </c>
      <c r="AF38" s="32">
        <f t="shared" si="40"/>
        <v>0</v>
      </c>
      <c r="AG38" s="18">
        <f t="shared" si="41"/>
        <v>0</v>
      </c>
      <c r="AH38" s="32">
        <f t="shared" si="42"/>
        <v>0</v>
      </c>
      <c r="AI38" s="18">
        <f t="shared" si="43"/>
        <v>0</v>
      </c>
      <c r="AJ38" s="16">
        <f t="shared" si="44"/>
        <v>0</v>
      </c>
      <c r="AK38" s="101">
        <v>976</v>
      </c>
    </row>
    <row r="39" spans="1:37" hidden="1" x14ac:dyDescent="0.25">
      <c r="A39" s="14">
        <v>9</v>
      </c>
      <c r="B39" s="51" t="s">
        <v>60</v>
      </c>
      <c r="C39" s="18"/>
      <c r="D39" s="105">
        <f t="shared" si="23"/>
        <v>0</v>
      </c>
      <c r="E39" s="15"/>
      <c r="F39" s="105">
        <f t="shared" si="24"/>
        <v>0</v>
      </c>
      <c r="G39" s="15"/>
      <c r="H39" s="105">
        <f t="shared" si="25"/>
        <v>0</v>
      </c>
      <c r="I39" s="15"/>
      <c r="J39" s="105">
        <f t="shared" si="26"/>
        <v>0</v>
      </c>
      <c r="K39" s="15"/>
      <c r="L39" s="105">
        <f t="shared" si="27"/>
        <v>0</v>
      </c>
      <c r="M39" s="15"/>
      <c r="N39" s="105">
        <f t="shared" si="28"/>
        <v>0</v>
      </c>
      <c r="O39" s="15"/>
      <c r="P39" s="105">
        <f t="shared" si="29"/>
        <v>0</v>
      </c>
      <c r="Q39" s="15"/>
      <c r="R39" s="105">
        <f t="shared" si="30"/>
        <v>0</v>
      </c>
      <c r="S39" s="15"/>
      <c r="T39" s="105">
        <f t="shared" si="31"/>
        <v>0</v>
      </c>
      <c r="U39" s="15"/>
      <c r="V39" s="105">
        <f t="shared" si="32"/>
        <v>0</v>
      </c>
      <c r="W39" s="15"/>
      <c r="X39" s="105">
        <f t="shared" si="33"/>
        <v>0</v>
      </c>
      <c r="Y39" s="15"/>
      <c r="Z39" s="16">
        <f t="shared" si="34"/>
        <v>0</v>
      </c>
      <c r="AA39" s="103">
        <f t="shared" si="35"/>
        <v>0</v>
      </c>
      <c r="AB39" s="54">
        <f t="shared" si="36"/>
        <v>0</v>
      </c>
      <c r="AC39" s="18">
        <f t="shared" si="37"/>
        <v>0</v>
      </c>
      <c r="AD39" s="32">
        <f t="shared" si="38"/>
        <v>0</v>
      </c>
      <c r="AE39" s="18">
        <f t="shared" si="39"/>
        <v>0</v>
      </c>
      <c r="AF39" s="32">
        <f t="shared" si="40"/>
        <v>0</v>
      </c>
      <c r="AG39" s="18">
        <f t="shared" si="41"/>
        <v>0</v>
      </c>
      <c r="AH39" s="32">
        <f t="shared" si="42"/>
        <v>0</v>
      </c>
      <c r="AI39" s="18">
        <f t="shared" si="43"/>
        <v>0</v>
      </c>
      <c r="AJ39" s="16">
        <f t="shared" si="44"/>
        <v>0</v>
      </c>
      <c r="AK39" s="101">
        <v>740</v>
      </c>
    </row>
    <row r="40" spans="1:37" hidden="1" x14ac:dyDescent="0.25">
      <c r="A40" s="14">
        <v>10</v>
      </c>
      <c r="B40" s="51" t="s">
        <v>23</v>
      </c>
      <c r="C40" s="18"/>
      <c r="D40" s="105">
        <f t="shared" si="23"/>
        <v>0</v>
      </c>
      <c r="E40" s="15"/>
      <c r="F40" s="105">
        <f t="shared" si="24"/>
        <v>0</v>
      </c>
      <c r="G40" s="15"/>
      <c r="H40" s="105">
        <f t="shared" si="25"/>
        <v>0</v>
      </c>
      <c r="I40" s="15"/>
      <c r="J40" s="105">
        <f t="shared" si="26"/>
        <v>0</v>
      </c>
      <c r="K40" s="15"/>
      <c r="L40" s="105">
        <f t="shared" si="27"/>
        <v>0</v>
      </c>
      <c r="M40" s="15"/>
      <c r="N40" s="105">
        <f t="shared" si="28"/>
        <v>0</v>
      </c>
      <c r="O40" s="15"/>
      <c r="P40" s="105">
        <f t="shared" si="29"/>
        <v>0</v>
      </c>
      <c r="Q40" s="15"/>
      <c r="R40" s="105">
        <f t="shared" si="30"/>
        <v>0</v>
      </c>
      <c r="S40" s="15"/>
      <c r="T40" s="105">
        <f t="shared" si="31"/>
        <v>0</v>
      </c>
      <c r="U40" s="15"/>
      <c r="V40" s="105">
        <f t="shared" si="32"/>
        <v>0</v>
      </c>
      <c r="W40" s="15"/>
      <c r="X40" s="105">
        <f t="shared" si="33"/>
        <v>0</v>
      </c>
      <c r="Y40" s="15"/>
      <c r="Z40" s="16">
        <f t="shared" si="34"/>
        <v>0</v>
      </c>
      <c r="AA40" s="103">
        <f t="shared" si="35"/>
        <v>0</v>
      </c>
      <c r="AB40" s="54">
        <f t="shared" si="36"/>
        <v>0</v>
      </c>
      <c r="AC40" s="18">
        <f t="shared" si="37"/>
        <v>0</v>
      </c>
      <c r="AD40" s="32">
        <f t="shared" si="38"/>
        <v>0</v>
      </c>
      <c r="AE40" s="18">
        <f t="shared" si="39"/>
        <v>0</v>
      </c>
      <c r="AF40" s="32">
        <f t="shared" si="40"/>
        <v>0</v>
      </c>
      <c r="AG40" s="18">
        <f t="shared" si="41"/>
        <v>0</v>
      </c>
      <c r="AH40" s="32">
        <f t="shared" si="42"/>
        <v>0</v>
      </c>
      <c r="AI40" s="18">
        <f t="shared" si="43"/>
        <v>0</v>
      </c>
      <c r="AJ40" s="16">
        <f t="shared" si="44"/>
        <v>0</v>
      </c>
      <c r="AK40" s="101">
        <v>740</v>
      </c>
    </row>
    <row r="41" spans="1:37" hidden="1" x14ac:dyDescent="0.25">
      <c r="A41" s="14"/>
      <c r="B41" s="51" t="s">
        <v>61</v>
      </c>
      <c r="C41" s="18"/>
      <c r="D41" s="105">
        <f t="shared" si="23"/>
        <v>0</v>
      </c>
      <c r="E41" s="15"/>
      <c r="F41" s="105">
        <f t="shared" si="24"/>
        <v>0</v>
      </c>
      <c r="G41" s="15"/>
      <c r="H41" s="105">
        <f t="shared" si="25"/>
        <v>0</v>
      </c>
      <c r="I41" s="15"/>
      <c r="J41" s="105">
        <f t="shared" si="26"/>
        <v>0</v>
      </c>
      <c r="K41" s="15"/>
      <c r="L41" s="105">
        <f t="shared" si="27"/>
        <v>0</v>
      </c>
      <c r="M41" s="15"/>
      <c r="N41" s="105">
        <f t="shared" si="28"/>
        <v>0</v>
      </c>
      <c r="O41" s="15"/>
      <c r="P41" s="105">
        <f t="shared" si="29"/>
        <v>0</v>
      </c>
      <c r="Q41" s="15"/>
      <c r="R41" s="105">
        <f t="shared" si="30"/>
        <v>0</v>
      </c>
      <c r="S41" s="15"/>
      <c r="T41" s="105">
        <f t="shared" si="31"/>
        <v>0</v>
      </c>
      <c r="U41" s="15"/>
      <c r="V41" s="105">
        <f t="shared" si="32"/>
        <v>0</v>
      </c>
      <c r="W41" s="15"/>
      <c r="X41" s="105">
        <f t="shared" si="33"/>
        <v>0</v>
      </c>
      <c r="Y41" s="15"/>
      <c r="Z41" s="16">
        <f t="shared" si="34"/>
        <v>0</v>
      </c>
      <c r="AA41" s="103">
        <f t="shared" si="35"/>
        <v>0</v>
      </c>
      <c r="AB41" s="54">
        <f t="shared" si="36"/>
        <v>0</v>
      </c>
      <c r="AC41" s="18">
        <f t="shared" si="37"/>
        <v>0</v>
      </c>
      <c r="AD41" s="32">
        <f t="shared" si="38"/>
        <v>0</v>
      </c>
      <c r="AE41" s="18">
        <f t="shared" si="39"/>
        <v>0</v>
      </c>
      <c r="AF41" s="32">
        <f t="shared" si="40"/>
        <v>0</v>
      </c>
      <c r="AG41" s="18">
        <f t="shared" si="41"/>
        <v>0</v>
      </c>
      <c r="AH41" s="32">
        <f t="shared" si="42"/>
        <v>0</v>
      </c>
      <c r="AI41" s="18">
        <f t="shared" si="43"/>
        <v>0</v>
      </c>
      <c r="AJ41" s="16">
        <f t="shared" si="44"/>
        <v>0</v>
      </c>
      <c r="AK41" s="101">
        <v>740</v>
      </c>
    </row>
    <row r="42" spans="1:37" ht="13.8" hidden="1" thickBot="1" x14ac:dyDescent="0.3">
      <c r="A42" s="42"/>
      <c r="B42" s="52" t="s">
        <v>62</v>
      </c>
      <c r="C42" s="22"/>
      <c r="D42" s="5">
        <f t="shared" si="23"/>
        <v>0</v>
      </c>
      <c r="E42" s="35"/>
      <c r="F42" s="5">
        <f t="shared" si="24"/>
        <v>0</v>
      </c>
      <c r="G42" s="35"/>
      <c r="H42" s="5">
        <f t="shared" si="25"/>
        <v>0</v>
      </c>
      <c r="I42" s="35"/>
      <c r="J42" s="5">
        <f t="shared" si="26"/>
        <v>0</v>
      </c>
      <c r="K42" s="35"/>
      <c r="L42" s="5">
        <f t="shared" si="27"/>
        <v>0</v>
      </c>
      <c r="M42" s="35"/>
      <c r="N42" s="5">
        <f t="shared" si="28"/>
        <v>0</v>
      </c>
      <c r="O42" s="35"/>
      <c r="P42" s="5">
        <f t="shared" si="29"/>
        <v>0</v>
      </c>
      <c r="Q42" s="35"/>
      <c r="R42" s="5">
        <f t="shared" si="30"/>
        <v>0</v>
      </c>
      <c r="S42" s="35"/>
      <c r="T42" s="5">
        <f t="shared" si="31"/>
        <v>0</v>
      </c>
      <c r="U42" s="35"/>
      <c r="V42" s="5">
        <f t="shared" si="32"/>
        <v>0</v>
      </c>
      <c r="W42" s="35"/>
      <c r="X42" s="5">
        <f t="shared" si="33"/>
        <v>0</v>
      </c>
      <c r="Y42" s="35"/>
      <c r="Z42" s="6">
        <f t="shared" si="34"/>
        <v>0</v>
      </c>
      <c r="AA42" s="104">
        <f t="shared" si="35"/>
        <v>0</v>
      </c>
      <c r="AB42" s="61">
        <f t="shared" si="36"/>
        <v>0</v>
      </c>
      <c r="AC42" s="39">
        <f t="shared" si="37"/>
        <v>0</v>
      </c>
      <c r="AD42" s="28">
        <f t="shared" si="38"/>
        <v>0</v>
      </c>
      <c r="AE42" s="39">
        <f t="shared" si="39"/>
        <v>0</v>
      </c>
      <c r="AF42" s="28">
        <f t="shared" si="40"/>
        <v>0</v>
      </c>
      <c r="AG42" s="39">
        <f t="shared" si="41"/>
        <v>0</v>
      </c>
      <c r="AH42" s="28">
        <f t="shared" si="42"/>
        <v>0</v>
      </c>
      <c r="AI42" s="39">
        <f t="shared" si="43"/>
        <v>0</v>
      </c>
      <c r="AJ42" s="40">
        <f t="shared" si="44"/>
        <v>0</v>
      </c>
      <c r="AK42" s="101">
        <v>740</v>
      </c>
    </row>
    <row r="43" spans="1:37" ht="13.8" thickBot="1" x14ac:dyDescent="0.3">
      <c r="A43" s="457" t="s">
        <v>108</v>
      </c>
      <c r="B43" s="458"/>
      <c r="C43" s="38">
        <f t="shared" ref="C43:AJ43" si="45">SUM(C31:C42)</f>
        <v>2</v>
      </c>
      <c r="D43" s="24">
        <f t="shared" si="45"/>
        <v>1953</v>
      </c>
      <c r="E43" s="38">
        <f t="shared" si="45"/>
        <v>0</v>
      </c>
      <c r="F43" s="24">
        <f t="shared" si="45"/>
        <v>0</v>
      </c>
      <c r="G43" s="38">
        <f t="shared" si="45"/>
        <v>0</v>
      </c>
      <c r="H43" s="24">
        <f t="shared" si="45"/>
        <v>0</v>
      </c>
      <c r="I43" s="38">
        <f t="shared" si="45"/>
        <v>1</v>
      </c>
      <c r="J43" s="24">
        <f t="shared" si="45"/>
        <v>660</v>
      </c>
      <c r="K43" s="38">
        <f t="shared" si="45"/>
        <v>0</v>
      </c>
      <c r="L43" s="24">
        <f t="shared" si="45"/>
        <v>0</v>
      </c>
      <c r="M43" s="38">
        <f t="shared" si="45"/>
        <v>0</v>
      </c>
      <c r="N43" s="24">
        <f t="shared" si="45"/>
        <v>0</v>
      </c>
      <c r="O43" s="38">
        <f t="shared" si="45"/>
        <v>0</v>
      </c>
      <c r="P43" s="24">
        <f t="shared" si="45"/>
        <v>0</v>
      </c>
      <c r="Q43" s="38">
        <f t="shared" si="45"/>
        <v>0</v>
      </c>
      <c r="R43" s="24">
        <f t="shared" si="45"/>
        <v>0</v>
      </c>
      <c r="S43" s="38">
        <f t="shared" si="45"/>
        <v>0</v>
      </c>
      <c r="T43" s="24">
        <f t="shared" si="45"/>
        <v>0</v>
      </c>
      <c r="U43" s="38">
        <f t="shared" si="45"/>
        <v>0</v>
      </c>
      <c r="V43" s="24">
        <f t="shared" si="45"/>
        <v>0</v>
      </c>
      <c r="W43" s="38">
        <f t="shared" si="45"/>
        <v>0</v>
      </c>
      <c r="X43" s="24">
        <f t="shared" si="45"/>
        <v>0</v>
      </c>
      <c r="Y43" s="38">
        <f t="shared" si="45"/>
        <v>0</v>
      </c>
      <c r="Z43" s="24">
        <f t="shared" si="45"/>
        <v>0</v>
      </c>
      <c r="AA43" s="38">
        <f t="shared" si="45"/>
        <v>3</v>
      </c>
      <c r="AB43" s="26">
        <f t="shared" si="45"/>
        <v>2613</v>
      </c>
      <c r="AC43" s="23">
        <f t="shared" si="45"/>
        <v>2</v>
      </c>
      <c r="AD43" s="26">
        <f t="shared" si="45"/>
        <v>1953</v>
      </c>
      <c r="AE43" s="23">
        <f t="shared" si="45"/>
        <v>1</v>
      </c>
      <c r="AF43" s="26">
        <f t="shared" si="45"/>
        <v>660</v>
      </c>
      <c r="AG43" s="23">
        <f t="shared" si="45"/>
        <v>0</v>
      </c>
      <c r="AH43" s="26">
        <f t="shared" si="45"/>
        <v>0</v>
      </c>
      <c r="AI43" s="23">
        <f t="shared" si="45"/>
        <v>0</v>
      </c>
      <c r="AJ43" s="26">
        <f t="shared" si="45"/>
        <v>0</v>
      </c>
      <c r="AK43" s="101"/>
    </row>
    <row r="44" spans="1:37" ht="12" customHeight="1" thickBot="1" x14ac:dyDescent="0.4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2"/>
      <c r="AD44" s="2"/>
      <c r="AE44" s="2"/>
      <c r="AF44" s="2"/>
      <c r="AG44" s="2"/>
      <c r="AH44" s="2"/>
      <c r="AI44" s="2"/>
      <c r="AJ44" s="2"/>
      <c r="AK44" s="101"/>
    </row>
    <row r="45" spans="1:37" ht="13.8" thickBot="1" x14ac:dyDescent="0.3">
      <c r="A45" s="457" t="s">
        <v>109</v>
      </c>
      <c r="B45" s="458"/>
      <c r="C45" s="23">
        <f t="shared" ref="C45:AE45" si="46">C27+C43</f>
        <v>2</v>
      </c>
      <c r="D45" s="24">
        <f t="shared" si="46"/>
        <v>1953</v>
      </c>
      <c r="E45" s="25">
        <f t="shared" si="46"/>
        <v>1</v>
      </c>
      <c r="F45" s="24">
        <f t="shared" si="46"/>
        <v>769</v>
      </c>
      <c r="G45" s="25">
        <f t="shared" si="46"/>
        <v>0</v>
      </c>
      <c r="H45" s="24">
        <f t="shared" si="46"/>
        <v>0</v>
      </c>
      <c r="I45" s="25">
        <f t="shared" si="46"/>
        <v>1</v>
      </c>
      <c r="J45" s="24">
        <f t="shared" si="46"/>
        <v>660</v>
      </c>
      <c r="K45" s="25">
        <f t="shared" si="46"/>
        <v>0</v>
      </c>
      <c r="L45" s="24">
        <f t="shared" si="46"/>
        <v>0</v>
      </c>
      <c r="M45" s="25">
        <f t="shared" si="46"/>
        <v>0</v>
      </c>
      <c r="N45" s="24">
        <f t="shared" si="46"/>
        <v>0</v>
      </c>
      <c r="O45" s="25">
        <f t="shared" si="46"/>
        <v>0</v>
      </c>
      <c r="P45" s="24">
        <f t="shared" si="46"/>
        <v>0</v>
      </c>
      <c r="Q45" s="25">
        <f t="shared" si="46"/>
        <v>0</v>
      </c>
      <c r="R45" s="24">
        <f t="shared" si="46"/>
        <v>0</v>
      </c>
      <c r="S45" s="25">
        <f t="shared" si="46"/>
        <v>0</v>
      </c>
      <c r="T45" s="24">
        <f t="shared" si="46"/>
        <v>0</v>
      </c>
      <c r="U45" s="25">
        <f t="shared" si="46"/>
        <v>0</v>
      </c>
      <c r="V45" s="24">
        <f t="shared" si="46"/>
        <v>0</v>
      </c>
      <c r="W45" s="25">
        <f t="shared" si="46"/>
        <v>0</v>
      </c>
      <c r="X45" s="24">
        <f t="shared" si="46"/>
        <v>0</v>
      </c>
      <c r="Y45" s="25">
        <f t="shared" si="46"/>
        <v>0</v>
      </c>
      <c r="Z45" s="37">
        <f t="shared" si="46"/>
        <v>0</v>
      </c>
      <c r="AA45" s="38">
        <f t="shared" si="46"/>
        <v>4</v>
      </c>
      <c r="AB45" s="26">
        <f t="shared" si="46"/>
        <v>3382</v>
      </c>
      <c r="AC45" s="38">
        <f t="shared" si="46"/>
        <v>3</v>
      </c>
      <c r="AD45" s="37">
        <f t="shared" si="46"/>
        <v>2722</v>
      </c>
      <c r="AE45" s="38">
        <f t="shared" si="46"/>
        <v>1</v>
      </c>
      <c r="AF45" s="26">
        <f>AF43+AF27</f>
        <v>660</v>
      </c>
      <c r="AG45" s="23">
        <f>AG43+AG27</f>
        <v>0</v>
      </c>
      <c r="AH45" s="37">
        <f>AH27+AH43</f>
        <v>0</v>
      </c>
      <c r="AI45" s="38">
        <f>AI27+AI43</f>
        <v>0</v>
      </c>
      <c r="AJ45" s="26">
        <f>AJ27+AJ43</f>
        <v>0</v>
      </c>
      <c r="AK45" s="101"/>
    </row>
    <row r="49" spans="1:1" x14ac:dyDescent="0.25">
      <c r="A49" t="s">
        <v>90</v>
      </c>
    </row>
    <row r="50" spans="1:1" x14ac:dyDescent="0.25">
      <c r="A50" t="s">
        <v>91</v>
      </c>
    </row>
    <row r="51" spans="1:1" x14ac:dyDescent="0.25">
      <c r="A51" t="s">
        <v>92</v>
      </c>
    </row>
  </sheetData>
  <mergeCells count="42">
    <mergeCell ref="A28:AJ28"/>
    <mergeCell ref="I29:J29"/>
    <mergeCell ref="K29:L29"/>
    <mergeCell ref="Q9:R9"/>
    <mergeCell ref="AI29:AJ29"/>
    <mergeCell ref="A27:B27"/>
    <mergeCell ref="AG29:AH29"/>
    <mergeCell ref="M9:N9"/>
    <mergeCell ref="AE9:AF9"/>
    <mergeCell ref="S9:T9"/>
    <mergeCell ref="U9:V9"/>
    <mergeCell ref="A45:B45"/>
    <mergeCell ref="AA29:AB29"/>
    <mergeCell ref="AC29:AD29"/>
    <mergeCell ref="AE29:AF29"/>
    <mergeCell ref="S29:T29"/>
    <mergeCell ref="U29:V29"/>
    <mergeCell ref="G29:H29"/>
    <mergeCell ref="B29:B30"/>
    <mergeCell ref="C29:D29"/>
    <mergeCell ref="E29:F29"/>
    <mergeCell ref="A43:B43"/>
    <mergeCell ref="Q29:R29"/>
    <mergeCell ref="Y29:Z29"/>
    <mergeCell ref="M29:N29"/>
    <mergeCell ref="W29:X29"/>
    <mergeCell ref="O29:P29"/>
    <mergeCell ref="A7:AJ7"/>
    <mergeCell ref="A8:AJ8"/>
    <mergeCell ref="B9:B10"/>
    <mergeCell ref="C9:D9"/>
    <mergeCell ref="E9:F9"/>
    <mergeCell ref="G9:H9"/>
    <mergeCell ref="I9:J9"/>
    <mergeCell ref="K9:L9"/>
    <mergeCell ref="W9:X9"/>
    <mergeCell ref="Y9:Z9"/>
    <mergeCell ref="AA9:AB9"/>
    <mergeCell ref="O9:P9"/>
    <mergeCell ref="AG9:AH9"/>
    <mergeCell ref="AI9:AJ9"/>
    <mergeCell ref="AC9:AD9"/>
  </mergeCells>
  <phoneticPr fontId="0" type="noConversion"/>
  <pageMargins left="0.32" right="0.17" top="0.23" bottom="0.21" header="0.21" footer="0.18"/>
  <pageSetup paperSize="8" scale="8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08"/>
  <sheetViews>
    <sheetView zoomScale="75" workbookViewId="0">
      <selection activeCell="H48" sqref="H48"/>
    </sheetView>
  </sheetViews>
  <sheetFormatPr defaultColWidth="9.109375" defaultRowHeight="15.6" x14ac:dyDescent="0.3"/>
  <cols>
    <col min="1" max="1" width="2.5546875" style="338" customWidth="1"/>
    <col min="2" max="2" width="25.33203125" style="298" customWidth="1"/>
    <col min="3" max="3" width="0.109375" style="298" customWidth="1"/>
    <col min="4" max="4" width="5.6640625" style="298" customWidth="1"/>
    <col min="5" max="5" width="10.5546875" style="298" bestFit="1" customWidth="1"/>
    <col min="6" max="6" width="10.6640625" style="298" hidden="1" customWidth="1"/>
    <col min="7" max="7" width="5.6640625" style="298" customWidth="1"/>
    <col min="8" max="8" width="6.88671875" style="298" bestFit="1" customWidth="1"/>
    <col min="9" max="9" width="0.44140625" style="298" hidden="1" customWidth="1"/>
    <col min="10" max="10" width="5.6640625" style="298" customWidth="1"/>
    <col min="11" max="11" width="6.88671875" style="298" bestFit="1" customWidth="1"/>
    <col min="12" max="12" width="0.33203125" style="298" hidden="1" customWidth="1"/>
    <col min="13" max="13" width="5.6640625" style="298" customWidth="1"/>
    <col min="14" max="14" width="6.88671875" style="298" bestFit="1" customWidth="1"/>
    <col min="15" max="15" width="10.6640625" style="298" hidden="1" customWidth="1"/>
    <col min="16" max="16" width="5.6640625" style="298" customWidth="1"/>
    <col min="17" max="17" width="6.88671875" style="298" bestFit="1" customWidth="1"/>
    <col min="18" max="18" width="0.33203125" style="325" hidden="1" customWidth="1"/>
    <col min="19" max="19" width="6.5546875" style="325" customWidth="1"/>
    <col min="20" max="20" width="6.88671875" style="325" bestFit="1" customWidth="1"/>
    <col min="21" max="21" width="0.109375" style="325" customWidth="1"/>
    <col min="22" max="22" width="5.6640625" style="325" customWidth="1"/>
    <col min="23" max="23" width="6.88671875" style="325" bestFit="1" customWidth="1"/>
    <col min="24" max="24" width="0.33203125" style="325" customWidth="1"/>
    <col min="25" max="25" width="5.6640625" style="325" customWidth="1"/>
    <col min="26" max="26" width="7.6640625" style="325" bestFit="1" customWidth="1"/>
    <col min="27" max="27" width="0.109375" style="325" customWidth="1"/>
    <col min="28" max="28" width="5.6640625" style="325" customWidth="1"/>
    <col min="29" max="29" width="9.109375" style="325"/>
    <col min="30" max="30" width="10.6640625" style="325" hidden="1" customWidth="1"/>
    <col min="31" max="31" width="5.6640625" style="325" customWidth="1"/>
    <col min="32" max="32" width="6.88671875" style="325" bestFit="1" customWidth="1"/>
    <col min="33" max="33" width="10.6640625" style="325" hidden="1" customWidth="1"/>
    <col min="34" max="34" width="5.6640625" style="325" customWidth="1"/>
    <col min="35" max="35" width="6.88671875" style="325" bestFit="1" customWidth="1"/>
    <col min="36" max="36" width="0.33203125" style="325" customWidth="1"/>
    <col min="37" max="37" width="5.6640625" style="325" customWidth="1"/>
    <col min="38" max="38" width="7.6640625" style="325" bestFit="1" customWidth="1"/>
    <col min="39" max="39" width="0.33203125" style="325" customWidth="1"/>
    <col min="40" max="40" width="5.6640625" style="325" customWidth="1"/>
    <col min="41" max="41" width="6.88671875" style="325" bestFit="1" customWidth="1"/>
    <col min="42" max="42" width="0.33203125" style="325" customWidth="1"/>
    <col min="43" max="43" width="5.6640625" style="325" customWidth="1"/>
    <col min="44" max="44" width="6.88671875" style="325" bestFit="1" customWidth="1"/>
    <col min="45" max="45" width="0.109375" style="325" customWidth="1"/>
    <col min="46" max="46" width="5.5546875" style="325" customWidth="1"/>
    <col min="47" max="47" width="7.6640625" style="325" customWidth="1"/>
    <col min="48" max="48" width="0.33203125" style="325" customWidth="1"/>
    <col min="49" max="49" width="5.6640625" style="325" customWidth="1"/>
    <col min="50" max="50" width="7.6640625" style="325" bestFit="1" customWidth="1"/>
    <col min="51" max="51" width="0.33203125" style="325" hidden="1" customWidth="1"/>
    <col min="52" max="52" width="5.6640625" style="339" customWidth="1"/>
    <col min="53" max="53" width="9.5546875" style="325" customWidth="1"/>
    <col min="54" max="54" width="2.33203125" style="325" hidden="1" customWidth="1"/>
    <col min="55" max="55" width="0.6640625" style="174" hidden="1" customWidth="1"/>
    <col min="56" max="57" width="9.109375" style="325"/>
    <col min="58" max="16384" width="9.109375" style="298"/>
  </cols>
  <sheetData>
    <row r="1" spans="1:57" s="172" customFormat="1" ht="18" x14ac:dyDescent="0.35">
      <c r="A1" s="106"/>
      <c r="B1" s="106" t="s">
        <v>118</v>
      </c>
      <c r="C1" s="106"/>
      <c r="D1" s="10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69"/>
      <c r="R1" s="170"/>
      <c r="S1" s="170"/>
      <c r="T1" s="171"/>
      <c r="U1" s="171"/>
      <c r="V1" s="171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0"/>
      <c r="AT1" s="170"/>
      <c r="AU1" s="106" t="s">
        <v>94</v>
      </c>
      <c r="AV1" s="106"/>
      <c r="AW1" s="106"/>
      <c r="AX1" s="106"/>
      <c r="AY1" s="106"/>
      <c r="AZ1" s="106"/>
      <c r="BA1" s="106"/>
      <c r="BB1" s="170"/>
      <c r="BC1" s="174"/>
      <c r="BD1" s="175"/>
      <c r="BE1" s="175"/>
    </row>
    <row r="2" spans="1:57" s="172" customFormat="1" ht="18" x14ac:dyDescent="0.35">
      <c r="A2" s="106"/>
      <c r="B2" s="106" t="s">
        <v>119</v>
      </c>
      <c r="C2" s="106"/>
      <c r="D2" s="10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69"/>
      <c r="R2" s="170"/>
      <c r="S2" s="170"/>
      <c r="T2" s="171"/>
      <c r="U2" s="171"/>
      <c r="V2" s="171"/>
      <c r="W2" s="170"/>
      <c r="X2" s="170"/>
      <c r="Y2" s="170"/>
      <c r="Z2" s="170"/>
      <c r="AA2" s="170"/>
      <c r="AB2" s="170"/>
      <c r="AC2" s="170"/>
      <c r="AD2" s="170"/>
      <c r="AE2" s="170"/>
      <c r="AF2" s="170"/>
      <c r="AG2" s="170"/>
      <c r="AH2" s="170"/>
      <c r="AI2" s="170"/>
      <c r="AJ2" s="170"/>
      <c r="AK2" s="170"/>
      <c r="AL2" s="170"/>
      <c r="AM2" s="170"/>
      <c r="AN2" s="170"/>
      <c r="AO2" s="170"/>
      <c r="AP2" s="170"/>
      <c r="AQ2" s="170"/>
      <c r="AR2" s="170"/>
      <c r="AS2" s="170"/>
      <c r="AT2" s="170"/>
      <c r="AU2" s="106" t="s">
        <v>85</v>
      </c>
      <c r="AV2" s="106"/>
      <c r="AW2" s="106"/>
      <c r="AX2" s="106"/>
      <c r="AY2" s="106"/>
      <c r="AZ2" s="106"/>
      <c r="BA2" s="106"/>
      <c r="BB2" s="170"/>
      <c r="BC2" s="174"/>
      <c r="BD2" s="175"/>
      <c r="BE2" s="175"/>
    </row>
    <row r="3" spans="1:57" s="172" customFormat="1" ht="18" x14ac:dyDescent="0.35">
      <c r="A3" s="106"/>
      <c r="B3" s="106" t="s">
        <v>120</v>
      </c>
      <c r="C3" s="106"/>
      <c r="D3" s="10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69"/>
      <c r="R3" s="170"/>
      <c r="S3" s="170"/>
      <c r="T3" s="171"/>
      <c r="U3" s="171"/>
      <c r="V3" s="171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170"/>
      <c r="AL3" s="170"/>
      <c r="AM3" s="170"/>
      <c r="AN3" s="170"/>
      <c r="AO3" s="170"/>
      <c r="AP3" s="170"/>
      <c r="AQ3" s="170"/>
      <c r="AR3" s="170"/>
      <c r="AS3" s="170"/>
      <c r="AT3" s="170"/>
      <c r="AU3" s="106" t="s">
        <v>39</v>
      </c>
      <c r="AV3" s="106"/>
      <c r="AW3" s="106"/>
      <c r="AX3" s="106"/>
      <c r="AY3" s="106"/>
      <c r="AZ3" s="106"/>
      <c r="BA3" s="106"/>
      <c r="BB3" s="170"/>
      <c r="BC3" s="174"/>
      <c r="BD3" s="175"/>
      <c r="BE3" s="175"/>
    </row>
    <row r="4" spans="1:57" s="172" customFormat="1" ht="18" x14ac:dyDescent="0.35">
      <c r="A4" s="106"/>
      <c r="B4" s="106" t="s">
        <v>121</v>
      </c>
      <c r="C4" s="106"/>
      <c r="D4" s="10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69"/>
      <c r="R4" s="170"/>
      <c r="S4" s="170"/>
      <c r="T4" s="171"/>
      <c r="U4" s="171"/>
      <c r="V4" s="171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06" t="s">
        <v>122</v>
      </c>
      <c r="AV4" s="106"/>
      <c r="AW4" s="106"/>
      <c r="AX4" s="106"/>
      <c r="AY4" s="106"/>
      <c r="AZ4" s="106"/>
      <c r="BA4" s="106"/>
      <c r="BB4" s="170"/>
      <c r="BC4" s="174"/>
      <c r="BD4" s="175"/>
      <c r="BE4" s="175"/>
    </row>
    <row r="5" spans="1:57" s="172" customFormat="1" ht="18" x14ac:dyDescent="0.35">
      <c r="A5" s="106" t="s">
        <v>89</v>
      </c>
      <c r="B5" s="106"/>
      <c r="C5" s="106"/>
      <c r="D5" s="10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69"/>
      <c r="R5" s="170"/>
      <c r="S5" s="170"/>
      <c r="T5" s="171"/>
      <c r="U5" s="171"/>
      <c r="V5" s="171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06" t="s">
        <v>89</v>
      </c>
      <c r="AV5" s="106"/>
      <c r="AW5" s="106"/>
      <c r="AX5" s="106"/>
      <c r="AY5" s="106"/>
      <c r="AZ5" s="106"/>
      <c r="BA5" s="106"/>
      <c r="BB5" s="170"/>
      <c r="BC5" s="174"/>
      <c r="BD5" s="175"/>
      <c r="BE5" s="175"/>
    </row>
    <row r="6" spans="1:57" s="172" customFormat="1" ht="18" x14ac:dyDescent="0.35">
      <c r="A6" s="106"/>
      <c r="B6" s="106"/>
      <c r="C6" s="106"/>
      <c r="D6" s="10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69"/>
      <c r="R6" s="170"/>
      <c r="S6" s="170"/>
      <c r="T6" s="171"/>
      <c r="U6" s="171"/>
      <c r="V6" s="171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0"/>
      <c r="AT6" s="170"/>
      <c r="AU6" s="106"/>
      <c r="AV6" s="106"/>
      <c r="AW6" s="106"/>
      <c r="AX6" s="106"/>
      <c r="AY6" s="106"/>
      <c r="AZ6" s="106"/>
      <c r="BA6" s="106"/>
      <c r="BB6" s="170"/>
      <c r="BC6" s="174"/>
      <c r="BD6" s="175"/>
      <c r="BE6" s="175"/>
    </row>
    <row r="7" spans="1:57" s="172" customFormat="1" ht="15.75" customHeight="1" x14ac:dyDescent="0.35">
      <c r="A7" s="515" t="s">
        <v>144</v>
      </c>
      <c r="B7" s="515"/>
      <c r="C7" s="515"/>
      <c r="D7" s="515"/>
      <c r="E7" s="515"/>
      <c r="F7" s="515"/>
      <c r="G7" s="515"/>
      <c r="H7" s="515"/>
      <c r="I7" s="515"/>
      <c r="J7" s="515"/>
      <c r="K7" s="515"/>
      <c r="L7" s="515"/>
      <c r="M7" s="515"/>
      <c r="N7" s="515"/>
      <c r="O7" s="515"/>
      <c r="P7" s="515"/>
      <c r="Q7" s="515"/>
      <c r="R7" s="515"/>
      <c r="S7" s="515"/>
      <c r="T7" s="515"/>
      <c r="U7" s="515"/>
      <c r="V7" s="515"/>
      <c r="W7" s="515"/>
      <c r="X7" s="515"/>
      <c r="Y7" s="515"/>
      <c r="Z7" s="515"/>
      <c r="AA7" s="515"/>
      <c r="AB7" s="515"/>
      <c r="AC7" s="515"/>
      <c r="AD7" s="515"/>
      <c r="AE7" s="515"/>
      <c r="AF7" s="515"/>
      <c r="AG7" s="515"/>
      <c r="AH7" s="515"/>
      <c r="AI7" s="515"/>
      <c r="AJ7" s="515"/>
      <c r="AK7" s="515"/>
      <c r="AL7" s="515"/>
      <c r="AM7" s="515"/>
      <c r="AN7" s="515"/>
      <c r="AO7" s="515"/>
      <c r="AP7" s="515"/>
      <c r="AQ7" s="515"/>
      <c r="AR7" s="515"/>
      <c r="AS7" s="515"/>
      <c r="AT7" s="515"/>
      <c r="AU7" s="515"/>
      <c r="AV7" s="515"/>
      <c r="AW7" s="515"/>
      <c r="AX7" s="515"/>
      <c r="AY7" s="515"/>
      <c r="AZ7" s="515"/>
      <c r="BA7" s="515"/>
      <c r="BB7" s="515"/>
      <c r="BC7" s="174"/>
      <c r="BD7" s="175"/>
      <c r="BE7" s="175"/>
    </row>
    <row r="8" spans="1:57" s="172" customFormat="1" ht="18" x14ac:dyDescent="0.35">
      <c r="A8" s="516"/>
      <c r="B8" s="516"/>
      <c r="C8" s="516"/>
      <c r="D8" s="516"/>
      <c r="E8" s="516"/>
      <c r="F8" s="516"/>
      <c r="G8" s="516"/>
      <c r="H8" s="516"/>
      <c r="I8" s="516"/>
      <c r="J8" s="516"/>
      <c r="K8" s="516"/>
      <c r="L8" s="516"/>
      <c r="M8" s="516"/>
      <c r="N8" s="516"/>
      <c r="O8" s="516"/>
      <c r="P8" s="516"/>
      <c r="Q8" s="516"/>
      <c r="R8" s="516"/>
      <c r="S8" s="516"/>
      <c r="T8" s="516"/>
      <c r="U8" s="516"/>
      <c r="V8" s="516"/>
      <c r="W8" s="516"/>
      <c r="X8" s="516"/>
      <c r="Y8" s="516"/>
      <c r="Z8" s="516"/>
      <c r="AA8" s="516"/>
      <c r="AB8" s="516"/>
      <c r="AC8" s="516"/>
      <c r="AD8" s="516"/>
      <c r="AE8" s="516"/>
      <c r="AF8" s="516"/>
      <c r="AG8" s="516"/>
      <c r="AH8" s="516"/>
      <c r="AI8" s="516"/>
      <c r="AJ8" s="516"/>
      <c r="AK8" s="516"/>
      <c r="AL8" s="516"/>
      <c r="AM8" s="516"/>
      <c r="AN8" s="516"/>
      <c r="AO8" s="516"/>
      <c r="AP8" s="516"/>
      <c r="AQ8" s="516"/>
      <c r="AR8" s="516"/>
      <c r="AS8" s="516"/>
      <c r="AT8" s="516"/>
      <c r="AU8" s="516"/>
      <c r="AV8" s="516"/>
      <c r="AW8" s="516"/>
      <c r="AX8" s="516"/>
      <c r="AY8" s="516"/>
      <c r="AZ8" s="516"/>
      <c r="BA8" s="516"/>
      <c r="BB8" s="516"/>
      <c r="BC8" s="174"/>
      <c r="BD8" s="175"/>
      <c r="BE8" s="175"/>
    </row>
    <row r="9" spans="1:57" s="172" customFormat="1" ht="18" customHeight="1" thickBot="1" x14ac:dyDescent="0.4">
      <c r="A9" s="169"/>
      <c r="B9" s="166"/>
      <c r="C9" s="166"/>
      <c r="D9" s="166"/>
      <c r="E9" s="166"/>
      <c r="F9" s="166"/>
      <c r="G9" s="166"/>
      <c r="H9" s="166"/>
      <c r="I9" s="166"/>
      <c r="J9" s="167"/>
      <c r="K9" s="167"/>
      <c r="L9" s="167"/>
      <c r="M9" s="166"/>
      <c r="N9" s="166"/>
      <c r="O9" s="166"/>
      <c r="P9" s="166"/>
      <c r="Q9" s="166"/>
      <c r="R9" s="177"/>
      <c r="S9" s="177"/>
      <c r="T9" s="177"/>
      <c r="U9" s="177"/>
      <c r="V9" s="178"/>
      <c r="W9" s="178"/>
      <c r="X9" s="178"/>
      <c r="Y9" s="178"/>
      <c r="Z9" s="178"/>
      <c r="AA9" s="178"/>
      <c r="AB9" s="177"/>
      <c r="AC9" s="177" t="s">
        <v>7</v>
      </c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8"/>
      <c r="AQ9" s="170"/>
      <c r="AR9" s="177"/>
      <c r="AS9" s="177"/>
      <c r="AT9" s="177"/>
      <c r="AU9" s="177"/>
      <c r="AV9" s="177"/>
      <c r="AW9" s="177"/>
      <c r="AX9" s="177"/>
      <c r="AY9" s="177"/>
      <c r="AZ9" s="178"/>
      <c r="BA9" s="178"/>
      <c r="BB9" s="178"/>
      <c r="BC9" s="174"/>
      <c r="BD9" s="175"/>
      <c r="BE9" s="175"/>
    </row>
    <row r="10" spans="1:57" s="187" customFormat="1" ht="15" customHeight="1" thickBot="1" x14ac:dyDescent="0.35">
      <c r="A10" s="179" t="s">
        <v>25</v>
      </c>
      <c r="B10" s="517" t="s">
        <v>18</v>
      </c>
      <c r="C10" s="180"/>
      <c r="D10" s="519" t="s">
        <v>8</v>
      </c>
      <c r="E10" s="520"/>
      <c r="F10" s="520"/>
      <c r="G10" s="519" t="s">
        <v>9</v>
      </c>
      <c r="H10" s="520"/>
      <c r="I10" s="521"/>
      <c r="J10" s="519" t="s">
        <v>10</v>
      </c>
      <c r="K10" s="520"/>
      <c r="L10" s="521"/>
      <c r="M10" s="519" t="s">
        <v>28</v>
      </c>
      <c r="N10" s="520"/>
      <c r="O10" s="521"/>
      <c r="P10" s="519" t="s">
        <v>0</v>
      </c>
      <c r="Q10" s="520"/>
      <c r="R10" s="520"/>
      <c r="S10" s="510" t="s">
        <v>3</v>
      </c>
      <c r="T10" s="511"/>
      <c r="U10" s="511"/>
      <c r="V10" s="510" t="s">
        <v>4</v>
      </c>
      <c r="W10" s="511"/>
      <c r="X10" s="511"/>
      <c r="Y10" s="510" t="s">
        <v>29</v>
      </c>
      <c r="Z10" s="511"/>
      <c r="AA10" s="512"/>
      <c r="AB10" s="510" t="s">
        <v>11</v>
      </c>
      <c r="AC10" s="511"/>
      <c r="AD10" s="512"/>
      <c r="AE10" s="510" t="s">
        <v>12</v>
      </c>
      <c r="AF10" s="511"/>
      <c r="AG10" s="511"/>
      <c r="AH10" s="510" t="s">
        <v>13</v>
      </c>
      <c r="AI10" s="511"/>
      <c r="AJ10" s="512"/>
      <c r="AK10" s="510" t="s">
        <v>30</v>
      </c>
      <c r="AL10" s="511"/>
      <c r="AM10" s="511"/>
      <c r="AN10" s="510" t="s">
        <v>14</v>
      </c>
      <c r="AO10" s="511"/>
      <c r="AP10" s="512"/>
      <c r="AQ10" s="511" t="s">
        <v>15</v>
      </c>
      <c r="AR10" s="511"/>
      <c r="AS10" s="511"/>
      <c r="AT10" s="510" t="s">
        <v>16</v>
      </c>
      <c r="AU10" s="511"/>
      <c r="AV10" s="512"/>
      <c r="AW10" s="510" t="s">
        <v>31</v>
      </c>
      <c r="AX10" s="511"/>
      <c r="AY10" s="511"/>
      <c r="AZ10" s="505" t="s">
        <v>5</v>
      </c>
      <c r="BA10" s="506"/>
      <c r="BB10" s="507"/>
      <c r="BC10" s="185"/>
      <c r="BD10" s="186"/>
      <c r="BE10" s="186"/>
    </row>
    <row r="11" spans="1:57" s="187" customFormat="1" ht="14.25" customHeight="1" thickBot="1" x14ac:dyDescent="0.35">
      <c r="A11" s="188" t="s">
        <v>26</v>
      </c>
      <c r="B11" s="518"/>
      <c r="C11" s="189"/>
      <c r="D11" s="190" t="s">
        <v>123</v>
      </c>
      <c r="E11" s="191" t="s">
        <v>2</v>
      </c>
      <c r="F11" s="138" t="s">
        <v>124</v>
      </c>
      <c r="G11" s="190" t="s">
        <v>123</v>
      </c>
      <c r="H11" s="191" t="s">
        <v>2</v>
      </c>
      <c r="I11" s="138" t="s">
        <v>124</v>
      </c>
      <c r="J11" s="190" t="s">
        <v>123</v>
      </c>
      <c r="K11" s="191" t="s">
        <v>2</v>
      </c>
      <c r="L11" s="138" t="s">
        <v>124</v>
      </c>
      <c r="M11" s="96" t="s">
        <v>1</v>
      </c>
      <c r="N11" s="192" t="s">
        <v>2</v>
      </c>
      <c r="O11" s="138" t="s">
        <v>124</v>
      </c>
      <c r="P11" s="193" t="s">
        <v>123</v>
      </c>
      <c r="Q11" s="191" t="s">
        <v>2</v>
      </c>
      <c r="R11" s="194" t="s">
        <v>124</v>
      </c>
      <c r="S11" s="195" t="s">
        <v>123</v>
      </c>
      <c r="T11" s="196" t="s">
        <v>2</v>
      </c>
      <c r="U11" s="194" t="s">
        <v>124</v>
      </c>
      <c r="V11" s="195" t="s">
        <v>123</v>
      </c>
      <c r="W11" s="196" t="s">
        <v>2</v>
      </c>
      <c r="X11" s="194" t="s">
        <v>124</v>
      </c>
      <c r="Y11" s="195" t="s">
        <v>1</v>
      </c>
      <c r="Z11" s="196" t="s">
        <v>2</v>
      </c>
      <c r="AA11" s="194" t="s">
        <v>124</v>
      </c>
      <c r="AB11" s="195" t="s">
        <v>123</v>
      </c>
      <c r="AC11" s="196" t="s">
        <v>2</v>
      </c>
      <c r="AD11" s="194" t="s">
        <v>124</v>
      </c>
      <c r="AE11" s="197" t="s">
        <v>123</v>
      </c>
      <c r="AF11" s="196" t="s">
        <v>2</v>
      </c>
      <c r="AG11" s="194" t="s">
        <v>124</v>
      </c>
      <c r="AH11" s="195" t="s">
        <v>123</v>
      </c>
      <c r="AI11" s="196" t="s">
        <v>2</v>
      </c>
      <c r="AJ11" s="194" t="s">
        <v>124</v>
      </c>
      <c r="AK11" s="195" t="s">
        <v>1</v>
      </c>
      <c r="AL11" s="196" t="s">
        <v>2</v>
      </c>
      <c r="AM11" s="194" t="s">
        <v>124</v>
      </c>
      <c r="AN11" s="195" t="s">
        <v>123</v>
      </c>
      <c r="AO11" s="196" t="s">
        <v>2</v>
      </c>
      <c r="AP11" s="194" t="s">
        <v>124</v>
      </c>
      <c r="AQ11" s="197" t="s">
        <v>123</v>
      </c>
      <c r="AR11" s="196" t="s">
        <v>2</v>
      </c>
      <c r="AS11" s="194" t="s">
        <v>124</v>
      </c>
      <c r="AT11" s="195" t="s">
        <v>123</v>
      </c>
      <c r="AU11" s="196" t="s">
        <v>2</v>
      </c>
      <c r="AV11" s="194" t="s">
        <v>124</v>
      </c>
      <c r="AW11" s="195" t="s">
        <v>1</v>
      </c>
      <c r="AX11" s="196" t="s">
        <v>2</v>
      </c>
      <c r="AY11" s="194" t="s">
        <v>124</v>
      </c>
      <c r="AZ11" s="198" t="s">
        <v>1</v>
      </c>
      <c r="BA11" s="199" t="s">
        <v>2</v>
      </c>
      <c r="BB11" s="200" t="s">
        <v>124</v>
      </c>
      <c r="BC11" s="185"/>
      <c r="BD11" s="186"/>
      <c r="BE11" s="186"/>
    </row>
    <row r="12" spans="1:57" s="187" customFormat="1" ht="14.25" customHeight="1" x14ac:dyDescent="0.3">
      <c r="A12" s="201">
        <v>1</v>
      </c>
      <c r="B12" s="202" t="s">
        <v>20</v>
      </c>
      <c r="C12" s="203"/>
      <c r="D12" s="204">
        <f>SUM(D13:D17)</f>
        <v>0</v>
      </c>
      <c r="E12" s="205">
        <f>SUM(E13:E17)</f>
        <v>0</v>
      </c>
      <c r="F12" s="182"/>
      <c r="G12" s="204">
        <f>SUM(G13:G17)</f>
        <v>0</v>
      </c>
      <c r="H12" s="205">
        <f>SUM(H13:H17)</f>
        <v>0</v>
      </c>
      <c r="I12" s="181"/>
      <c r="J12" s="204">
        <f>SUM(J13:J17)</f>
        <v>1</v>
      </c>
      <c r="K12" s="205">
        <f>SUM(K13:K17)</f>
        <v>264</v>
      </c>
      <c r="L12" s="206"/>
      <c r="M12" s="204">
        <f>SUM(M13:M17)</f>
        <v>1</v>
      </c>
      <c r="N12" s="207">
        <f>SUM(N13:N17)</f>
        <v>264</v>
      </c>
      <c r="O12" s="182"/>
      <c r="P12" s="204">
        <f>SUM(P13:P17)</f>
        <v>1</v>
      </c>
      <c r="Q12" s="205">
        <f>SUM(Q13:Q17)</f>
        <v>264</v>
      </c>
      <c r="R12" s="181"/>
      <c r="S12" s="204">
        <f>SUM(S13:S17)</f>
        <v>1</v>
      </c>
      <c r="T12" s="205">
        <f>SUM(T13:T17)</f>
        <v>264</v>
      </c>
      <c r="U12" s="181"/>
      <c r="V12" s="208">
        <f>SUM(V13:V17)</f>
        <v>2</v>
      </c>
      <c r="W12" s="209">
        <f>SUM(W13:W17)</f>
        <v>528</v>
      </c>
      <c r="X12" s="210"/>
      <c r="Y12" s="204">
        <f>SUM(Y13:Y17)</f>
        <v>4</v>
      </c>
      <c r="Z12" s="207">
        <f>SUM(Z13:Z17)</f>
        <v>1056</v>
      </c>
      <c r="AA12" s="182"/>
      <c r="AB12" s="204">
        <f>SUM(AB13:AB17)</f>
        <v>1</v>
      </c>
      <c r="AC12" s="205">
        <f>SUM(AC13:AC17)</f>
        <v>264</v>
      </c>
      <c r="AD12" s="182"/>
      <c r="AE12" s="204">
        <f>SUM(AE13:AE17)</f>
        <v>0</v>
      </c>
      <c r="AF12" s="205">
        <f>SUM(AF13:AF17)</f>
        <v>0</v>
      </c>
      <c r="AG12" s="181"/>
      <c r="AH12" s="208">
        <f>SUM(AH13:AH17)</f>
        <v>0</v>
      </c>
      <c r="AI12" s="209">
        <f>SUM(AI13:AI17)</f>
        <v>0</v>
      </c>
      <c r="AJ12" s="211"/>
      <c r="AK12" s="204">
        <f>SUM(AK13:AK17)</f>
        <v>1</v>
      </c>
      <c r="AL12" s="207">
        <f>SUM(AL13:AL17)</f>
        <v>264</v>
      </c>
      <c r="AM12" s="182"/>
      <c r="AN12" s="208">
        <f>SUM(AN13:AN17)</f>
        <v>0</v>
      </c>
      <c r="AO12" s="209">
        <f>SUM(AO13:AO17)</f>
        <v>0</v>
      </c>
      <c r="AP12" s="212"/>
      <c r="AQ12" s="213">
        <f>SUM(AQ13:AQ17)</f>
        <v>1</v>
      </c>
      <c r="AR12" s="209">
        <f>SUM(AR13:AR17)</f>
        <v>264</v>
      </c>
      <c r="AS12" s="214"/>
      <c r="AT12" s="208">
        <f>SUM(AT13:AT17)</f>
        <v>3</v>
      </c>
      <c r="AU12" s="209">
        <f>SUM(AU13:AU17)</f>
        <v>594</v>
      </c>
      <c r="AV12" s="210"/>
      <c r="AW12" s="204">
        <f>SUM(AW13:AW17)</f>
        <v>4</v>
      </c>
      <c r="AX12" s="207">
        <f>SUM(AX13:AX17)</f>
        <v>858</v>
      </c>
      <c r="AY12" s="181"/>
      <c r="AZ12" s="215">
        <f t="shared" ref="AZ12:AZ47" si="0">D12+G12+J12+P12+S12+V12+AB12+AE12+AH12+AN12+AQ12+AT12</f>
        <v>10</v>
      </c>
      <c r="BA12" s="216">
        <f>N12+Z12+AL12+AX12</f>
        <v>2442</v>
      </c>
      <c r="BB12" s="217"/>
      <c r="BC12" s="185"/>
      <c r="BD12" s="186"/>
      <c r="BE12" s="186"/>
    </row>
    <row r="13" spans="1:57" s="172" customFormat="1" ht="14.25" customHeight="1" x14ac:dyDescent="0.35">
      <c r="A13" s="218"/>
      <c r="B13" s="219" t="s">
        <v>125</v>
      </c>
      <c r="C13" s="220"/>
      <c r="D13" s="221"/>
      <c r="E13" s="222" t="str">
        <f>IF(D13*BC13,D13*BC13," ")</f>
        <v xml:space="preserve"> </v>
      </c>
      <c r="F13" s="223"/>
      <c r="G13" s="221"/>
      <c r="H13" s="222" t="str">
        <f>IF(G13*BC13,G13*BC13," ")</f>
        <v xml:space="preserve"> </v>
      </c>
      <c r="I13" s="224"/>
      <c r="J13" s="221">
        <v>1</v>
      </c>
      <c r="K13" s="222">
        <f>IF(J13*BC13,J13*BC13," ")</f>
        <v>264</v>
      </c>
      <c r="L13" s="224"/>
      <c r="M13" s="225">
        <f>IF(D13+G13+J13,D13+G13+J13," ")</f>
        <v>1</v>
      </c>
      <c r="N13" s="226">
        <f>SUM(K13,H13,E13)</f>
        <v>264</v>
      </c>
      <c r="O13" s="227"/>
      <c r="P13" s="221">
        <v>1</v>
      </c>
      <c r="Q13" s="222">
        <f>IF(P13*BC13,P13*BC13," ")</f>
        <v>264</v>
      </c>
      <c r="R13" s="224"/>
      <c r="S13" s="221">
        <v>1</v>
      </c>
      <c r="T13" s="222">
        <f>IF(S13*BC13,S13*BC13," ")</f>
        <v>264</v>
      </c>
      <c r="U13" s="224"/>
      <c r="V13" s="221">
        <v>1</v>
      </c>
      <c r="W13" s="222">
        <f>IF(V13*BC13,V13*BC13," ")</f>
        <v>264</v>
      </c>
      <c r="X13" s="224"/>
      <c r="Y13" s="225">
        <f>IF(P13+S13+V13,P13+S13+V13," ")</f>
        <v>3</v>
      </c>
      <c r="Z13" s="226">
        <f>SUM(W13,T13,Q13)</f>
        <v>792</v>
      </c>
      <c r="AA13" s="227"/>
      <c r="AB13" s="221"/>
      <c r="AC13" s="222" t="str">
        <f>IF(AB13*BC13,AB13*BC13," ")</f>
        <v xml:space="preserve"> </v>
      </c>
      <c r="AD13" s="223"/>
      <c r="AE13" s="221"/>
      <c r="AF13" s="222" t="str">
        <f>IF(AE13*BC13,AE13*BC13," ")</f>
        <v xml:space="preserve"> </v>
      </c>
      <c r="AG13" s="224"/>
      <c r="AH13" s="221"/>
      <c r="AI13" s="222" t="str">
        <f>IF(AH13*BC13,AH13*BC13," ")</f>
        <v xml:space="preserve"> </v>
      </c>
      <c r="AJ13" s="223"/>
      <c r="AK13" s="225" t="str">
        <f>IF(AB13+AE13+AH13,AB13+AE13+AH13," ")</f>
        <v xml:space="preserve"> </v>
      </c>
      <c r="AL13" s="226">
        <f>SUM(AI13,AF13,AC13)</f>
        <v>0</v>
      </c>
      <c r="AM13" s="227"/>
      <c r="AN13" s="221"/>
      <c r="AO13" s="222" t="str">
        <f>IF(AN13*BC13,AN13*BC13," ")</f>
        <v xml:space="preserve"> </v>
      </c>
      <c r="AP13" s="223"/>
      <c r="AQ13" s="228"/>
      <c r="AR13" s="222" t="str">
        <f>IF(AQ13*BC13,AQ13*BC13," ")</f>
        <v xml:space="preserve"> </v>
      </c>
      <c r="AS13" s="224"/>
      <c r="AT13" s="221">
        <v>1</v>
      </c>
      <c r="AU13" s="222">
        <f>IF(AT13*BC13,AT13*BC13," ")</f>
        <v>264</v>
      </c>
      <c r="AV13" s="224"/>
      <c r="AW13" s="225">
        <f>IF(AN13+AQ13+AT13,AN13+AQ13+AT13," ")</f>
        <v>1</v>
      </c>
      <c r="AX13" s="226">
        <f>SUM(AU13,AR13,AO13)</f>
        <v>264</v>
      </c>
      <c r="AY13" s="229"/>
      <c r="AZ13" s="230">
        <f t="shared" si="0"/>
        <v>5</v>
      </c>
      <c r="BA13" s="231">
        <f t="shared" ref="BA13:BA47" si="1">N13+Z13+AL13+AX13</f>
        <v>1320</v>
      </c>
      <c r="BB13" s="232"/>
      <c r="BC13" s="174">
        <v>264</v>
      </c>
      <c r="BD13" s="233"/>
      <c r="BE13" s="175"/>
    </row>
    <row r="14" spans="1:57" s="172" customFormat="1" ht="14.25" customHeight="1" x14ac:dyDescent="0.35">
      <c r="A14" s="218"/>
      <c r="B14" s="234" t="s">
        <v>126</v>
      </c>
      <c r="C14" s="235"/>
      <c r="D14" s="221"/>
      <c r="E14" s="222" t="str">
        <f>IF(D14*BC14,D14*BC14," ")</f>
        <v xml:space="preserve"> </v>
      </c>
      <c r="F14" s="223"/>
      <c r="G14" s="221"/>
      <c r="H14" s="222" t="str">
        <f>IF(G14*BC14,G14*BC14," ")</f>
        <v xml:space="preserve"> </v>
      </c>
      <c r="I14" s="224"/>
      <c r="J14" s="221"/>
      <c r="K14" s="222" t="str">
        <f>IF(J14*BC14,J14*BC14," ")</f>
        <v xml:space="preserve"> </v>
      </c>
      <c r="L14" s="224"/>
      <c r="M14" s="225" t="str">
        <f>IF(D14+G14+J14,D14+G14+J14," ")</f>
        <v xml:space="preserve"> </v>
      </c>
      <c r="N14" s="226">
        <f>SUM(K14,H14,E14)</f>
        <v>0</v>
      </c>
      <c r="O14" s="227"/>
      <c r="P14" s="221"/>
      <c r="Q14" s="222" t="str">
        <f>IF(P14*BC14,P14*BC14," ")</f>
        <v xml:space="preserve"> </v>
      </c>
      <c r="R14" s="224"/>
      <c r="S14" s="221"/>
      <c r="T14" s="222" t="str">
        <f>IF(S14*BC14,S14*BC14," ")</f>
        <v xml:space="preserve"> </v>
      </c>
      <c r="U14" s="224"/>
      <c r="V14" s="221"/>
      <c r="W14" s="222" t="str">
        <f>IF(V14*BC14,V14*BC14," ")</f>
        <v xml:space="preserve"> </v>
      </c>
      <c r="X14" s="224"/>
      <c r="Y14" s="225" t="str">
        <f>IF(P14+S14+V14,P14+S14+V14," ")</f>
        <v xml:space="preserve"> </v>
      </c>
      <c r="Z14" s="226">
        <f>SUM(W14,T14,Q14)</f>
        <v>0</v>
      </c>
      <c r="AA14" s="227"/>
      <c r="AB14" s="221"/>
      <c r="AC14" s="222" t="str">
        <f>IF(AB14*BC14,AB14*BC14," ")</f>
        <v xml:space="preserve"> </v>
      </c>
      <c r="AD14" s="223"/>
      <c r="AE14" s="221"/>
      <c r="AF14" s="222" t="str">
        <f>IF(AE14*BC14,AE14*BC14," ")</f>
        <v xml:space="preserve"> </v>
      </c>
      <c r="AG14" s="224"/>
      <c r="AH14" s="221"/>
      <c r="AI14" s="222" t="str">
        <f>IF(AH14*BC14,AH14*BC14," ")</f>
        <v xml:space="preserve"> </v>
      </c>
      <c r="AJ14" s="223"/>
      <c r="AK14" s="225" t="str">
        <f>IF(AB14+AE14+AH14,AB14+AE14+AH14," ")</f>
        <v xml:space="preserve"> </v>
      </c>
      <c r="AL14" s="226">
        <f>SUM(AI14,AF14,AC14)</f>
        <v>0</v>
      </c>
      <c r="AM14" s="227"/>
      <c r="AN14" s="221"/>
      <c r="AO14" s="222" t="str">
        <f>IF(AN14*BC14,AN14*BC14," ")</f>
        <v xml:space="preserve"> </v>
      </c>
      <c r="AP14" s="223"/>
      <c r="AQ14" s="228"/>
      <c r="AR14" s="222" t="str">
        <f>IF(AQ14*BC14,AQ14*BC14," ")</f>
        <v xml:space="preserve"> </v>
      </c>
      <c r="AS14" s="224"/>
      <c r="AT14" s="221">
        <v>1</v>
      </c>
      <c r="AU14" s="222">
        <f>IF(AT14*BC14,AT14*BC14," ")</f>
        <v>66</v>
      </c>
      <c r="AV14" s="224"/>
      <c r="AW14" s="225">
        <f>IF(AN14+AQ14+AT14,AN14+AQ14+AT14," ")</f>
        <v>1</v>
      </c>
      <c r="AX14" s="226">
        <f>SUM(AU14,AR14,AO14)</f>
        <v>66</v>
      </c>
      <c r="AY14" s="229"/>
      <c r="AZ14" s="230">
        <f t="shared" si="0"/>
        <v>1</v>
      </c>
      <c r="BA14" s="236">
        <f t="shared" si="1"/>
        <v>66</v>
      </c>
      <c r="BB14" s="232"/>
      <c r="BC14" s="174">
        <v>66</v>
      </c>
      <c r="BD14" s="175"/>
      <c r="BE14" s="175"/>
    </row>
    <row r="15" spans="1:57" s="172" customFormat="1" ht="14.25" customHeight="1" x14ac:dyDescent="0.35">
      <c r="A15" s="218"/>
      <c r="B15" s="234" t="s">
        <v>127</v>
      </c>
      <c r="C15" s="235"/>
      <c r="D15" s="221"/>
      <c r="E15" s="222" t="str">
        <f>IF(D15*BC15,D15*BC15," ")</f>
        <v xml:space="preserve"> </v>
      </c>
      <c r="F15" s="223"/>
      <c r="G15" s="221"/>
      <c r="H15" s="222" t="str">
        <f>IF(G15*BC15,G15*BC15," ")</f>
        <v xml:space="preserve"> </v>
      </c>
      <c r="I15" s="224"/>
      <c r="J15" s="221"/>
      <c r="K15" s="222" t="str">
        <f>IF(J15*BC15,J15*BC15," ")</f>
        <v xml:space="preserve"> </v>
      </c>
      <c r="L15" s="224"/>
      <c r="M15" s="225" t="str">
        <f>IF(D15+G15+J15,D15+G15+J15," ")</f>
        <v xml:space="preserve"> </v>
      </c>
      <c r="N15" s="226">
        <f>SUM(K15,H15,E15)</f>
        <v>0</v>
      </c>
      <c r="O15" s="227"/>
      <c r="P15" s="221"/>
      <c r="Q15" s="222" t="str">
        <f>IF(P15*BC15,P15*BC15," ")</f>
        <v xml:space="preserve"> </v>
      </c>
      <c r="R15" s="224"/>
      <c r="S15" s="221"/>
      <c r="T15" s="222" t="str">
        <f>IF(S15*BC15,S15*BC15," ")</f>
        <v xml:space="preserve"> </v>
      </c>
      <c r="U15" s="224"/>
      <c r="V15" s="221">
        <v>1</v>
      </c>
      <c r="W15" s="222">
        <f>IF(V15*BC15,V15*BC15," ")</f>
        <v>264</v>
      </c>
      <c r="X15" s="224"/>
      <c r="Y15" s="225">
        <f>IF(P15+S15+V15,P15+S15+V15," ")</f>
        <v>1</v>
      </c>
      <c r="Z15" s="226">
        <f>SUM(W15,T15,Q15)</f>
        <v>264</v>
      </c>
      <c r="AA15" s="227"/>
      <c r="AB15" s="221">
        <v>1</v>
      </c>
      <c r="AC15" s="222">
        <f>IF(AB15*BC15,AB15*BC15," ")</f>
        <v>264</v>
      </c>
      <c r="AD15" s="223"/>
      <c r="AE15" s="221"/>
      <c r="AF15" s="222" t="str">
        <f>IF(AE15*BC15,AE15*BC15," ")</f>
        <v xml:space="preserve"> </v>
      </c>
      <c r="AG15" s="224"/>
      <c r="AH15" s="221"/>
      <c r="AI15" s="222" t="str">
        <f>IF(AH15*BC15,AH15*BC15," ")</f>
        <v xml:space="preserve"> </v>
      </c>
      <c r="AJ15" s="223"/>
      <c r="AK15" s="225">
        <f>IF(AB15+AE15+AH15,AB15+AE15+AH15," ")</f>
        <v>1</v>
      </c>
      <c r="AL15" s="226">
        <f>SUM(AI15,AF15,AC15)</f>
        <v>264</v>
      </c>
      <c r="AM15" s="227"/>
      <c r="AN15" s="221"/>
      <c r="AO15" s="222" t="str">
        <f>IF(AN15*BC15,AN15*BC15," ")</f>
        <v xml:space="preserve"> </v>
      </c>
      <c r="AP15" s="223"/>
      <c r="AQ15" s="228">
        <v>1</v>
      </c>
      <c r="AR15" s="222">
        <f>IF(AQ15*BC15,AQ15*BC15," ")</f>
        <v>264</v>
      </c>
      <c r="AS15" s="224"/>
      <c r="AT15" s="221">
        <v>1</v>
      </c>
      <c r="AU15" s="222">
        <f>IF(AT15*BC15,AT15*BC15," ")</f>
        <v>264</v>
      </c>
      <c r="AV15" s="224"/>
      <c r="AW15" s="225">
        <f>IF(AN15+AQ15+AT15,AN15+AQ15+AT15," ")</f>
        <v>2</v>
      </c>
      <c r="AX15" s="226">
        <f>SUM(AU15,AR15,AO15)</f>
        <v>528</v>
      </c>
      <c r="AY15" s="229"/>
      <c r="AZ15" s="230">
        <f t="shared" si="0"/>
        <v>4</v>
      </c>
      <c r="BA15" s="231">
        <f t="shared" si="1"/>
        <v>1056</v>
      </c>
      <c r="BB15" s="232"/>
      <c r="BC15" s="174">
        <v>264</v>
      </c>
      <c r="BD15" s="175"/>
      <c r="BE15" s="175"/>
    </row>
    <row r="16" spans="1:57" s="187" customFormat="1" ht="14.25" customHeight="1" x14ac:dyDescent="0.3">
      <c r="A16" s="218"/>
      <c r="B16" s="234" t="s">
        <v>128</v>
      </c>
      <c r="C16" s="235"/>
      <c r="D16" s="221"/>
      <c r="E16" s="222" t="str">
        <f>IF(D16*BC16,D16*BC16," ")</f>
        <v xml:space="preserve"> </v>
      </c>
      <c r="F16" s="223"/>
      <c r="G16" s="221"/>
      <c r="H16" s="222" t="str">
        <f>IF(G16*BC16,G16*BC16," ")</f>
        <v xml:space="preserve"> </v>
      </c>
      <c r="I16" s="224"/>
      <c r="J16" s="221"/>
      <c r="K16" s="222" t="str">
        <f>IF(J16*BC16,J16*BC16," ")</f>
        <v xml:space="preserve"> </v>
      </c>
      <c r="L16" s="224"/>
      <c r="M16" s="225" t="str">
        <f>IF(D16+G16+J16,D16+G16+J16," ")</f>
        <v xml:space="preserve"> </v>
      </c>
      <c r="N16" s="226">
        <f>SUM(K16,H16,E16)</f>
        <v>0</v>
      </c>
      <c r="O16" s="227"/>
      <c r="P16" s="221"/>
      <c r="Q16" s="222" t="str">
        <f>IF(P16*BC16,P16*BC16," ")</f>
        <v xml:space="preserve"> </v>
      </c>
      <c r="R16" s="224"/>
      <c r="S16" s="221"/>
      <c r="T16" s="222" t="str">
        <f>IF(S16*BC16,S16*BC16," ")</f>
        <v xml:space="preserve"> </v>
      </c>
      <c r="U16" s="224"/>
      <c r="V16" s="221"/>
      <c r="W16" s="222" t="str">
        <f>IF(V16*BC16,V16*BC16," ")</f>
        <v xml:space="preserve"> </v>
      </c>
      <c r="X16" s="224"/>
      <c r="Y16" s="225" t="str">
        <f>IF(P16+S16+V16,P16+S16+V16," ")</f>
        <v xml:space="preserve"> </v>
      </c>
      <c r="Z16" s="226">
        <f>SUM(W16,T16,Q16)</f>
        <v>0</v>
      </c>
      <c r="AA16" s="227"/>
      <c r="AB16" s="221"/>
      <c r="AC16" s="222" t="str">
        <f>IF(AB16*BC16,AB16*BC16," ")</f>
        <v xml:space="preserve"> </v>
      </c>
      <c r="AD16" s="223"/>
      <c r="AE16" s="221"/>
      <c r="AF16" s="222" t="str">
        <f>IF(AE16*BC16,AE16*BC16," ")</f>
        <v xml:space="preserve"> </v>
      </c>
      <c r="AG16" s="224"/>
      <c r="AH16" s="221"/>
      <c r="AI16" s="222" t="str">
        <f>IF(AH16*BC16,AH16*BC16," ")</f>
        <v xml:space="preserve"> </v>
      </c>
      <c r="AJ16" s="223"/>
      <c r="AK16" s="225" t="str">
        <f>IF(AB16+AE16+AH16,AB16+AE16+AH16," ")</f>
        <v xml:space="preserve"> </v>
      </c>
      <c r="AL16" s="226">
        <f>SUM(AI16,AF16,AC16)</f>
        <v>0</v>
      </c>
      <c r="AM16" s="227"/>
      <c r="AN16" s="221"/>
      <c r="AO16" s="222" t="str">
        <f>IF(AN16*BC16,AN16*BC16," ")</f>
        <v xml:space="preserve"> </v>
      </c>
      <c r="AP16" s="223"/>
      <c r="AQ16" s="228"/>
      <c r="AR16" s="222" t="str">
        <f>IF(AQ16*BC16,AQ16*BC16," ")</f>
        <v xml:space="preserve"> </v>
      </c>
      <c r="AS16" s="224"/>
      <c r="AT16" s="221"/>
      <c r="AU16" s="222" t="str">
        <f>IF(AT16*BC16,AT16*BC16," ")</f>
        <v xml:space="preserve"> </v>
      </c>
      <c r="AV16" s="224"/>
      <c r="AW16" s="225" t="str">
        <f>IF(AN16+AQ16+AT16,AN16+AQ16+AT16," ")</f>
        <v xml:space="preserve"> </v>
      </c>
      <c r="AX16" s="226">
        <f>SUM(AU16,AR16,AO16)</f>
        <v>0</v>
      </c>
      <c r="AY16" s="229"/>
      <c r="AZ16" s="230">
        <f t="shared" si="0"/>
        <v>0</v>
      </c>
      <c r="BA16" s="231">
        <f t="shared" si="1"/>
        <v>0</v>
      </c>
      <c r="BB16" s="232"/>
      <c r="BC16" s="174">
        <v>264</v>
      </c>
      <c r="BD16" s="186"/>
      <c r="BE16" s="186"/>
    </row>
    <row r="17" spans="1:57" s="172" customFormat="1" ht="14.25" customHeight="1" thickBot="1" x14ac:dyDescent="0.4">
      <c r="A17" s="237"/>
      <c r="B17" s="238" t="s">
        <v>129</v>
      </c>
      <c r="C17" s="239"/>
      <c r="D17" s="240"/>
      <c r="E17" s="222" t="str">
        <f>IF(D17*BC17,D17*BC17," ")</f>
        <v xml:space="preserve"> </v>
      </c>
      <c r="F17" s="241"/>
      <c r="G17" s="240"/>
      <c r="H17" s="222" t="str">
        <f>IF(G17*BC17,G17*BC17," ")</f>
        <v xml:space="preserve"> </v>
      </c>
      <c r="I17" s="242"/>
      <c r="J17" s="243"/>
      <c r="K17" s="222" t="str">
        <f>IF(J17*BC17,J17*BC17," ")</f>
        <v xml:space="preserve"> </v>
      </c>
      <c r="L17" s="244"/>
      <c r="M17" s="225" t="str">
        <f>IF(D17+G17+J17,D17+G17+J17," ")</f>
        <v xml:space="preserve"> </v>
      </c>
      <c r="N17" s="226">
        <f>SUM(K17,H17,E17)</f>
        <v>0</v>
      </c>
      <c r="O17" s="245"/>
      <c r="P17" s="240"/>
      <c r="Q17" s="222" t="str">
        <f>IF(P17*BC17,P17*BC17," ")</f>
        <v xml:space="preserve"> </v>
      </c>
      <c r="R17" s="242"/>
      <c r="S17" s="240"/>
      <c r="T17" s="222" t="str">
        <f>IF(S17*BC17,S17*BC17," ")</f>
        <v xml:space="preserve"> </v>
      </c>
      <c r="U17" s="242"/>
      <c r="V17" s="243"/>
      <c r="W17" s="222" t="str">
        <f>IF(V17*BC17,V17*BC17," ")</f>
        <v xml:space="preserve"> </v>
      </c>
      <c r="X17" s="244"/>
      <c r="Y17" s="225" t="str">
        <f>IF(P17+S17+V17,P17+S17+V17," ")</f>
        <v xml:space="preserve"> </v>
      </c>
      <c r="Z17" s="226">
        <f>SUM(W17,T17,Q17)</f>
        <v>0</v>
      </c>
      <c r="AA17" s="245"/>
      <c r="AB17" s="240"/>
      <c r="AC17" s="222" t="str">
        <f>IF(AB17*BC17,AB17*BC17," ")</f>
        <v xml:space="preserve"> </v>
      </c>
      <c r="AD17" s="241"/>
      <c r="AE17" s="240"/>
      <c r="AF17" s="222" t="str">
        <f>IF(AE17*BC17,AE17*BC17," ")</f>
        <v xml:space="preserve"> </v>
      </c>
      <c r="AG17" s="242"/>
      <c r="AH17" s="243"/>
      <c r="AI17" s="222" t="str">
        <f>IF(AH17*BC17,AH17*BC17," ")</f>
        <v xml:space="preserve"> </v>
      </c>
      <c r="AJ17" s="246"/>
      <c r="AK17" s="225" t="str">
        <f>IF(AB17+AE17+AH17,AB17+AE17+AH17," ")</f>
        <v xml:space="preserve"> </v>
      </c>
      <c r="AL17" s="226">
        <f>SUM(AI17,AF17,AC17)</f>
        <v>0</v>
      </c>
      <c r="AM17" s="245"/>
      <c r="AN17" s="240"/>
      <c r="AO17" s="222" t="str">
        <f>IF(AN17*BC17,AN17*BC17," ")</f>
        <v xml:space="preserve"> </v>
      </c>
      <c r="AP17" s="241"/>
      <c r="AQ17" s="247"/>
      <c r="AR17" s="222" t="str">
        <f>IF(AQ17*BC17,AQ17*BC17," ")</f>
        <v xml:space="preserve"> </v>
      </c>
      <c r="AS17" s="242"/>
      <c r="AT17" s="243"/>
      <c r="AU17" s="222" t="str">
        <f>IF(AT17*BC17,AT17*BC17," ")</f>
        <v xml:space="preserve"> </v>
      </c>
      <c r="AV17" s="244"/>
      <c r="AW17" s="225" t="str">
        <f>IF(AN17+AQ17+AT17,AN17+AQ17+AT17," ")</f>
        <v xml:space="preserve"> </v>
      </c>
      <c r="AX17" s="226">
        <f>SUM(AU17,AR17,AO17)</f>
        <v>0</v>
      </c>
      <c r="AY17" s="248"/>
      <c r="AZ17" s="230">
        <f t="shared" si="0"/>
        <v>0</v>
      </c>
      <c r="BA17" s="209">
        <f t="shared" si="1"/>
        <v>0</v>
      </c>
      <c r="BB17" s="249"/>
      <c r="BC17" s="174">
        <v>110</v>
      </c>
      <c r="BD17" s="175"/>
      <c r="BE17" s="175"/>
    </row>
    <row r="18" spans="1:57" s="172" customFormat="1" ht="14.25" customHeight="1" x14ac:dyDescent="0.35">
      <c r="A18" s="201">
        <v>2</v>
      </c>
      <c r="B18" s="202" t="s">
        <v>130</v>
      </c>
      <c r="C18" s="203"/>
      <c r="D18" s="204">
        <f>SUM(D19:D23)</f>
        <v>0</v>
      </c>
      <c r="E18" s="205">
        <f>SUM(E19:E23)</f>
        <v>0</v>
      </c>
      <c r="F18" s="182"/>
      <c r="G18" s="204">
        <f>SUM(G19:G23)</f>
        <v>1</v>
      </c>
      <c r="H18" s="205">
        <f>SUM(H19:H23)</f>
        <v>264</v>
      </c>
      <c r="I18" s="181"/>
      <c r="J18" s="204">
        <f>SUM(J19:J23)</f>
        <v>1</v>
      </c>
      <c r="K18" s="205">
        <f>SUM(K19:K23)</f>
        <v>264</v>
      </c>
      <c r="L18" s="206"/>
      <c r="M18" s="204">
        <f>SUM(M19:M23)</f>
        <v>2</v>
      </c>
      <c r="N18" s="207">
        <f>SUM(N19:N23)</f>
        <v>528</v>
      </c>
      <c r="O18" s="182"/>
      <c r="P18" s="204">
        <f>SUM(P19:P23)</f>
        <v>3</v>
      </c>
      <c r="Q18" s="205">
        <f>SUM(Q19:Q23)</f>
        <v>792</v>
      </c>
      <c r="R18" s="181"/>
      <c r="S18" s="204">
        <f>SUM(S19:S23)</f>
        <v>1</v>
      </c>
      <c r="T18" s="205">
        <f>SUM(T19:T23)</f>
        <v>264</v>
      </c>
      <c r="U18" s="181"/>
      <c r="V18" s="204">
        <f>SUM(V19:V23)</f>
        <v>1</v>
      </c>
      <c r="W18" s="205">
        <f>SUM(W19:W23)</f>
        <v>264</v>
      </c>
      <c r="X18" s="206"/>
      <c r="Y18" s="204">
        <f>SUM(Y19:Y23)</f>
        <v>5</v>
      </c>
      <c r="Z18" s="207">
        <f>SUM(Z19:Z23)</f>
        <v>1320</v>
      </c>
      <c r="AA18" s="182"/>
      <c r="AB18" s="204">
        <f>SUM(AB19:AB23)</f>
        <v>2</v>
      </c>
      <c r="AC18" s="205">
        <f>SUM(AC19:AC23)</f>
        <v>528</v>
      </c>
      <c r="AD18" s="182"/>
      <c r="AE18" s="204">
        <f>SUM(AE19:AE23)</f>
        <v>1</v>
      </c>
      <c r="AF18" s="205">
        <f>SUM(AF19:AF23)</f>
        <v>264</v>
      </c>
      <c r="AG18" s="181"/>
      <c r="AH18" s="204">
        <f>SUM(AH19:AH23)</f>
        <v>0</v>
      </c>
      <c r="AI18" s="205">
        <f>SUM(AI19:AI23)</f>
        <v>0</v>
      </c>
      <c r="AJ18" s="217"/>
      <c r="AK18" s="204">
        <f>SUM(AK19:AK23)</f>
        <v>3</v>
      </c>
      <c r="AL18" s="207">
        <f>SUM(AL19:AL23)</f>
        <v>792</v>
      </c>
      <c r="AM18" s="182"/>
      <c r="AN18" s="204">
        <f>SUM(AN19:AN23)</f>
        <v>0</v>
      </c>
      <c r="AO18" s="205">
        <f>SUM(AO19:AO23)</f>
        <v>0</v>
      </c>
      <c r="AP18" s="182"/>
      <c r="AQ18" s="250">
        <f>SUM(AQ19:AQ23)</f>
        <v>0</v>
      </c>
      <c r="AR18" s="205">
        <f>SUM(AR19:AR23)</f>
        <v>0</v>
      </c>
      <c r="AS18" s="181"/>
      <c r="AT18" s="204">
        <f>SUM(AT19:AT23)</f>
        <v>0</v>
      </c>
      <c r="AU18" s="205">
        <f>SUM(AU19:AU23)</f>
        <v>0</v>
      </c>
      <c r="AV18" s="206"/>
      <c r="AW18" s="204">
        <f>SUM(AW19:AW23)</f>
        <v>0</v>
      </c>
      <c r="AX18" s="207">
        <f>SUM(AX19:AX23)</f>
        <v>0</v>
      </c>
      <c r="AY18" s="181"/>
      <c r="AZ18" s="251">
        <f t="shared" si="0"/>
        <v>10</v>
      </c>
      <c r="BA18" s="216">
        <f>N18+Z18+AL18+AX18</f>
        <v>2640</v>
      </c>
      <c r="BB18" s="217"/>
      <c r="BC18" s="185"/>
      <c r="BD18" s="175"/>
      <c r="BE18" s="175"/>
    </row>
    <row r="19" spans="1:57" s="172" customFormat="1" ht="14.25" customHeight="1" x14ac:dyDescent="0.35">
      <c r="A19" s="218"/>
      <c r="B19" s="219" t="s">
        <v>125</v>
      </c>
      <c r="C19" s="220"/>
      <c r="D19" s="221"/>
      <c r="E19" s="222" t="str">
        <f>IF(D19*BC19,D19*BC19," ")</f>
        <v xml:space="preserve"> </v>
      </c>
      <c r="F19" s="223"/>
      <c r="G19" s="221">
        <v>1</v>
      </c>
      <c r="H19" s="222">
        <f>IF(G19*BC19,G19*BC19," ")</f>
        <v>264</v>
      </c>
      <c r="I19" s="224"/>
      <c r="J19" s="221">
        <v>1</v>
      </c>
      <c r="K19" s="222">
        <f>IF(J19*BC19,J19*BC19," ")</f>
        <v>264</v>
      </c>
      <c r="L19" s="224"/>
      <c r="M19" s="225">
        <f>IF(D19+G19+J19,D19+G19+J19," ")</f>
        <v>2</v>
      </c>
      <c r="N19" s="226">
        <f>SUM(K19,H19,E19)</f>
        <v>528</v>
      </c>
      <c r="O19" s="227"/>
      <c r="P19" s="221">
        <v>1</v>
      </c>
      <c r="Q19" s="222">
        <f>IF(P19*BC19,P19*BC19," ")</f>
        <v>264</v>
      </c>
      <c r="R19" s="224"/>
      <c r="S19" s="221">
        <v>1</v>
      </c>
      <c r="T19" s="222">
        <f>IF(S19*BC19,S19*BC19," ")</f>
        <v>264</v>
      </c>
      <c r="U19" s="224"/>
      <c r="V19" s="221"/>
      <c r="W19" s="222" t="str">
        <f>IF(V19*BC19,V19*BC19," ")</f>
        <v xml:space="preserve"> </v>
      </c>
      <c r="X19" s="224"/>
      <c r="Y19" s="225">
        <f>IF(P19+S19+V19,P19+S19+V19," ")</f>
        <v>2</v>
      </c>
      <c r="Z19" s="226">
        <f>SUM(W19,T19,Q19)</f>
        <v>528</v>
      </c>
      <c r="AA19" s="227"/>
      <c r="AB19" s="221">
        <v>2</v>
      </c>
      <c r="AC19" s="222">
        <f>IF(AB19*BC19,AB19*BC19," ")</f>
        <v>528</v>
      </c>
      <c r="AD19" s="223"/>
      <c r="AE19" s="221"/>
      <c r="AF19" s="222" t="str">
        <f>IF(AE19*BC19,AE19*BC19," ")</f>
        <v xml:space="preserve"> </v>
      </c>
      <c r="AG19" s="224"/>
      <c r="AH19" s="221"/>
      <c r="AI19" s="222" t="str">
        <f>IF(AH19*BC19,AH19*BC19," ")</f>
        <v xml:space="preserve"> </v>
      </c>
      <c r="AJ19" s="223"/>
      <c r="AK19" s="225">
        <f>IF(AB19+AE19+AH19,AB19+AE19+AH19," ")</f>
        <v>2</v>
      </c>
      <c r="AL19" s="226">
        <f>SUM(AI19,AF19,AC19)</f>
        <v>528</v>
      </c>
      <c r="AM19" s="227"/>
      <c r="AN19" s="221"/>
      <c r="AO19" s="222" t="str">
        <f>IF(AN19*BC19,AN19*BC19," ")</f>
        <v xml:space="preserve"> </v>
      </c>
      <c r="AP19" s="223"/>
      <c r="AQ19" s="228"/>
      <c r="AR19" s="222" t="str">
        <f>IF(AQ19*BC19,AQ19*BC19," ")</f>
        <v xml:space="preserve"> </v>
      </c>
      <c r="AS19" s="224"/>
      <c r="AT19" s="221"/>
      <c r="AU19" s="222" t="str">
        <f>IF(AT19*BC19,AT19*BC19," ")</f>
        <v xml:space="preserve"> </v>
      </c>
      <c r="AV19" s="224"/>
      <c r="AW19" s="225" t="str">
        <f>IF(AN19+AQ19+AT19,AN19+AQ19+AT19," ")</f>
        <v xml:space="preserve"> </v>
      </c>
      <c r="AX19" s="226">
        <f>SUM(AU19,AR19,AO19)</f>
        <v>0</v>
      </c>
      <c r="AY19" s="229"/>
      <c r="AZ19" s="252">
        <f t="shared" si="0"/>
        <v>6</v>
      </c>
      <c r="BA19" s="231">
        <f t="shared" si="1"/>
        <v>1584</v>
      </c>
      <c r="BB19" s="232"/>
      <c r="BC19" s="174">
        <v>264</v>
      </c>
      <c r="BD19" s="175"/>
      <c r="BE19" s="175"/>
    </row>
    <row r="20" spans="1:57" s="187" customFormat="1" ht="14.25" customHeight="1" x14ac:dyDescent="0.3">
      <c r="A20" s="218"/>
      <c r="B20" s="234" t="s">
        <v>126</v>
      </c>
      <c r="C20" s="235"/>
      <c r="D20" s="221"/>
      <c r="E20" s="222" t="str">
        <f>IF(D20*BC20,D20*BC20," ")</f>
        <v xml:space="preserve"> </v>
      </c>
      <c r="F20" s="223"/>
      <c r="G20" s="221"/>
      <c r="H20" s="222" t="str">
        <f>IF(G20*BC20,G20*BC20," ")</f>
        <v xml:space="preserve"> </v>
      </c>
      <c r="I20" s="224"/>
      <c r="J20" s="221"/>
      <c r="K20" s="222" t="str">
        <f>IF(J20*BC20,J20*BC20," ")</f>
        <v xml:space="preserve"> </v>
      </c>
      <c r="L20" s="224"/>
      <c r="M20" s="225" t="str">
        <f>IF(D20+G20+J20,D20+G20+J20," ")</f>
        <v xml:space="preserve"> </v>
      </c>
      <c r="N20" s="226">
        <f>SUM(K20,H20,E20)</f>
        <v>0</v>
      </c>
      <c r="O20" s="227"/>
      <c r="P20" s="221"/>
      <c r="Q20" s="222" t="str">
        <f>IF(P20*BC20,P20*BC20," ")</f>
        <v xml:space="preserve"> </v>
      </c>
      <c r="R20" s="224"/>
      <c r="S20" s="221"/>
      <c r="T20" s="222" t="str">
        <f>IF(S20*BC20,S20*BC20," ")</f>
        <v xml:space="preserve"> </v>
      </c>
      <c r="U20" s="224"/>
      <c r="V20" s="221"/>
      <c r="W20" s="222" t="str">
        <f>IF(V20*BC20,V20*BC20," ")</f>
        <v xml:space="preserve"> </v>
      </c>
      <c r="X20" s="224"/>
      <c r="Y20" s="225" t="str">
        <f>IF(P20+S20+V20,P20+S20+V20," ")</f>
        <v xml:space="preserve"> </v>
      </c>
      <c r="Z20" s="226">
        <f>SUM(W20,T20,Q20)</f>
        <v>0</v>
      </c>
      <c r="AA20" s="227"/>
      <c r="AB20" s="221"/>
      <c r="AC20" s="222" t="str">
        <f>IF(AB20*BC20,AB20*BC20," ")</f>
        <v xml:space="preserve"> </v>
      </c>
      <c r="AD20" s="223"/>
      <c r="AE20" s="221"/>
      <c r="AF20" s="222" t="str">
        <f>IF(AE20*BC20,AE20*BC20," ")</f>
        <v xml:space="preserve"> </v>
      </c>
      <c r="AG20" s="224"/>
      <c r="AH20" s="221"/>
      <c r="AI20" s="222" t="str">
        <f>IF(AH20*BC20,AH20*BC20," ")</f>
        <v xml:space="preserve"> </v>
      </c>
      <c r="AJ20" s="223"/>
      <c r="AK20" s="225" t="str">
        <f>IF(AB20+AE20+AH20,AB20+AE20+AH20," ")</f>
        <v xml:space="preserve"> </v>
      </c>
      <c r="AL20" s="226">
        <f>SUM(AI20,AF20,AC20)</f>
        <v>0</v>
      </c>
      <c r="AM20" s="227"/>
      <c r="AN20" s="221"/>
      <c r="AO20" s="222" t="str">
        <f>IF(AN20*BC20,AN20*BC20," ")</f>
        <v xml:space="preserve"> </v>
      </c>
      <c r="AP20" s="223"/>
      <c r="AQ20" s="228"/>
      <c r="AR20" s="222" t="str">
        <f>IF(AQ20*BC20,AQ20*BC20," ")</f>
        <v xml:space="preserve"> </v>
      </c>
      <c r="AS20" s="224"/>
      <c r="AT20" s="221"/>
      <c r="AU20" s="222" t="str">
        <f>IF(AT20*BC20,AT20*BC20," ")</f>
        <v xml:space="preserve"> </v>
      </c>
      <c r="AV20" s="224"/>
      <c r="AW20" s="225" t="str">
        <f>IF(AN20+AQ20+AT20,AN20+AQ20+AT20," ")</f>
        <v xml:space="preserve"> </v>
      </c>
      <c r="AX20" s="226">
        <f>SUM(AU20,AR20,AO20)</f>
        <v>0</v>
      </c>
      <c r="AY20" s="229"/>
      <c r="AZ20" s="252">
        <f t="shared" si="0"/>
        <v>0</v>
      </c>
      <c r="BA20" s="236">
        <f t="shared" si="1"/>
        <v>0</v>
      </c>
      <c r="BB20" s="232"/>
      <c r="BC20" s="174">
        <v>66</v>
      </c>
      <c r="BD20" s="186"/>
      <c r="BE20" s="186"/>
    </row>
    <row r="21" spans="1:57" s="172" customFormat="1" ht="14.25" customHeight="1" x14ac:dyDescent="0.35">
      <c r="A21" s="218"/>
      <c r="B21" s="234" t="s">
        <v>127</v>
      </c>
      <c r="C21" s="235"/>
      <c r="D21" s="221"/>
      <c r="E21" s="222" t="str">
        <f>IF(D21*BC21,D21*BC21," ")</f>
        <v xml:space="preserve"> </v>
      </c>
      <c r="F21" s="223"/>
      <c r="G21" s="221"/>
      <c r="H21" s="222" t="str">
        <f>IF(G21*BC21,G21*BC21," ")</f>
        <v xml:space="preserve"> </v>
      </c>
      <c r="I21" s="224"/>
      <c r="J21" s="221"/>
      <c r="K21" s="222" t="str">
        <f>IF(J21*BC21,J21*BC21," ")</f>
        <v xml:space="preserve"> </v>
      </c>
      <c r="L21" s="224"/>
      <c r="M21" s="225" t="str">
        <f>IF(D21+G21+J21,D21+G21+J21," ")</f>
        <v xml:space="preserve"> </v>
      </c>
      <c r="N21" s="226">
        <f>SUM(K21,H21,E21)</f>
        <v>0</v>
      </c>
      <c r="O21" s="227"/>
      <c r="P21" s="221">
        <v>1</v>
      </c>
      <c r="Q21" s="222">
        <f>IF(P21*BC21,P21*BC21," ")</f>
        <v>264</v>
      </c>
      <c r="R21" s="224"/>
      <c r="S21" s="221"/>
      <c r="T21" s="222" t="str">
        <f>IF(S21*BC21,S21*BC21," ")</f>
        <v xml:space="preserve"> </v>
      </c>
      <c r="U21" s="224"/>
      <c r="V21" s="221">
        <v>1</v>
      </c>
      <c r="W21" s="222">
        <f>IF(V21*BC21,V21*BC21," ")</f>
        <v>264</v>
      </c>
      <c r="X21" s="224"/>
      <c r="Y21" s="225">
        <f>IF(P21+S21+V21,P21+S21+V21," ")</f>
        <v>2</v>
      </c>
      <c r="Z21" s="226">
        <f>SUM(W21,T21,Q21)</f>
        <v>528</v>
      </c>
      <c r="AA21" s="227"/>
      <c r="AB21" s="221"/>
      <c r="AC21" s="222" t="str">
        <f>IF(AB21*BC21,AB21*BC21," ")</f>
        <v xml:space="preserve"> </v>
      </c>
      <c r="AD21" s="223"/>
      <c r="AE21" s="221">
        <v>1</v>
      </c>
      <c r="AF21" s="222">
        <f>IF(AE21*BC21,AE21*BC21," ")</f>
        <v>264</v>
      </c>
      <c r="AG21" s="224"/>
      <c r="AH21" s="221"/>
      <c r="AI21" s="222" t="str">
        <f>IF(AH21*BC21,AH21*BC21," ")</f>
        <v xml:space="preserve"> </v>
      </c>
      <c r="AJ21" s="223"/>
      <c r="AK21" s="225">
        <f>IF(AB21+AE21+AH21,AB21+AE21+AH21," ")</f>
        <v>1</v>
      </c>
      <c r="AL21" s="226">
        <f>SUM(AI21,AF21,AC21)</f>
        <v>264</v>
      </c>
      <c r="AM21" s="227"/>
      <c r="AN21" s="221"/>
      <c r="AO21" s="222" t="str">
        <f>IF(AN21*BC21,AN21*BC21," ")</f>
        <v xml:space="preserve"> </v>
      </c>
      <c r="AP21" s="223"/>
      <c r="AQ21" s="228"/>
      <c r="AR21" s="222" t="str">
        <f>IF(AQ21*BC21,AQ21*BC21," ")</f>
        <v xml:space="preserve"> </v>
      </c>
      <c r="AS21" s="224"/>
      <c r="AT21" s="221"/>
      <c r="AU21" s="222" t="str">
        <f>IF(AT21*BC21,AT21*BC21," ")</f>
        <v xml:space="preserve"> </v>
      </c>
      <c r="AV21" s="224"/>
      <c r="AW21" s="225" t="str">
        <f>IF(AN21+AQ21+AT21,AN21+AQ21+AT21," ")</f>
        <v xml:space="preserve"> </v>
      </c>
      <c r="AX21" s="226">
        <f>SUM(AU21,AR21,AO21)</f>
        <v>0</v>
      </c>
      <c r="AY21" s="229"/>
      <c r="AZ21" s="252">
        <f t="shared" si="0"/>
        <v>3</v>
      </c>
      <c r="BA21" s="231">
        <f t="shared" si="1"/>
        <v>792</v>
      </c>
      <c r="BB21" s="232"/>
      <c r="BC21" s="174">
        <v>264</v>
      </c>
      <c r="BD21" s="175"/>
      <c r="BE21" s="175"/>
    </row>
    <row r="22" spans="1:57" s="172" customFormat="1" ht="14.25" customHeight="1" x14ac:dyDescent="0.35">
      <c r="A22" s="218"/>
      <c r="B22" s="234" t="s">
        <v>128</v>
      </c>
      <c r="C22" s="235"/>
      <c r="D22" s="221"/>
      <c r="E22" s="222" t="str">
        <f>IF(D22*BC22,D22*BC22," ")</f>
        <v xml:space="preserve"> </v>
      </c>
      <c r="F22" s="223"/>
      <c r="G22" s="221"/>
      <c r="H22" s="222" t="str">
        <f>IF(G22*BC22,G22*BC22," ")</f>
        <v xml:space="preserve"> </v>
      </c>
      <c r="I22" s="224"/>
      <c r="J22" s="221"/>
      <c r="K22" s="222" t="str">
        <f>IF(J22*BC22,J22*BC22," ")</f>
        <v xml:space="preserve"> </v>
      </c>
      <c r="L22" s="224"/>
      <c r="M22" s="225" t="str">
        <f>IF(D22+G22+J22,D22+G22+J22," ")</f>
        <v xml:space="preserve"> </v>
      </c>
      <c r="N22" s="226">
        <f>SUM(K22,H22,E22)</f>
        <v>0</v>
      </c>
      <c r="O22" s="227"/>
      <c r="P22" s="221">
        <v>1</v>
      </c>
      <c r="Q22" s="222">
        <f>IF(P22*BC22,P22*BC22," ")</f>
        <v>264</v>
      </c>
      <c r="R22" s="224"/>
      <c r="S22" s="221"/>
      <c r="T22" s="222" t="str">
        <f>IF(S22*BC22,S22*BC22," ")</f>
        <v xml:space="preserve"> </v>
      </c>
      <c r="U22" s="224"/>
      <c r="V22" s="221"/>
      <c r="W22" s="222" t="str">
        <f>IF(V22*BC22,V22*BC22," ")</f>
        <v xml:space="preserve"> </v>
      </c>
      <c r="X22" s="224"/>
      <c r="Y22" s="225">
        <f>IF(P22+S22+V22,P22+S22+V22," ")</f>
        <v>1</v>
      </c>
      <c r="Z22" s="226">
        <f>SUM(W22,T22,Q22)</f>
        <v>264</v>
      </c>
      <c r="AA22" s="227"/>
      <c r="AB22" s="221"/>
      <c r="AC22" s="222" t="str">
        <f>IF(AB22*BC22,AB22*BC22," ")</f>
        <v xml:space="preserve"> </v>
      </c>
      <c r="AD22" s="223"/>
      <c r="AE22" s="221"/>
      <c r="AF22" s="222" t="str">
        <f>IF(AE22*BC22,AE22*BC22," ")</f>
        <v xml:space="preserve"> </v>
      </c>
      <c r="AG22" s="224"/>
      <c r="AH22" s="221"/>
      <c r="AI22" s="222" t="str">
        <f>IF(AH22*BC22,AH22*BC22," ")</f>
        <v xml:space="preserve"> </v>
      </c>
      <c r="AJ22" s="223"/>
      <c r="AK22" s="225" t="str">
        <f>IF(AB22+AE22+AH22,AB22+AE22+AH22," ")</f>
        <v xml:space="preserve"> </v>
      </c>
      <c r="AL22" s="226">
        <f>SUM(AI22,AF22,AC22)</f>
        <v>0</v>
      </c>
      <c r="AM22" s="227"/>
      <c r="AN22" s="221"/>
      <c r="AO22" s="222" t="str">
        <f>IF(AN22*BC22,AN22*BC22," ")</f>
        <v xml:space="preserve"> </v>
      </c>
      <c r="AP22" s="223"/>
      <c r="AQ22" s="228"/>
      <c r="AR22" s="222" t="str">
        <f>IF(AQ22*BC22,AQ22*BC22," ")</f>
        <v xml:space="preserve"> </v>
      </c>
      <c r="AS22" s="224"/>
      <c r="AT22" s="221"/>
      <c r="AU22" s="222" t="str">
        <f>IF(AT22*BC22,AT22*BC22," ")</f>
        <v xml:space="preserve"> </v>
      </c>
      <c r="AV22" s="224"/>
      <c r="AW22" s="225" t="str">
        <f>IF(AN22+AQ22+AT22,AN22+AQ22+AT22," ")</f>
        <v xml:space="preserve"> </v>
      </c>
      <c r="AX22" s="226">
        <f>SUM(AU22,AR22,AO22)</f>
        <v>0</v>
      </c>
      <c r="AY22" s="229"/>
      <c r="AZ22" s="252">
        <f t="shared" si="0"/>
        <v>1</v>
      </c>
      <c r="BA22" s="231">
        <f t="shared" si="1"/>
        <v>264</v>
      </c>
      <c r="BB22" s="232"/>
      <c r="BC22" s="174">
        <v>264</v>
      </c>
      <c r="BD22" s="175"/>
      <c r="BE22" s="175"/>
    </row>
    <row r="23" spans="1:57" s="172" customFormat="1" ht="14.25" customHeight="1" thickBot="1" x14ac:dyDescent="0.4">
      <c r="A23" s="237"/>
      <c r="B23" s="238" t="s">
        <v>129</v>
      </c>
      <c r="C23" s="239"/>
      <c r="D23" s="253"/>
      <c r="E23" s="254" t="str">
        <f>IF(D23*BC23,D23*BC23," ")</f>
        <v xml:space="preserve"> </v>
      </c>
      <c r="F23" s="255"/>
      <c r="G23" s="253"/>
      <c r="H23" s="254" t="str">
        <f>IF(G23*BC23,G23*BC23," ")</f>
        <v xml:space="preserve"> </v>
      </c>
      <c r="I23" s="256"/>
      <c r="J23" s="257"/>
      <c r="K23" s="254" t="str">
        <f>IF(J23*BC23,J23*BC23," ")</f>
        <v xml:space="preserve"> </v>
      </c>
      <c r="L23" s="258"/>
      <c r="M23" s="225" t="str">
        <f>IF(D23+G23+J23,D23+G23+J23," ")</f>
        <v xml:space="preserve"> </v>
      </c>
      <c r="N23" s="226">
        <f>SUM(K23,H23,E23)</f>
        <v>0</v>
      </c>
      <c r="O23" s="259"/>
      <c r="P23" s="253"/>
      <c r="Q23" s="254" t="str">
        <f>IF(P23*BC23,P23*BC23," ")</f>
        <v xml:space="preserve"> </v>
      </c>
      <c r="R23" s="256"/>
      <c r="S23" s="253"/>
      <c r="T23" s="254" t="str">
        <f>IF(S23*BC23,S23*BC23," ")</f>
        <v xml:space="preserve"> </v>
      </c>
      <c r="U23" s="256"/>
      <c r="V23" s="257"/>
      <c r="W23" s="254" t="str">
        <f>IF(V23*BC23,V23*BC23," ")</f>
        <v xml:space="preserve"> </v>
      </c>
      <c r="X23" s="258"/>
      <c r="Y23" s="225" t="str">
        <f>IF(P23+S23+V23,P23+S23+V23," ")</f>
        <v xml:space="preserve"> </v>
      </c>
      <c r="Z23" s="226">
        <f>SUM(W23,T23,Q23)</f>
        <v>0</v>
      </c>
      <c r="AA23" s="259"/>
      <c r="AB23" s="253"/>
      <c r="AC23" s="254" t="str">
        <f>IF(AB23*BC23,AB23*BC23," ")</f>
        <v xml:space="preserve"> </v>
      </c>
      <c r="AD23" s="255"/>
      <c r="AE23" s="253"/>
      <c r="AF23" s="254" t="str">
        <f>IF(AE23*BC23,AE23*BC23," ")</f>
        <v xml:space="preserve"> </v>
      </c>
      <c r="AG23" s="256"/>
      <c r="AH23" s="257"/>
      <c r="AI23" s="254" t="str">
        <f>IF(AH23*BC23,AH23*BC23," ")</f>
        <v xml:space="preserve"> </v>
      </c>
      <c r="AJ23" s="260"/>
      <c r="AK23" s="225" t="str">
        <f>IF(AB23+AE23+AH23,AB23+AE23+AH23," ")</f>
        <v xml:space="preserve"> </v>
      </c>
      <c r="AL23" s="226">
        <f>SUM(AI23,AF23,AC23)</f>
        <v>0</v>
      </c>
      <c r="AM23" s="259"/>
      <c r="AN23" s="253"/>
      <c r="AO23" s="254" t="str">
        <f>IF(AN23*BC23,AN23*BC23," ")</f>
        <v xml:space="preserve"> </v>
      </c>
      <c r="AP23" s="255"/>
      <c r="AQ23" s="261"/>
      <c r="AR23" s="254" t="str">
        <f>IF(AQ23*BC23,AQ23*BC23," ")</f>
        <v xml:space="preserve"> </v>
      </c>
      <c r="AS23" s="256"/>
      <c r="AT23" s="257"/>
      <c r="AU23" s="254" t="str">
        <f>IF(AT23*BC23,AT23*BC23," ")</f>
        <v xml:space="preserve"> </v>
      </c>
      <c r="AV23" s="258"/>
      <c r="AW23" s="225" t="str">
        <f>IF(AN23+AQ23+AT23,AN23+AQ23+AT23," ")</f>
        <v xml:space="preserve"> </v>
      </c>
      <c r="AX23" s="226">
        <f>SUM(AU23,AR23,AO23)</f>
        <v>0</v>
      </c>
      <c r="AY23" s="262"/>
      <c r="AZ23" s="252">
        <f t="shared" si="0"/>
        <v>0</v>
      </c>
      <c r="BA23" s="209">
        <f t="shared" si="1"/>
        <v>0</v>
      </c>
      <c r="BB23" s="194"/>
      <c r="BC23" s="174">
        <v>110</v>
      </c>
      <c r="BD23" s="175"/>
      <c r="BE23" s="175"/>
    </row>
    <row r="24" spans="1:57" s="187" customFormat="1" ht="14.25" customHeight="1" x14ac:dyDescent="0.3">
      <c r="A24" s="201">
        <v>3</v>
      </c>
      <c r="B24" s="202" t="s">
        <v>131</v>
      </c>
      <c r="C24" s="203"/>
      <c r="D24" s="208">
        <f>SUM(D25:D29)</f>
        <v>1</v>
      </c>
      <c r="E24" s="209">
        <f>SUM(E25:E29)</f>
        <v>264</v>
      </c>
      <c r="F24" s="212"/>
      <c r="G24" s="208">
        <f>SUM(G25:G29)</f>
        <v>1</v>
      </c>
      <c r="H24" s="209">
        <f>SUM(H25:H29)</f>
        <v>66</v>
      </c>
      <c r="I24" s="214"/>
      <c r="J24" s="208">
        <f>SUM(J25:J29)</f>
        <v>0</v>
      </c>
      <c r="K24" s="209">
        <f>SUM(K25:K29)</f>
        <v>0</v>
      </c>
      <c r="L24" s="210"/>
      <c r="M24" s="204">
        <f>SUM(M25:M29)</f>
        <v>2</v>
      </c>
      <c r="N24" s="207">
        <f>SUM(N25:N29)</f>
        <v>330</v>
      </c>
      <c r="O24" s="212"/>
      <c r="P24" s="208">
        <f>SUM(P25:P29)</f>
        <v>2</v>
      </c>
      <c r="Q24" s="209">
        <f>SUM(Q25:Q29)</f>
        <v>330</v>
      </c>
      <c r="R24" s="214"/>
      <c r="S24" s="208">
        <f>SUM(S25:S29)</f>
        <v>2</v>
      </c>
      <c r="T24" s="209">
        <f>SUM(T25:T29)</f>
        <v>528</v>
      </c>
      <c r="U24" s="214"/>
      <c r="V24" s="208">
        <f>SUM(V25:V29)</f>
        <v>3</v>
      </c>
      <c r="W24" s="209">
        <f>SUM(W25:W29)</f>
        <v>792</v>
      </c>
      <c r="X24" s="210"/>
      <c r="Y24" s="204">
        <f>SUM(Y25:Y29)</f>
        <v>7</v>
      </c>
      <c r="Z24" s="207">
        <f>SUM(Z25:Z29)</f>
        <v>1650</v>
      </c>
      <c r="AA24" s="212"/>
      <c r="AB24" s="208">
        <f>SUM(AB25:AB29)</f>
        <v>1</v>
      </c>
      <c r="AC24" s="209">
        <f>SUM(AC25:AC29)</f>
        <v>264</v>
      </c>
      <c r="AD24" s="212"/>
      <c r="AE24" s="208">
        <f>SUM(AE25:AE29)</f>
        <v>3</v>
      </c>
      <c r="AF24" s="209">
        <f>SUM(AF25:AF29)</f>
        <v>396</v>
      </c>
      <c r="AG24" s="214"/>
      <c r="AH24" s="208">
        <f>SUM(AH25:AH29)</f>
        <v>5</v>
      </c>
      <c r="AI24" s="209">
        <f>SUM(AI25:AI29)</f>
        <v>1320</v>
      </c>
      <c r="AJ24" s="211"/>
      <c r="AK24" s="204">
        <f>SUM(AK25:AK29)</f>
        <v>9</v>
      </c>
      <c r="AL24" s="207">
        <f>SUM(AL25:AL29)</f>
        <v>1980</v>
      </c>
      <c r="AM24" s="212"/>
      <c r="AN24" s="208">
        <f>SUM(AN25:AN29)</f>
        <v>6</v>
      </c>
      <c r="AO24" s="209">
        <f>SUM(AO25:AO29)</f>
        <v>1188</v>
      </c>
      <c r="AP24" s="212"/>
      <c r="AQ24" s="213">
        <f>SUM(AQ25:AQ29)</f>
        <v>5</v>
      </c>
      <c r="AR24" s="209">
        <f>SUM(AR25:AR29)</f>
        <v>1122</v>
      </c>
      <c r="AS24" s="214"/>
      <c r="AT24" s="208">
        <f>SUM(AT25:AT29)</f>
        <v>7</v>
      </c>
      <c r="AU24" s="209">
        <f>SUM(AU25:AU29)</f>
        <v>1848</v>
      </c>
      <c r="AV24" s="210"/>
      <c r="AW24" s="204">
        <f>SUM(AW25:AW29)</f>
        <v>18</v>
      </c>
      <c r="AX24" s="207">
        <f>SUM(AX25:AX29)</f>
        <v>4158</v>
      </c>
      <c r="AY24" s="212"/>
      <c r="AZ24" s="251">
        <f t="shared" si="0"/>
        <v>36</v>
      </c>
      <c r="BA24" s="216">
        <f>N24+Z24+AL24+AX24</f>
        <v>8118</v>
      </c>
      <c r="BB24" s="211"/>
      <c r="BC24" s="185"/>
      <c r="BD24" s="186"/>
      <c r="BE24" s="186"/>
    </row>
    <row r="25" spans="1:57" s="172" customFormat="1" ht="14.25" customHeight="1" x14ac:dyDescent="0.35">
      <c r="A25" s="218"/>
      <c r="B25" s="219" t="s">
        <v>125</v>
      </c>
      <c r="C25" s="220"/>
      <c r="D25" s="221"/>
      <c r="E25" s="222" t="str">
        <f>IF(D25*BC25,D25*BC25," ")</f>
        <v xml:space="preserve"> </v>
      </c>
      <c r="F25" s="223"/>
      <c r="G25" s="221"/>
      <c r="H25" s="222" t="str">
        <f>IF(G25*BC25,G25*BC25," ")</f>
        <v xml:space="preserve"> </v>
      </c>
      <c r="I25" s="224"/>
      <c r="J25" s="221"/>
      <c r="K25" s="222" t="str">
        <f>IF(J25*BC25,J25*BC25," ")</f>
        <v xml:space="preserve"> </v>
      </c>
      <c r="L25" s="224"/>
      <c r="M25" s="225" t="str">
        <f>IF(D25+G25+J25,D25+G25+J25," ")</f>
        <v xml:space="preserve"> </v>
      </c>
      <c r="N25" s="226">
        <f>SUM(K25,H25,E25)</f>
        <v>0</v>
      </c>
      <c r="O25" s="227"/>
      <c r="P25" s="221"/>
      <c r="Q25" s="222" t="str">
        <f>IF(P25*BC25,P25*BC25," ")</f>
        <v xml:space="preserve"> </v>
      </c>
      <c r="R25" s="224"/>
      <c r="S25" s="221">
        <v>1</v>
      </c>
      <c r="T25" s="222">
        <f>IF(S25*BC25,S25*BC25," ")</f>
        <v>264</v>
      </c>
      <c r="U25" s="224"/>
      <c r="V25" s="221">
        <v>2</v>
      </c>
      <c r="W25" s="222">
        <f>IF(V25*BC25,V25*BC25," ")</f>
        <v>528</v>
      </c>
      <c r="X25" s="224"/>
      <c r="Y25" s="225">
        <f>IF(P25+S25+V25,P25+S25+V25," ")</f>
        <v>3</v>
      </c>
      <c r="Z25" s="226">
        <f>SUM(W25,T25,Q25)</f>
        <v>792</v>
      </c>
      <c r="AA25" s="227"/>
      <c r="AB25" s="221"/>
      <c r="AC25" s="222" t="str">
        <f>IF(AB25*BC25,AB25*BC25," ")</f>
        <v xml:space="preserve"> </v>
      </c>
      <c r="AD25" s="223"/>
      <c r="AE25" s="221">
        <v>1</v>
      </c>
      <c r="AF25" s="222">
        <f>IF(AE25*BC25,AE25*BC25," ")</f>
        <v>264</v>
      </c>
      <c r="AG25" s="224"/>
      <c r="AH25" s="221">
        <v>2</v>
      </c>
      <c r="AI25" s="222">
        <f>IF(AH25*BC25,AH25*BC25," ")</f>
        <v>528</v>
      </c>
      <c r="AJ25" s="223"/>
      <c r="AK25" s="225">
        <f>IF(AB25+AE25+AH25,AB25+AE25+AH25," ")</f>
        <v>3</v>
      </c>
      <c r="AL25" s="226">
        <f>SUM(AI25,AF25,AC25)</f>
        <v>792</v>
      </c>
      <c r="AM25" s="227"/>
      <c r="AN25" s="221">
        <v>3</v>
      </c>
      <c r="AO25" s="222">
        <f>IF(AN25*BC25,AN25*BC25," ")</f>
        <v>792</v>
      </c>
      <c r="AP25" s="223"/>
      <c r="AQ25" s="228">
        <v>3</v>
      </c>
      <c r="AR25" s="222">
        <f>IF(AQ25*BC25,AQ25*BC25," ")</f>
        <v>792</v>
      </c>
      <c r="AS25" s="224"/>
      <c r="AT25" s="221">
        <v>4</v>
      </c>
      <c r="AU25" s="222">
        <f>IF(AT25*BC25,AT25*BC25," ")</f>
        <v>1056</v>
      </c>
      <c r="AV25" s="224"/>
      <c r="AW25" s="225">
        <f>IF(AN25+AQ25+AT25,AN25+AQ25+AT25," ")</f>
        <v>10</v>
      </c>
      <c r="AX25" s="226">
        <f>SUM(AU25,AR25,AO25)</f>
        <v>2640</v>
      </c>
      <c r="AY25" s="227"/>
      <c r="AZ25" s="252">
        <f t="shared" si="0"/>
        <v>16</v>
      </c>
      <c r="BA25" s="231">
        <f t="shared" si="1"/>
        <v>4224</v>
      </c>
      <c r="BB25" s="232"/>
      <c r="BC25" s="174">
        <v>264</v>
      </c>
      <c r="BD25" s="175"/>
      <c r="BE25" s="175"/>
    </row>
    <row r="26" spans="1:57" s="172" customFormat="1" ht="14.25" customHeight="1" x14ac:dyDescent="0.35">
      <c r="A26" s="218"/>
      <c r="B26" s="234" t="s">
        <v>126</v>
      </c>
      <c r="C26" s="235"/>
      <c r="D26" s="221"/>
      <c r="E26" s="222" t="str">
        <f>IF(D26*BC26,D26*BC26," ")</f>
        <v xml:space="preserve"> </v>
      </c>
      <c r="F26" s="223"/>
      <c r="G26" s="221">
        <v>1</v>
      </c>
      <c r="H26" s="222">
        <f>IF(G26*BC26,G26*BC26," ")</f>
        <v>66</v>
      </c>
      <c r="I26" s="224"/>
      <c r="J26" s="221"/>
      <c r="K26" s="222" t="str">
        <f>IF(J26*BC26,J26*BC26," ")</f>
        <v xml:space="preserve"> </v>
      </c>
      <c r="L26" s="224"/>
      <c r="M26" s="225">
        <f>IF(D26+G26+J26,D26+G26+J26," ")</f>
        <v>1</v>
      </c>
      <c r="N26" s="226">
        <f>SUM(K26,H26,E26)</f>
        <v>66</v>
      </c>
      <c r="O26" s="227"/>
      <c r="P26" s="221">
        <v>1</v>
      </c>
      <c r="Q26" s="222">
        <f>IF(P26*BC26,P26*BC26," ")</f>
        <v>66</v>
      </c>
      <c r="R26" s="224"/>
      <c r="S26" s="221"/>
      <c r="T26" s="222" t="str">
        <f>IF(S26*BC26,S26*BC26," ")</f>
        <v xml:space="preserve"> </v>
      </c>
      <c r="U26" s="224"/>
      <c r="V26" s="221"/>
      <c r="W26" s="222" t="str">
        <f>IF(V26*BC26,V26*BC26," ")</f>
        <v xml:space="preserve"> </v>
      </c>
      <c r="X26" s="224"/>
      <c r="Y26" s="225">
        <f>IF(P26+S26+V26,P26+S26+V26," ")</f>
        <v>1</v>
      </c>
      <c r="Z26" s="226">
        <f>SUM(W26,T26,Q26)</f>
        <v>66</v>
      </c>
      <c r="AA26" s="227"/>
      <c r="AB26" s="221"/>
      <c r="AC26" s="222" t="str">
        <f>IF(AB26*BC26,AB26*BC26," ")</f>
        <v xml:space="preserve"> </v>
      </c>
      <c r="AD26" s="223"/>
      <c r="AE26" s="221">
        <v>2</v>
      </c>
      <c r="AF26" s="222">
        <f>IF(AE26*BC26,AE26*BC26," ")</f>
        <v>132</v>
      </c>
      <c r="AG26" s="224"/>
      <c r="AH26" s="221"/>
      <c r="AI26" s="222" t="str">
        <f>IF(AH26*BC26,AH26*BC26," ")</f>
        <v xml:space="preserve"> </v>
      </c>
      <c r="AJ26" s="223"/>
      <c r="AK26" s="225">
        <f>IF(AB26+AE26+AH26,AB26+AE26+AH26," ")</f>
        <v>2</v>
      </c>
      <c r="AL26" s="226">
        <f>SUM(AI26,AF26,AC26)</f>
        <v>132</v>
      </c>
      <c r="AM26" s="227"/>
      <c r="AN26" s="221">
        <v>2</v>
      </c>
      <c r="AO26" s="222">
        <f>IF(AN26*BC26,AN26*BC26," ")</f>
        <v>132</v>
      </c>
      <c r="AP26" s="223"/>
      <c r="AQ26" s="228">
        <v>1</v>
      </c>
      <c r="AR26" s="222">
        <f>IF(AQ26*BC26,AQ26*BC26," ")</f>
        <v>66</v>
      </c>
      <c r="AS26" s="224"/>
      <c r="AT26" s="221"/>
      <c r="AU26" s="222" t="str">
        <f>IF(AT26*BC26,AT26*BC26," ")</f>
        <v xml:space="preserve"> </v>
      </c>
      <c r="AV26" s="224"/>
      <c r="AW26" s="225">
        <f>IF(AN26+AQ26+AT26,AN26+AQ26+AT26," ")</f>
        <v>3</v>
      </c>
      <c r="AX26" s="226">
        <f>SUM(AU26,AR26,AO26)</f>
        <v>198</v>
      </c>
      <c r="AY26" s="227"/>
      <c r="AZ26" s="252">
        <f t="shared" si="0"/>
        <v>7</v>
      </c>
      <c r="BA26" s="236">
        <f t="shared" si="1"/>
        <v>462</v>
      </c>
      <c r="BB26" s="232"/>
      <c r="BC26" s="174">
        <v>66</v>
      </c>
      <c r="BD26" s="175"/>
      <c r="BE26" s="175"/>
    </row>
    <row r="27" spans="1:57" s="172" customFormat="1" ht="14.25" customHeight="1" x14ac:dyDescent="0.35">
      <c r="A27" s="218"/>
      <c r="B27" s="234" t="s">
        <v>127</v>
      </c>
      <c r="C27" s="235"/>
      <c r="D27" s="221">
        <v>1</v>
      </c>
      <c r="E27" s="222">
        <f>IF(D27*BC27,D27*BC27," ")</f>
        <v>264</v>
      </c>
      <c r="F27" s="223"/>
      <c r="G27" s="221"/>
      <c r="H27" s="222" t="str">
        <f>IF(G27*BC27,G27*BC27," ")</f>
        <v xml:space="preserve"> </v>
      </c>
      <c r="I27" s="224"/>
      <c r="J27" s="221"/>
      <c r="K27" s="222" t="str">
        <f>IF(J27*BC27,J27*BC27," ")</f>
        <v xml:space="preserve"> </v>
      </c>
      <c r="L27" s="224"/>
      <c r="M27" s="225">
        <f>IF(D27+G27+J27,D27+G27+J27," ")</f>
        <v>1</v>
      </c>
      <c r="N27" s="226">
        <f>SUM(K27,H27,E27)</f>
        <v>264</v>
      </c>
      <c r="O27" s="227"/>
      <c r="P27" s="221"/>
      <c r="Q27" s="222" t="str">
        <f>IF(P27*BC27,P27*BC27," ")</f>
        <v xml:space="preserve"> </v>
      </c>
      <c r="R27" s="224"/>
      <c r="S27" s="221">
        <v>1</v>
      </c>
      <c r="T27" s="222">
        <f>IF(S27*BC27,S27*BC27," ")</f>
        <v>264</v>
      </c>
      <c r="U27" s="224"/>
      <c r="V27" s="221">
        <v>1</v>
      </c>
      <c r="W27" s="222">
        <f>IF(V27*BC27,V27*BC27," ")</f>
        <v>264</v>
      </c>
      <c r="X27" s="224"/>
      <c r="Y27" s="225">
        <f>IF(P27+S27+V27,P27+S27+V27," ")</f>
        <v>2</v>
      </c>
      <c r="Z27" s="226">
        <f>SUM(W27,T27,Q27)</f>
        <v>528</v>
      </c>
      <c r="AA27" s="227"/>
      <c r="AB27" s="221">
        <v>1</v>
      </c>
      <c r="AC27" s="222">
        <f>IF(AB27*BC27,AB27*BC27," ")</f>
        <v>264</v>
      </c>
      <c r="AD27" s="223"/>
      <c r="AE27" s="221"/>
      <c r="AF27" s="222" t="str">
        <f>IF(AE27*BC27,AE27*BC27," ")</f>
        <v xml:space="preserve"> </v>
      </c>
      <c r="AG27" s="224"/>
      <c r="AH27" s="221">
        <v>3</v>
      </c>
      <c r="AI27" s="222">
        <f>IF(AH27*BC27,AH27*BC27," ")</f>
        <v>792</v>
      </c>
      <c r="AJ27" s="223"/>
      <c r="AK27" s="225">
        <f>IF(AB27+AE27+AH27,AB27+AE27+AH27," ")</f>
        <v>4</v>
      </c>
      <c r="AL27" s="226">
        <f>SUM(AI27,AF27,AC27)</f>
        <v>1056</v>
      </c>
      <c r="AM27" s="227"/>
      <c r="AN27" s="221">
        <v>1</v>
      </c>
      <c r="AO27" s="222">
        <f>IF(AN27*BC27,AN27*BC27," ")</f>
        <v>264</v>
      </c>
      <c r="AP27" s="223"/>
      <c r="AQ27" s="228">
        <v>1</v>
      </c>
      <c r="AR27" s="222">
        <f>IF(AQ27*BC27,AQ27*BC27," ")</f>
        <v>264</v>
      </c>
      <c r="AS27" s="224"/>
      <c r="AT27" s="221">
        <v>3</v>
      </c>
      <c r="AU27" s="222">
        <f>IF(AT27*BC27,AT27*BC27," ")</f>
        <v>792</v>
      </c>
      <c r="AV27" s="224"/>
      <c r="AW27" s="225">
        <f>IF(AN27+AQ27+AT27,AN27+AQ27+AT27," ")</f>
        <v>5</v>
      </c>
      <c r="AX27" s="226">
        <f>SUM(AU27,AR27,AO27)</f>
        <v>1320</v>
      </c>
      <c r="AY27" s="227"/>
      <c r="AZ27" s="252">
        <f t="shared" si="0"/>
        <v>12</v>
      </c>
      <c r="BA27" s="231">
        <f t="shared" si="1"/>
        <v>3168</v>
      </c>
      <c r="BB27" s="232"/>
      <c r="BC27" s="174">
        <v>264</v>
      </c>
      <c r="BD27" s="175"/>
      <c r="BE27" s="175"/>
    </row>
    <row r="28" spans="1:57" s="172" customFormat="1" ht="14.25" customHeight="1" x14ac:dyDescent="0.35">
      <c r="A28" s="218"/>
      <c r="B28" s="234" t="s">
        <v>128</v>
      </c>
      <c r="C28" s="235"/>
      <c r="D28" s="221"/>
      <c r="E28" s="222" t="str">
        <f>IF(D28*BC28,D28*BC28," ")</f>
        <v xml:space="preserve"> </v>
      </c>
      <c r="F28" s="223"/>
      <c r="G28" s="221"/>
      <c r="H28" s="222" t="str">
        <f>IF(G28*BC28,G28*BC28," ")</f>
        <v xml:space="preserve"> </v>
      </c>
      <c r="I28" s="224"/>
      <c r="J28" s="221"/>
      <c r="K28" s="222" t="str">
        <f>IF(J28*BC28,J28*BC28," ")</f>
        <v xml:space="preserve"> </v>
      </c>
      <c r="L28" s="224"/>
      <c r="M28" s="225" t="str">
        <f>IF(D28+G28+J28,D28+G28+J28," ")</f>
        <v xml:space="preserve"> </v>
      </c>
      <c r="N28" s="226">
        <f>SUM(K28,H28,E28)</f>
        <v>0</v>
      </c>
      <c r="O28" s="227"/>
      <c r="P28" s="221">
        <v>1</v>
      </c>
      <c r="Q28" s="222">
        <f>IF(P28*BC28,P28*BC28," ")</f>
        <v>264</v>
      </c>
      <c r="R28" s="224"/>
      <c r="S28" s="221"/>
      <c r="T28" s="222" t="str">
        <f>IF(S28*BC28,S28*BC28," ")</f>
        <v xml:space="preserve"> </v>
      </c>
      <c r="U28" s="224"/>
      <c r="V28" s="221"/>
      <c r="W28" s="222" t="str">
        <f>IF(V28*BC28,V28*BC28," ")</f>
        <v xml:space="preserve"> </v>
      </c>
      <c r="X28" s="224"/>
      <c r="Y28" s="225">
        <f>IF(P28+S28+V28,P28+S28+V28," ")</f>
        <v>1</v>
      </c>
      <c r="Z28" s="226">
        <f>SUM(W28,T28,Q28)</f>
        <v>264</v>
      </c>
      <c r="AA28" s="227"/>
      <c r="AB28" s="221"/>
      <c r="AC28" s="222" t="str">
        <f>IF(AB28*BC28,AB28*BC28," ")</f>
        <v xml:space="preserve"> </v>
      </c>
      <c r="AD28" s="223"/>
      <c r="AE28" s="221"/>
      <c r="AF28" s="222" t="str">
        <f>IF(AE28*BC28,AE28*BC28," ")</f>
        <v xml:space="preserve"> </v>
      </c>
      <c r="AG28" s="224"/>
      <c r="AH28" s="221"/>
      <c r="AI28" s="222" t="str">
        <f>IF(AH28*BC28,AH28*BC28," ")</f>
        <v xml:space="preserve"> </v>
      </c>
      <c r="AJ28" s="223"/>
      <c r="AK28" s="225" t="str">
        <f>IF(AB28+AE28+AH28,AB28+AE28+AH28," ")</f>
        <v xml:space="preserve"> </v>
      </c>
      <c r="AL28" s="226">
        <f>SUM(AI28,AF28,AC28)</f>
        <v>0</v>
      </c>
      <c r="AM28" s="227"/>
      <c r="AN28" s="221"/>
      <c r="AO28" s="222" t="str">
        <f>IF(AN28*BC28,AN28*BC28," ")</f>
        <v xml:space="preserve"> </v>
      </c>
      <c r="AP28" s="223"/>
      <c r="AQ28" s="228"/>
      <c r="AR28" s="222" t="str">
        <f>IF(AQ28*BC28,AQ28*BC28," ")</f>
        <v xml:space="preserve"> </v>
      </c>
      <c r="AS28" s="224"/>
      <c r="AT28" s="221"/>
      <c r="AU28" s="222" t="str">
        <f>IF(AT28*BC28,AT28*BC28," ")</f>
        <v xml:space="preserve"> </v>
      </c>
      <c r="AV28" s="224"/>
      <c r="AW28" s="225" t="str">
        <f>IF(AN28+AQ28+AT28,AN28+AQ28+AT28," ")</f>
        <v xml:space="preserve"> </v>
      </c>
      <c r="AX28" s="226">
        <f>SUM(AU28,AR28,AO28)</f>
        <v>0</v>
      </c>
      <c r="AY28" s="227"/>
      <c r="AZ28" s="252">
        <f t="shared" si="0"/>
        <v>1</v>
      </c>
      <c r="BA28" s="231">
        <f t="shared" si="1"/>
        <v>264</v>
      </c>
      <c r="BB28" s="232"/>
      <c r="BC28" s="174">
        <v>264</v>
      </c>
      <c r="BD28" s="175"/>
      <c r="BE28" s="175"/>
    </row>
    <row r="29" spans="1:57" s="172" customFormat="1" ht="14.25" customHeight="1" thickBot="1" x14ac:dyDescent="0.4">
      <c r="A29" s="237"/>
      <c r="B29" s="238" t="s">
        <v>129</v>
      </c>
      <c r="C29" s="239"/>
      <c r="D29" s="240"/>
      <c r="E29" s="222" t="str">
        <f>IF(D29*BC29,D29*BC29," ")</f>
        <v xml:space="preserve"> </v>
      </c>
      <c r="F29" s="241"/>
      <c r="G29" s="240"/>
      <c r="H29" s="254" t="str">
        <f>IF(G29*BC29,G29*BC29," ")</f>
        <v xml:space="preserve"> </v>
      </c>
      <c r="I29" s="242"/>
      <c r="J29" s="243"/>
      <c r="K29" s="254" t="str">
        <f>IF(J29*BC29,J29*BC29," ")</f>
        <v xml:space="preserve"> </v>
      </c>
      <c r="L29" s="244"/>
      <c r="M29" s="225" t="str">
        <f>IF(D29+G29+J29,D29+G29+J29," ")</f>
        <v xml:space="preserve"> </v>
      </c>
      <c r="N29" s="226">
        <f>SUM(K29,H29,E29)</f>
        <v>0</v>
      </c>
      <c r="O29" s="245"/>
      <c r="P29" s="240"/>
      <c r="Q29" s="254" t="str">
        <f>IF(P29*BC29,P29*BC29," ")</f>
        <v xml:space="preserve"> </v>
      </c>
      <c r="R29" s="242"/>
      <c r="S29" s="240"/>
      <c r="T29" s="222" t="str">
        <f>IF(S29*BC29,S29*BC29," ")</f>
        <v xml:space="preserve"> </v>
      </c>
      <c r="U29" s="242"/>
      <c r="V29" s="243"/>
      <c r="W29" s="222" t="str">
        <f>IF(V29*BC29,V29*BC29," ")</f>
        <v xml:space="preserve"> </v>
      </c>
      <c r="X29" s="244"/>
      <c r="Y29" s="225" t="str">
        <f>IF(P29+S29+V29,P29+S29+V29," ")</f>
        <v xml:space="preserve"> </v>
      </c>
      <c r="Z29" s="226">
        <f>SUM(W29,T29,Q29)</f>
        <v>0</v>
      </c>
      <c r="AA29" s="245"/>
      <c r="AB29" s="240"/>
      <c r="AC29" s="254" t="str">
        <f>IF(AB29*BC29,AB29*BC29," ")</f>
        <v xml:space="preserve"> </v>
      </c>
      <c r="AD29" s="241"/>
      <c r="AE29" s="240"/>
      <c r="AF29" s="222" t="str">
        <f>IF(AE29*BC29,AE29*BC29," ")</f>
        <v xml:space="preserve"> </v>
      </c>
      <c r="AG29" s="242"/>
      <c r="AH29" s="243"/>
      <c r="AI29" s="254" t="str">
        <f>IF(AH29*BC29,AH29*BC29," ")</f>
        <v xml:space="preserve"> </v>
      </c>
      <c r="AJ29" s="246"/>
      <c r="AK29" s="225" t="str">
        <f>IF(AB29+AE29+AH29,AB29+AE29+AH29," ")</f>
        <v xml:space="preserve"> </v>
      </c>
      <c r="AL29" s="226">
        <f>SUM(AI29,AF29,AC29)</f>
        <v>0</v>
      </c>
      <c r="AM29" s="245"/>
      <c r="AN29" s="240"/>
      <c r="AO29" s="222" t="str">
        <f>IF(AN29*BC29,AN29*BC29," ")</f>
        <v xml:space="preserve"> </v>
      </c>
      <c r="AP29" s="241"/>
      <c r="AQ29" s="247"/>
      <c r="AR29" s="254" t="str">
        <f>IF(AQ29*BC29,AQ29*BC29," ")</f>
        <v xml:space="preserve"> </v>
      </c>
      <c r="AS29" s="242"/>
      <c r="AT29" s="243"/>
      <c r="AU29" s="254" t="str">
        <f>IF(AT29*BC29,AT29*BC29," ")</f>
        <v xml:space="preserve"> </v>
      </c>
      <c r="AV29" s="244"/>
      <c r="AW29" s="225" t="str">
        <f>IF(AN29+AQ29+AT29,AN29+AQ29+AT29," ")</f>
        <v xml:space="preserve"> </v>
      </c>
      <c r="AX29" s="226">
        <f>SUM(AU29,AR29,AO29)</f>
        <v>0</v>
      </c>
      <c r="AY29" s="245"/>
      <c r="AZ29" s="252">
        <f t="shared" si="0"/>
        <v>0</v>
      </c>
      <c r="BA29" s="209">
        <f t="shared" si="1"/>
        <v>0</v>
      </c>
      <c r="BB29" s="249"/>
      <c r="BC29" s="174">
        <v>110</v>
      </c>
      <c r="BD29" s="175"/>
      <c r="BE29" s="175"/>
    </row>
    <row r="30" spans="1:57" s="187" customFormat="1" ht="14.25" customHeight="1" x14ac:dyDescent="0.3">
      <c r="A30" s="263">
        <v>4</v>
      </c>
      <c r="B30" s="264" t="s">
        <v>132</v>
      </c>
      <c r="C30" s="203"/>
      <c r="D30" s="204">
        <f>SUM(D31:D35)</f>
        <v>0</v>
      </c>
      <c r="E30" s="205">
        <f>SUM(E31:E35)</f>
        <v>0</v>
      </c>
      <c r="F30" s="182"/>
      <c r="G30" s="204">
        <f>SUM(G31:G35)</f>
        <v>0</v>
      </c>
      <c r="H30" s="209">
        <f>SUM(H31:H35)</f>
        <v>0</v>
      </c>
      <c r="I30" s="181"/>
      <c r="J30" s="204">
        <f>SUM(J31:J35)</f>
        <v>0</v>
      </c>
      <c r="K30" s="209">
        <f>SUM(K31:K35)</f>
        <v>0</v>
      </c>
      <c r="L30" s="206"/>
      <c r="M30" s="204">
        <f>SUM(M31:M35)</f>
        <v>0</v>
      </c>
      <c r="N30" s="207">
        <f>SUM(N31:N35)</f>
        <v>0</v>
      </c>
      <c r="O30" s="182"/>
      <c r="P30" s="204">
        <f>SUM(P31:P35)</f>
        <v>1</v>
      </c>
      <c r="Q30" s="209">
        <f>SUM(Q31:Q35)</f>
        <v>264</v>
      </c>
      <c r="R30" s="181"/>
      <c r="S30" s="204">
        <f>SUM(S31:S35)</f>
        <v>1</v>
      </c>
      <c r="T30" s="205">
        <f>SUM(T31:T35)</f>
        <v>264</v>
      </c>
      <c r="U30" s="181"/>
      <c r="V30" s="204">
        <f>SUM(V31:V35)</f>
        <v>2</v>
      </c>
      <c r="W30" s="205">
        <f>SUM(W31:W35)</f>
        <v>528</v>
      </c>
      <c r="X30" s="206"/>
      <c r="Y30" s="204">
        <f>SUM(Y31:Y35)</f>
        <v>4</v>
      </c>
      <c r="Z30" s="207">
        <f>SUM(Z31:Z35)</f>
        <v>1056</v>
      </c>
      <c r="AA30" s="182"/>
      <c r="AB30" s="204">
        <f>SUM(AB31:AB35)</f>
        <v>2</v>
      </c>
      <c r="AC30" s="209">
        <f>SUM(AC31:AC35)</f>
        <v>528</v>
      </c>
      <c r="AD30" s="182"/>
      <c r="AE30" s="204">
        <f>SUM(AE31:AE35)</f>
        <v>1</v>
      </c>
      <c r="AF30" s="205">
        <f>SUM(AF31:AF35)</f>
        <v>264</v>
      </c>
      <c r="AG30" s="181"/>
      <c r="AH30" s="204">
        <f>SUM(AH31:AH35)</f>
        <v>1</v>
      </c>
      <c r="AI30" s="209">
        <f>SUM(AI31:AI35)</f>
        <v>264</v>
      </c>
      <c r="AJ30" s="217"/>
      <c r="AK30" s="204">
        <f>SUM(AK31:AK35)</f>
        <v>4</v>
      </c>
      <c r="AL30" s="207">
        <f>SUM(AL31:AL35)</f>
        <v>1056</v>
      </c>
      <c r="AM30" s="182"/>
      <c r="AN30" s="204">
        <f>SUM(AN31:AN35)</f>
        <v>2</v>
      </c>
      <c r="AO30" s="205">
        <f>SUM(AO31:AO35)</f>
        <v>528</v>
      </c>
      <c r="AP30" s="182"/>
      <c r="AQ30" s="250">
        <f>SUM(AQ31:AQ35)</f>
        <v>3</v>
      </c>
      <c r="AR30" s="209">
        <f>SUM(AR31:AR35)</f>
        <v>792</v>
      </c>
      <c r="AS30" s="181"/>
      <c r="AT30" s="204">
        <f>SUM(AT31:AT35)</f>
        <v>4</v>
      </c>
      <c r="AU30" s="209">
        <f>SUM(AU31:AU35)</f>
        <v>1056</v>
      </c>
      <c r="AV30" s="206"/>
      <c r="AW30" s="204">
        <f>SUM(AW31:AW35)</f>
        <v>9</v>
      </c>
      <c r="AX30" s="207">
        <f>SUM(AX31:AX35)</f>
        <v>2376</v>
      </c>
      <c r="AY30" s="182"/>
      <c r="AZ30" s="251">
        <f t="shared" si="0"/>
        <v>17</v>
      </c>
      <c r="BA30" s="216">
        <f>N30+Z30+AL30+AX30</f>
        <v>4488</v>
      </c>
      <c r="BB30" s="217"/>
      <c r="BC30" s="185"/>
      <c r="BD30" s="186"/>
      <c r="BE30" s="186"/>
    </row>
    <row r="31" spans="1:57" s="172" customFormat="1" ht="14.25" customHeight="1" x14ac:dyDescent="0.35">
      <c r="A31" s="218"/>
      <c r="B31" s="219" t="s">
        <v>125</v>
      </c>
      <c r="C31" s="220"/>
      <c r="D31" s="221"/>
      <c r="E31" s="222" t="str">
        <f>IF(D31*BC31,D31*BC31," ")</f>
        <v xml:space="preserve"> </v>
      </c>
      <c r="F31" s="223"/>
      <c r="G31" s="221"/>
      <c r="H31" s="222" t="str">
        <f>IF(G31*BC31,G31*BC31," ")</f>
        <v xml:space="preserve"> </v>
      </c>
      <c r="I31" s="224"/>
      <c r="J31" s="221"/>
      <c r="K31" s="222" t="str">
        <f>IF(J31*BC31,J31*BC31," ")</f>
        <v xml:space="preserve"> </v>
      </c>
      <c r="L31" s="224"/>
      <c r="M31" s="225" t="str">
        <f>IF(D31+G31+J31,D31+G31+J31," ")</f>
        <v xml:space="preserve"> </v>
      </c>
      <c r="N31" s="226">
        <f>SUM(K31,H31,E31)</f>
        <v>0</v>
      </c>
      <c r="O31" s="227"/>
      <c r="P31" s="221">
        <v>1</v>
      </c>
      <c r="Q31" s="222">
        <f>IF(P31*BC31,P31*BC31," ")</f>
        <v>264</v>
      </c>
      <c r="R31" s="224"/>
      <c r="S31" s="221"/>
      <c r="T31" s="222" t="str">
        <f>IF(S31*BC31,S31*BC31," ")</f>
        <v xml:space="preserve"> </v>
      </c>
      <c r="U31" s="224"/>
      <c r="V31" s="221">
        <v>1</v>
      </c>
      <c r="W31" s="222">
        <f>IF(V31*BC31,V31*BC31," ")</f>
        <v>264</v>
      </c>
      <c r="X31" s="224"/>
      <c r="Y31" s="225">
        <f>IF(P31+S31+V31,P31+S31+V31," ")</f>
        <v>2</v>
      </c>
      <c r="Z31" s="226">
        <f>SUM(W31,T31,Q31)</f>
        <v>528</v>
      </c>
      <c r="AA31" s="227"/>
      <c r="AB31" s="221">
        <v>1</v>
      </c>
      <c r="AC31" s="222">
        <f>IF(AB31*BC31,AB31*BC31," ")</f>
        <v>264</v>
      </c>
      <c r="AD31" s="223"/>
      <c r="AE31" s="221">
        <v>1</v>
      </c>
      <c r="AF31" s="222">
        <f>IF(AE31*BC31,AE31*BC31," ")</f>
        <v>264</v>
      </c>
      <c r="AG31" s="224"/>
      <c r="AH31" s="221">
        <v>1</v>
      </c>
      <c r="AI31" s="222">
        <f>IF(AH31*BC31,AH31*BC31," ")</f>
        <v>264</v>
      </c>
      <c r="AJ31" s="223"/>
      <c r="AK31" s="225">
        <f>IF(AB31+AE31+AH31,AB31+AE31+AH31," ")</f>
        <v>3</v>
      </c>
      <c r="AL31" s="226">
        <f>SUM(AI31,AF31,AC31)</f>
        <v>792</v>
      </c>
      <c r="AM31" s="227"/>
      <c r="AN31" s="221">
        <v>1</v>
      </c>
      <c r="AO31" s="222">
        <f>IF(AN31*BC31,AN31*BC31," ")</f>
        <v>264</v>
      </c>
      <c r="AP31" s="223"/>
      <c r="AQ31" s="228">
        <v>2</v>
      </c>
      <c r="AR31" s="222">
        <f>IF(AQ31*BC31,AQ31*BC31," ")</f>
        <v>528</v>
      </c>
      <c r="AS31" s="224"/>
      <c r="AT31" s="221">
        <v>2</v>
      </c>
      <c r="AU31" s="222">
        <f>IF(AT31*BC31,AT31*BC31," ")</f>
        <v>528</v>
      </c>
      <c r="AV31" s="224"/>
      <c r="AW31" s="225">
        <f>IF(AN31+AQ31+AT31,AN31+AQ31+AT31," ")</f>
        <v>5</v>
      </c>
      <c r="AX31" s="226">
        <f>SUM(AU31,AR31,AO31)</f>
        <v>1320</v>
      </c>
      <c r="AY31" s="227"/>
      <c r="AZ31" s="252">
        <f t="shared" si="0"/>
        <v>10</v>
      </c>
      <c r="BA31" s="231">
        <f t="shared" si="1"/>
        <v>2640</v>
      </c>
      <c r="BB31" s="232"/>
      <c r="BC31" s="174">
        <v>264</v>
      </c>
      <c r="BD31" s="175"/>
      <c r="BE31" s="175"/>
    </row>
    <row r="32" spans="1:57" s="172" customFormat="1" ht="14.25" customHeight="1" x14ac:dyDescent="0.35">
      <c r="A32" s="218"/>
      <c r="B32" s="234" t="s">
        <v>126</v>
      </c>
      <c r="C32" s="235"/>
      <c r="D32" s="221"/>
      <c r="E32" s="222" t="str">
        <f>IF(D32*BC32,D32*BC32," ")</f>
        <v xml:space="preserve"> </v>
      </c>
      <c r="F32" s="223"/>
      <c r="G32" s="221"/>
      <c r="H32" s="222" t="str">
        <f>IF(G32*BC32,G32*BC32," ")</f>
        <v xml:space="preserve"> </v>
      </c>
      <c r="I32" s="224"/>
      <c r="J32" s="221"/>
      <c r="K32" s="222" t="str">
        <f>IF(J32*BC32,J32*BC32," ")</f>
        <v xml:space="preserve"> </v>
      </c>
      <c r="L32" s="224"/>
      <c r="M32" s="225" t="str">
        <f>IF(D32+G32+J32,D32+G32+J32," ")</f>
        <v xml:space="preserve"> </v>
      </c>
      <c r="N32" s="226">
        <f>SUM(K32,H32,E32)</f>
        <v>0</v>
      </c>
      <c r="O32" s="227"/>
      <c r="P32" s="221"/>
      <c r="Q32" s="222" t="str">
        <f>IF(P32*BC32,P32*BC32," ")</f>
        <v xml:space="preserve"> </v>
      </c>
      <c r="R32" s="224"/>
      <c r="S32" s="221"/>
      <c r="T32" s="222" t="str">
        <f>IF(S32*BC32,S32*BC32," ")</f>
        <v xml:space="preserve"> </v>
      </c>
      <c r="U32" s="224"/>
      <c r="V32" s="221"/>
      <c r="W32" s="222" t="str">
        <f>IF(V32*BC32,V32*BC32," ")</f>
        <v xml:space="preserve"> </v>
      </c>
      <c r="X32" s="224"/>
      <c r="Y32" s="225" t="str">
        <f>IF(P32+S32+V32,P32+S32+V32," ")</f>
        <v xml:space="preserve"> </v>
      </c>
      <c r="Z32" s="226">
        <f>SUM(W32,T32,Q32)</f>
        <v>0</v>
      </c>
      <c r="AA32" s="227"/>
      <c r="AB32" s="221"/>
      <c r="AC32" s="222" t="str">
        <f>IF(AB32*BC32,AB32*BC32," ")</f>
        <v xml:space="preserve"> </v>
      </c>
      <c r="AD32" s="223"/>
      <c r="AE32" s="221"/>
      <c r="AF32" s="222" t="str">
        <f>IF(AE32*BC32,AE32*BC32," ")</f>
        <v xml:space="preserve"> </v>
      </c>
      <c r="AG32" s="224"/>
      <c r="AH32" s="221"/>
      <c r="AI32" s="222" t="str">
        <f>IF(AH32*BC32,AH32*BC32," ")</f>
        <v xml:space="preserve"> </v>
      </c>
      <c r="AJ32" s="223"/>
      <c r="AK32" s="225" t="str">
        <f>IF(AB32+AE32+AH32,AB32+AE32+AH32," ")</f>
        <v xml:space="preserve"> </v>
      </c>
      <c r="AL32" s="226">
        <f>SUM(AI32,AF32,AC32)</f>
        <v>0</v>
      </c>
      <c r="AM32" s="227"/>
      <c r="AN32" s="221"/>
      <c r="AO32" s="222" t="str">
        <f>IF(AN32*BC32,AN32*BC32," ")</f>
        <v xml:space="preserve"> </v>
      </c>
      <c r="AP32" s="223"/>
      <c r="AQ32" s="228"/>
      <c r="AR32" s="222" t="str">
        <f>IF(AQ32*BC32,AQ32*BC32," ")</f>
        <v xml:space="preserve"> </v>
      </c>
      <c r="AS32" s="224"/>
      <c r="AT32" s="221"/>
      <c r="AU32" s="222" t="str">
        <f>IF(AT32*BC32,AT32*BC32," ")</f>
        <v xml:space="preserve"> </v>
      </c>
      <c r="AV32" s="224"/>
      <c r="AW32" s="225" t="str">
        <f>IF(AN32+AQ32+AT32,AN32+AQ32+AT32," ")</f>
        <v xml:space="preserve"> </v>
      </c>
      <c r="AX32" s="226">
        <f>SUM(AU32,AR32,AO32)</f>
        <v>0</v>
      </c>
      <c r="AY32" s="227"/>
      <c r="AZ32" s="252">
        <f t="shared" si="0"/>
        <v>0</v>
      </c>
      <c r="BA32" s="236">
        <f t="shared" si="1"/>
        <v>0</v>
      </c>
      <c r="BB32" s="232"/>
      <c r="BC32" s="174">
        <v>66</v>
      </c>
      <c r="BD32" s="175"/>
      <c r="BE32" s="175"/>
    </row>
    <row r="33" spans="1:57" s="172" customFormat="1" ht="14.25" customHeight="1" x14ac:dyDescent="0.35">
      <c r="A33" s="218"/>
      <c r="B33" s="234" t="s">
        <v>127</v>
      </c>
      <c r="C33" s="235"/>
      <c r="D33" s="221"/>
      <c r="E33" s="222" t="str">
        <f>IF(D33*BC33,D33*BC33," ")</f>
        <v xml:space="preserve"> </v>
      </c>
      <c r="F33" s="223"/>
      <c r="G33" s="221"/>
      <c r="H33" s="222" t="str">
        <f>IF(G33*BC33,G33*BC33," ")</f>
        <v xml:space="preserve"> </v>
      </c>
      <c r="I33" s="224"/>
      <c r="J33" s="221"/>
      <c r="K33" s="222" t="str">
        <f>IF(J33*BC33,J33*BC33," ")</f>
        <v xml:space="preserve"> </v>
      </c>
      <c r="L33" s="224"/>
      <c r="M33" s="225" t="str">
        <f>IF(D33+G33+J33,D33+G33+J33," ")</f>
        <v xml:space="preserve"> </v>
      </c>
      <c r="N33" s="226">
        <f>SUM(K33,H33,E33)</f>
        <v>0</v>
      </c>
      <c r="O33" s="227"/>
      <c r="P33" s="221"/>
      <c r="Q33" s="222" t="str">
        <f>IF(P33*BC33,P33*BC33," ")</f>
        <v xml:space="preserve"> </v>
      </c>
      <c r="R33" s="224"/>
      <c r="S33" s="221">
        <v>1</v>
      </c>
      <c r="T33" s="222">
        <f>IF(S33*BC33,S33*BC33," ")</f>
        <v>264</v>
      </c>
      <c r="U33" s="224"/>
      <c r="V33" s="221">
        <v>1</v>
      </c>
      <c r="W33" s="222">
        <f>IF(V33*BC33,V33*BC33," ")</f>
        <v>264</v>
      </c>
      <c r="X33" s="224"/>
      <c r="Y33" s="225">
        <f>IF(P33+S33+V33,P33+S33+V33," ")</f>
        <v>2</v>
      </c>
      <c r="Z33" s="226">
        <f>SUM(W33,T33,Q33)</f>
        <v>528</v>
      </c>
      <c r="AA33" s="227"/>
      <c r="AB33" s="221">
        <v>1</v>
      </c>
      <c r="AC33" s="222">
        <f>IF(AB33*BC33,AB33*BC33," ")</f>
        <v>264</v>
      </c>
      <c r="AD33" s="223"/>
      <c r="AE33" s="221"/>
      <c r="AF33" s="222" t="str">
        <f>IF(AE33*BC33,AE33*BC33," ")</f>
        <v xml:space="preserve"> </v>
      </c>
      <c r="AG33" s="224"/>
      <c r="AH33" s="221"/>
      <c r="AI33" s="222" t="str">
        <f>IF(AH33*BC33,AH33*BC33," ")</f>
        <v xml:space="preserve"> </v>
      </c>
      <c r="AJ33" s="223"/>
      <c r="AK33" s="225">
        <f>IF(AB33+AE33+AH33,AB33+AE33+AH33," ")</f>
        <v>1</v>
      </c>
      <c r="AL33" s="226">
        <f>SUM(AI33,AF33,AC33)</f>
        <v>264</v>
      </c>
      <c r="AM33" s="227"/>
      <c r="AN33" s="221">
        <v>1</v>
      </c>
      <c r="AO33" s="222">
        <f>IF(AN33*BC33,AN33*BC33," ")</f>
        <v>264</v>
      </c>
      <c r="AP33" s="223"/>
      <c r="AQ33" s="228">
        <v>1</v>
      </c>
      <c r="AR33" s="222">
        <f>IF(AQ33*BC33,AQ33*BC33," ")</f>
        <v>264</v>
      </c>
      <c r="AS33" s="224"/>
      <c r="AT33" s="221">
        <v>2</v>
      </c>
      <c r="AU33" s="222">
        <f>IF(AT33*BC33,AT33*BC33," ")</f>
        <v>528</v>
      </c>
      <c r="AV33" s="224"/>
      <c r="AW33" s="225">
        <f>IF(AN33+AQ33+AT33,AN33+AQ33+AT33," ")</f>
        <v>4</v>
      </c>
      <c r="AX33" s="226">
        <f>SUM(AU33,AR33,AO33)</f>
        <v>1056</v>
      </c>
      <c r="AY33" s="227"/>
      <c r="AZ33" s="252">
        <f t="shared" si="0"/>
        <v>7</v>
      </c>
      <c r="BA33" s="231">
        <f t="shared" si="1"/>
        <v>1848</v>
      </c>
      <c r="BB33" s="232"/>
      <c r="BC33" s="174">
        <v>264</v>
      </c>
      <c r="BD33" s="175"/>
      <c r="BE33" s="175"/>
    </row>
    <row r="34" spans="1:57" s="172" customFormat="1" ht="14.25" customHeight="1" x14ac:dyDescent="0.35">
      <c r="A34" s="218"/>
      <c r="B34" s="234" t="s">
        <v>128</v>
      </c>
      <c r="C34" s="235"/>
      <c r="D34" s="221"/>
      <c r="E34" s="222" t="str">
        <f>IF(D34*BC34,D34*BC34," ")</f>
        <v xml:space="preserve"> </v>
      </c>
      <c r="F34" s="223"/>
      <c r="G34" s="221"/>
      <c r="H34" s="222" t="str">
        <f>IF(G34*BC34,G34*BC34," ")</f>
        <v xml:space="preserve"> </v>
      </c>
      <c r="I34" s="224"/>
      <c r="J34" s="221"/>
      <c r="K34" s="222" t="str">
        <f>IF(J34*BC34,J34*BC34," ")</f>
        <v xml:space="preserve"> </v>
      </c>
      <c r="L34" s="224"/>
      <c r="M34" s="225" t="str">
        <f>IF(D34+G34+J34,D34+G34+J34," ")</f>
        <v xml:space="preserve"> </v>
      </c>
      <c r="N34" s="226">
        <f>SUM(K34,H34,E34)</f>
        <v>0</v>
      </c>
      <c r="O34" s="227"/>
      <c r="P34" s="221"/>
      <c r="Q34" s="222" t="str">
        <f>IF(P34*BC34,P34*BC34," ")</f>
        <v xml:space="preserve"> </v>
      </c>
      <c r="R34" s="224"/>
      <c r="S34" s="221"/>
      <c r="T34" s="222" t="str">
        <f>IF(S34*BC34,S34*BC34," ")</f>
        <v xml:space="preserve"> </v>
      </c>
      <c r="U34" s="224"/>
      <c r="V34" s="221"/>
      <c r="W34" s="222" t="str">
        <f>IF(V34*BC34,V34*BC34," ")</f>
        <v xml:space="preserve"> </v>
      </c>
      <c r="X34" s="224"/>
      <c r="Y34" s="225" t="str">
        <f>IF(P34+S34+V34,P34+S34+V34," ")</f>
        <v xml:space="preserve"> </v>
      </c>
      <c r="Z34" s="226">
        <f>SUM(W34,T34,Q34)</f>
        <v>0</v>
      </c>
      <c r="AA34" s="227"/>
      <c r="AB34" s="221"/>
      <c r="AC34" s="222" t="str">
        <f>IF(AB34*BC34,AB34*BC34," ")</f>
        <v xml:space="preserve"> </v>
      </c>
      <c r="AD34" s="223"/>
      <c r="AE34" s="221"/>
      <c r="AF34" s="222" t="str">
        <f>IF(AE34*BC34,AE34*BC34," ")</f>
        <v xml:space="preserve"> </v>
      </c>
      <c r="AG34" s="224"/>
      <c r="AH34" s="221"/>
      <c r="AI34" s="222" t="str">
        <f>IF(AH34*BC34,AH34*BC34," ")</f>
        <v xml:space="preserve"> </v>
      </c>
      <c r="AJ34" s="223"/>
      <c r="AK34" s="225" t="str">
        <f>IF(AB34+AE34+AH34,AB34+AE34+AH34," ")</f>
        <v xml:space="preserve"> </v>
      </c>
      <c r="AL34" s="226">
        <f>SUM(AI34,AF34,AC34)</f>
        <v>0</v>
      </c>
      <c r="AM34" s="227"/>
      <c r="AN34" s="221"/>
      <c r="AO34" s="222" t="str">
        <f>IF(AN34*BC34,AN34*BC34," ")</f>
        <v xml:space="preserve"> </v>
      </c>
      <c r="AP34" s="223"/>
      <c r="AQ34" s="228"/>
      <c r="AR34" s="222" t="str">
        <f>IF(AQ34*BC34,AQ34*BC34," ")</f>
        <v xml:space="preserve"> </v>
      </c>
      <c r="AS34" s="224"/>
      <c r="AT34" s="221"/>
      <c r="AU34" s="222" t="str">
        <f>IF(AT34*BC34,AT34*BC34," ")</f>
        <v xml:space="preserve"> </v>
      </c>
      <c r="AV34" s="224"/>
      <c r="AW34" s="225" t="str">
        <f>IF(AN34+AQ34+AT34,AN34+AQ34+AT34," ")</f>
        <v xml:space="preserve"> </v>
      </c>
      <c r="AX34" s="226">
        <f>SUM(AU34,AR34,AO34)</f>
        <v>0</v>
      </c>
      <c r="AY34" s="227"/>
      <c r="AZ34" s="252">
        <f t="shared" si="0"/>
        <v>0</v>
      </c>
      <c r="BA34" s="231">
        <f t="shared" si="1"/>
        <v>0</v>
      </c>
      <c r="BB34" s="232"/>
      <c r="BC34" s="174">
        <v>264</v>
      </c>
      <c r="BD34" s="175"/>
      <c r="BE34" s="175"/>
    </row>
    <row r="35" spans="1:57" s="172" customFormat="1" ht="14.25" customHeight="1" thickBot="1" x14ac:dyDescent="0.4">
      <c r="A35" s="237"/>
      <c r="B35" s="238" t="s">
        <v>129</v>
      </c>
      <c r="C35" s="239"/>
      <c r="D35" s="253"/>
      <c r="E35" s="254" t="str">
        <f>IF(D35*BC35,D35*BC35," ")</f>
        <v xml:space="preserve"> </v>
      </c>
      <c r="F35" s="255"/>
      <c r="G35" s="253"/>
      <c r="H35" s="254" t="str">
        <f>IF(G35*BC35,G35*BC35," ")</f>
        <v xml:space="preserve"> </v>
      </c>
      <c r="I35" s="256"/>
      <c r="J35" s="257"/>
      <c r="K35" s="254" t="str">
        <f>IF(J35*BC35,J35*BC35," ")</f>
        <v xml:space="preserve"> </v>
      </c>
      <c r="L35" s="258"/>
      <c r="M35" s="225" t="str">
        <f>IF(D35+G35+J35,D35+G35+J35," ")</f>
        <v xml:space="preserve"> </v>
      </c>
      <c r="N35" s="226">
        <f>SUM(K35,H35,E35)</f>
        <v>0</v>
      </c>
      <c r="O35" s="259"/>
      <c r="P35" s="253"/>
      <c r="Q35" s="254" t="str">
        <f>IF(P35*BC35,P35*BC35," ")</f>
        <v xml:space="preserve"> </v>
      </c>
      <c r="R35" s="256"/>
      <c r="S35" s="253"/>
      <c r="T35" s="254" t="str">
        <f>IF(S35*BC35,S35*BC35," ")</f>
        <v xml:space="preserve"> </v>
      </c>
      <c r="U35" s="256"/>
      <c r="V35" s="257"/>
      <c r="W35" s="254" t="str">
        <f>IF(V35*BC35,V35*BC35," ")</f>
        <v xml:space="preserve"> </v>
      </c>
      <c r="X35" s="258"/>
      <c r="Y35" s="225" t="str">
        <f>IF(P35+S35+V35,P35+S35+V35," ")</f>
        <v xml:space="preserve"> </v>
      </c>
      <c r="Z35" s="226">
        <f>SUM(W35,T35,Q35)</f>
        <v>0</v>
      </c>
      <c r="AA35" s="259"/>
      <c r="AB35" s="253"/>
      <c r="AC35" s="254" t="str">
        <f>IF(AB35*BC35,AB35*BC35," ")</f>
        <v xml:space="preserve"> </v>
      </c>
      <c r="AD35" s="255"/>
      <c r="AE35" s="253"/>
      <c r="AF35" s="254" t="str">
        <f>IF(AE35*BC35,AE35*BC35," ")</f>
        <v xml:space="preserve"> </v>
      </c>
      <c r="AG35" s="256"/>
      <c r="AH35" s="257"/>
      <c r="AI35" s="254" t="str">
        <f>IF(AH35*BC35,AH35*BC35," ")</f>
        <v xml:space="preserve"> </v>
      </c>
      <c r="AJ35" s="260"/>
      <c r="AK35" s="225" t="str">
        <f>IF(AB35+AE35+AH35,AB35+AE35+AH35," ")</f>
        <v xml:space="preserve"> </v>
      </c>
      <c r="AL35" s="226">
        <f>SUM(AI35,AF35,AC35)</f>
        <v>0</v>
      </c>
      <c r="AM35" s="259"/>
      <c r="AN35" s="253"/>
      <c r="AO35" s="254" t="str">
        <f>IF(AN35*BC35,AN35*BC35," ")</f>
        <v xml:space="preserve"> </v>
      </c>
      <c r="AP35" s="255"/>
      <c r="AQ35" s="261"/>
      <c r="AR35" s="254" t="str">
        <f>IF(AQ35*BC35,AQ35*BC35," ")</f>
        <v xml:space="preserve"> </v>
      </c>
      <c r="AS35" s="256"/>
      <c r="AT35" s="257"/>
      <c r="AU35" s="254" t="str">
        <f>IF(AT35*BC35,AT35*BC35," ")</f>
        <v xml:space="preserve"> </v>
      </c>
      <c r="AV35" s="258"/>
      <c r="AW35" s="225" t="str">
        <f>IF(AN35+AQ35+AT35,AN35+AQ35+AT35," ")</f>
        <v xml:space="preserve"> </v>
      </c>
      <c r="AX35" s="226">
        <f>SUM(AU35,AR35,AO35)</f>
        <v>0</v>
      </c>
      <c r="AY35" s="259"/>
      <c r="AZ35" s="252">
        <f t="shared" si="0"/>
        <v>0</v>
      </c>
      <c r="BA35" s="209">
        <f t="shared" si="1"/>
        <v>0</v>
      </c>
      <c r="BB35" s="194"/>
      <c r="BC35" s="174">
        <v>110</v>
      </c>
      <c r="BD35" s="175"/>
      <c r="BE35" s="175"/>
    </row>
    <row r="36" spans="1:57" s="187" customFormat="1" ht="14.25" customHeight="1" x14ac:dyDescent="0.3">
      <c r="A36" s="201">
        <v>5</v>
      </c>
      <c r="B36" s="202" t="s">
        <v>27</v>
      </c>
      <c r="C36" s="265"/>
      <c r="D36" s="208">
        <f>SUM(D37:D41)</f>
        <v>1</v>
      </c>
      <c r="E36" s="209">
        <f>SUM(E37:E41)</f>
        <v>66</v>
      </c>
      <c r="F36" s="212"/>
      <c r="G36" s="208">
        <f>SUM(G37:G41)</f>
        <v>1</v>
      </c>
      <c r="H36" s="209">
        <f>SUM(H37:H41)</f>
        <v>264</v>
      </c>
      <c r="I36" s="214"/>
      <c r="J36" s="208">
        <f>SUM(J37:J41)</f>
        <v>1</v>
      </c>
      <c r="K36" s="209">
        <f>SUM(K37:K41)</f>
        <v>66</v>
      </c>
      <c r="L36" s="210"/>
      <c r="M36" s="204">
        <f>SUM(M37:M41)</f>
        <v>3</v>
      </c>
      <c r="N36" s="207">
        <f>SUM(N37:N41)</f>
        <v>396</v>
      </c>
      <c r="O36" s="212"/>
      <c r="P36" s="208">
        <f>SUM(P37:P41)</f>
        <v>0</v>
      </c>
      <c r="Q36" s="209">
        <f>SUM(Q37:Q41)</f>
        <v>0</v>
      </c>
      <c r="R36" s="214"/>
      <c r="S36" s="208">
        <f>SUM(S37:S41)</f>
        <v>2</v>
      </c>
      <c r="T36" s="209">
        <f>SUM(T37:T41)</f>
        <v>132</v>
      </c>
      <c r="U36" s="214"/>
      <c r="V36" s="208">
        <f>SUM(V37:V41)</f>
        <v>1</v>
      </c>
      <c r="W36" s="209">
        <f>SUM(W37:W41)</f>
        <v>264</v>
      </c>
      <c r="X36" s="210"/>
      <c r="Y36" s="204">
        <f>SUM(Y37:Y41)</f>
        <v>3</v>
      </c>
      <c r="Z36" s="207">
        <f>SUM(Z37:Z41)</f>
        <v>396</v>
      </c>
      <c r="AA36" s="212"/>
      <c r="AB36" s="208">
        <f>SUM(AB37:AB41)</f>
        <v>2</v>
      </c>
      <c r="AC36" s="209">
        <f>SUM(AC37:AC41)</f>
        <v>330</v>
      </c>
      <c r="AD36" s="212"/>
      <c r="AE36" s="208">
        <f>SUM(AE37:AE41)</f>
        <v>2</v>
      </c>
      <c r="AF36" s="209">
        <f>SUM(AF37:AF41)</f>
        <v>330</v>
      </c>
      <c r="AG36" s="214"/>
      <c r="AH36" s="208">
        <f>SUM(AH37:AH41)</f>
        <v>2</v>
      </c>
      <c r="AI36" s="209">
        <f>SUM(AI37:AI41)</f>
        <v>330</v>
      </c>
      <c r="AJ36" s="211"/>
      <c r="AK36" s="204">
        <f>SUM(AK37:AK41)</f>
        <v>6</v>
      </c>
      <c r="AL36" s="207">
        <f>SUM(AL37:AL41)</f>
        <v>990</v>
      </c>
      <c r="AM36" s="212"/>
      <c r="AN36" s="208">
        <f>SUM(AN37:AN41)</f>
        <v>2</v>
      </c>
      <c r="AO36" s="209">
        <f>SUM(AO37:AO41)</f>
        <v>330</v>
      </c>
      <c r="AP36" s="212"/>
      <c r="AQ36" s="213">
        <f>SUM(AQ37:AQ41)</f>
        <v>2</v>
      </c>
      <c r="AR36" s="209">
        <f>SUM(AR37:AR41)</f>
        <v>528</v>
      </c>
      <c r="AS36" s="214"/>
      <c r="AT36" s="208">
        <f>SUM(AT37:AT41)</f>
        <v>3</v>
      </c>
      <c r="AU36" s="209">
        <f>SUM(AU37:AU41)</f>
        <v>440</v>
      </c>
      <c r="AV36" s="210"/>
      <c r="AW36" s="204">
        <f>SUM(AW37:AW41)</f>
        <v>7</v>
      </c>
      <c r="AX36" s="207">
        <f>SUM(AX37:AX41)</f>
        <v>1298</v>
      </c>
      <c r="AY36" s="212"/>
      <c r="AZ36" s="251">
        <f t="shared" si="0"/>
        <v>19</v>
      </c>
      <c r="BA36" s="216">
        <f>N36+Z36+AL36+AX36</f>
        <v>3080</v>
      </c>
      <c r="BB36" s="211"/>
      <c r="BC36" s="185"/>
      <c r="BD36" s="186"/>
      <c r="BE36" s="186"/>
    </row>
    <row r="37" spans="1:57" s="172" customFormat="1" ht="14.25" customHeight="1" x14ac:dyDescent="0.35">
      <c r="A37" s="218"/>
      <c r="B37" s="219" t="s">
        <v>125</v>
      </c>
      <c r="C37" s="220"/>
      <c r="D37" s="221"/>
      <c r="E37" s="222" t="str">
        <f>IF(D37*BC37,D37*BC37," ")</f>
        <v xml:space="preserve"> </v>
      </c>
      <c r="F37" s="223"/>
      <c r="G37" s="221"/>
      <c r="H37" s="222" t="str">
        <f>IF(G37*BC37,G37*BC37," ")</f>
        <v xml:space="preserve"> </v>
      </c>
      <c r="I37" s="224"/>
      <c r="J37" s="221"/>
      <c r="K37" s="222" t="str">
        <f>IF(J37*BC37,J37*BC37," ")</f>
        <v xml:space="preserve"> </v>
      </c>
      <c r="L37" s="224"/>
      <c r="M37" s="225" t="str">
        <f>IF(D37+G37+J37,D37+G37+J37," ")</f>
        <v xml:space="preserve"> </v>
      </c>
      <c r="N37" s="226">
        <f>SUM(K37,H37,E37)</f>
        <v>0</v>
      </c>
      <c r="O37" s="227"/>
      <c r="P37" s="221"/>
      <c r="Q37" s="222" t="str">
        <f>IF(P37*BC37,P37*BC37," ")</f>
        <v xml:space="preserve"> </v>
      </c>
      <c r="R37" s="224"/>
      <c r="S37" s="221"/>
      <c r="T37" s="222" t="str">
        <f>IF(S37*BC37,S37*BC37," ")</f>
        <v xml:space="preserve"> </v>
      </c>
      <c r="U37" s="224"/>
      <c r="V37" s="221"/>
      <c r="W37" s="222" t="str">
        <f>IF(V37*BC37,V37*BC37," ")</f>
        <v xml:space="preserve"> </v>
      </c>
      <c r="X37" s="224"/>
      <c r="Y37" s="225" t="str">
        <f>IF(P37+S37+V37,P37+S37+V37," ")</f>
        <v xml:space="preserve"> </v>
      </c>
      <c r="Z37" s="226">
        <f>SUM(W37,T37,Q37)</f>
        <v>0</v>
      </c>
      <c r="AA37" s="227"/>
      <c r="AB37" s="221"/>
      <c r="AC37" s="222" t="str">
        <f>IF(AB37*BC37,AB37*BC37," ")</f>
        <v xml:space="preserve"> </v>
      </c>
      <c r="AD37" s="223"/>
      <c r="AE37" s="221"/>
      <c r="AF37" s="222" t="str">
        <f>IF(AE37*BC37,AE37*BC37," ")</f>
        <v xml:space="preserve"> </v>
      </c>
      <c r="AG37" s="224"/>
      <c r="AH37" s="221"/>
      <c r="AI37" s="222" t="str">
        <f>IF(AH37*BC37,AH37*BC37," ")</f>
        <v xml:space="preserve"> </v>
      </c>
      <c r="AJ37" s="223"/>
      <c r="AK37" s="225" t="str">
        <f>IF(AB37+AE37+AH37,AB37+AE37+AH37," ")</f>
        <v xml:space="preserve"> </v>
      </c>
      <c r="AL37" s="226">
        <f>SUM(AI37,AF37,AC37)</f>
        <v>0</v>
      </c>
      <c r="AM37" s="227"/>
      <c r="AN37" s="221"/>
      <c r="AO37" s="222" t="str">
        <f>IF(AN37*BC37,AN37*BC37," ")</f>
        <v xml:space="preserve"> </v>
      </c>
      <c r="AP37" s="223"/>
      <c r="AQ37" s="228"/>
      <c r="AR37" s="222" t="str">
        <f>IF(AQ37*BC37,AQ37*BC37," ")</f>
        <v xml:space="preserve"> </v>
      </c>
      <c r="AS37" s="224"/>
      <c r="AT37" s="221"/>
      <c r="AU37" s="222" t="str">
        <f>IF(AT37*BC37,AT37*BC37," ")</f>
        <v xml:space="preserve"> </v>
      </c>
      <c r="AV37" s="224"/>
      <c r="AW37" s="225" t="str">
        <f>IF(AN37+AQ37+AT37,AN37+AQ37+AT37," ")</f>
        <v xml:space="preserve"> </v>
      </c>
      <c r="AX37" s="226">
        <f>SUM(AU37,AR37,AO37)</f>
        <v>0</v>
      </c>
      <c r="AY37" s="227"/>
      <c r="AZ37" s="252">
        <f t="shared" si="0"/>
        <v>0</v>
      </c>
      <c r="BA37" s="231">
        <f t="shared" si="1"/>
        <v>0</v>
      </c>
      <c r="BB37" s="232"/>
      <c r="BC37" s="174">
        <v>264</v>
      </c>
      <c r="BD37" s="175"/>
      <c r="BE37" s="175"/>
    </row>
    <row r="38" spans="1:57" s="172" customFormat="1" ht="14.25" customHeight="1" x14ac:dyDescent="0.35">
      <c r="A38" s="218"/>
      <c r="B38" s="234" t="s">
        <v>126</v>
      </c>
      <c r="C38" s="235"/>
      <c r="D38" s="221">
        <v>1</v>
      </c>
      <c r="E38" s="222">
        <f>IF(D38*BC38,D38*BC38," ")</f>
        <v>66</v>
      </c>
      <c r="F38" s="223"/>
      <c r="G38" s="221"/>
      <c r="H38" s="222" t="str">
        <f>IF(G38*BC38,G38*BC38," ")</f>
        <v xml:space="preserve"> </v>
      </c>
      <c r="I38" s="224"/>
      <c r="J38" s="221">
        <v>1</v>
      </c>
      <c r="K38" s="222">
        <f>IF(J38*BC38,J38*BC38," ")</f>
        <v>66</v>
      </c>
      <c r="L38" s="224"/>
      <c r="M38" s="225">
        <f>IF(D38+G38+J38,D38+G38+J38," ")</f>
        <v>2</v>
      </c>
      <c r="N38" s="226">
        <f>SUM(K38,H38,E38)</f>
        <v>132</v>
      </c>
      <c r="O38" s="227"/>
      <c r="P38" s="221"/>
      <c r="Q38" s="222" t="str">
        <f>IF(P38*BC38,P38*BC38," ")</f>
        <v xml:space="preserve"> </v>
      </c>
      <c r="R38" s="224"/>
      <c r="S38" s="221">
        <v>2</v>
      </c>
      <c r="T38" s="222">
        <f>IF(S38*BC38,S38*BC38," ")</f>
        <v>132</v>
      </c>
      <c r="U38" s="224"/>
      <c r="V38" s="221"/>
      <c r="W38" s="222" t="str">
        <f>IF(V38*BC38,V38*BC38," ")</f>
        <v xml:space="preserve"> </v>
      </c>
      <c r="X38" s="224"/>
      <c r="Y38" s="225">
        <f>IF(P38+S38+V38,P38+S38+V38," ")</f>
        <v>2</v>
      </c>
      <c r="Z38" s="226">
        <f>SUM(W38,T38,Q38)</f>
        <v>132</v>
      </c>
      <c r="AA38" s="227"/>
      <c r="AB38" s="221">
        <v>1</v>
      </c>
      <c r="AC38" s="222">
        <f>IF(AB38*BC38,AB38*BC38," ")</f>
        <v>66</v>
      </c>
      <c r="AD38" s="223"/>
      <c r="AE38" s="221">
        <v>1</v>
      </c>
      <c r="AF38" s="222">
        <f>IF(AE38*BC38,AE38*BC38," ")</f>
        <v>66</v>
      </c>
      <c r="AG38" s="224"/>
      <c r="AH38" s="221">
        <v>1</v>
      </c>
      <c r="AI38" s="222">
        <f>IF(AH38*BC38,AH38*BC38," ")</f>
        <v>66</v>
      </c>
      <c r="AJ38" s="223"/>
      <c r="AK38" s="225">
        <f>IF(AB38+AE38+AH38,AB38+AE38+AH38," ")</f>
        <v>3</v>
      </c>
      <c r="AL38" s="226">
        <f>SUM(AI38,AF38,AC38)</f>
        <v>198</v>
      </c>
      <c r="AM38" s="227"/>
      <c r="AN38" s="221">
        <v>1</v>
      </c>
      <c r="AO38" s="222">
        <f>IF(AN38*BC38,AN38*BC38," ")</f>
        <v>66</v>
      </c>
      <c r="AP38" s="223"/>
      <c r="AQ38" s="228"/>
      <c r="AR38" s="222" t="str">
        <f>IF(AQ38*BC38,AQ38*BC38," ")</f>
        <v xml:space="preserve"> </v>
      </c>
      <c r="AS38" s="224"/>
      <c r="AT38" s="221">
        <v>1</v>
      </c>
      <c r="AU38" s="222">
        <f>IF(AT38*BC38,AT38*BC38," ")</f>
        <v>66</v>
      </c>
      <c r="AV38" s="224"/>
      <c r="AW38" s="225">
        <f>IF(AN38+AQ38+AT38,AN38+AQ38+AT38," ")</f>
        <v>2</v>
      </c>
      <c r="AX38" s="226">
        <f>SUM(AU38,AR38,AO38)</f>
        <v>132</v>
      </c>
      <c r="AY38" s="227"/>
      <c r="AZ38" s="252">
        <f t="shared" si="0"/>
        <v>9</v>
      </c>
      <c r="BA38" s="236">
        <f t="shared" si="1"/>
        <v>594</v>
      </c>
      <c r="BB38" s="232"/>
      <c r="BC38" s="174">
        <v>66</v>
      </c>
      <c r="BD38" s="175"/>
      <c r="BE38" s="175"/>
    </row>
    <row r="39" spans="1:57" s="172" customFormat="1" ht="14.25" customHeight="1" x14ac:dyDescent="0.35">
      <c r="A39" s="218"/>
      <c r="B39" s="234" t="s">
        <v>127</v>
      </c>
      <c r="C39" s="235"/>
      <c r="D39" s="221"/>
      <c r="E39" s="222" t="str">
        <f>IF(D39*BC39,D39*BC39," ")</f>
        <v xml:space="preserve"> </v>
      </c>
      <c r="F39" s="223"/>
      <c r="G39" s="221">
        <v>1</v>
      </c>
      <c r="H39" s="222">
        <f>IF(G39*BC39,G39*BC39," ")</f>
        <v>264</v>
      </c>
      <c r="I39" s="224"/>
      <c r="J39" s="221"/>
      <c r="K39" s="222" t="str">
        <f>IF(J39*BC39,J39*BC39," ")</f>
        <v xml:space="preserve"> </v>
      </c>
      <c r="L39" s="224"/>
      <c r="M39" s="225">
        <f>IF(D39+G39+J39,D39+G39+J39," ")</f>
        <v>1</v>
      </c>
      <c r="N39" s="226">
        <f>SUM(K39,H39,E39)</f>
        <v>264</v>
      </c>
      <c r="O39" s="227"/>
      <c r="P39" s="221"/>
      <c r="Q39" s="222" t="str">
        <f>IF(P39*BC39,P39*BC39," ")</f>
        <v xml:space="preserve"> </v>
      </c>
      <c r="R39" s="224"/>
      <c r="S39" s="221"/>
      <c r="T39" s="222" t="str">
        <f>IF(S39*BC39,S39*BC39," ")</f>
        <v xml:space="preserve"> </v>
      </c>
      <c r="U39" s="224"/>
      <c r="V39" s="221">
        <v>1</v>
      </c>
      <c r="W39" s="222">
        <f>IF(V39*BC39,V39*BC39," ")</f>
        <v>264</v>
      </c>
      <c r="X39" s="224"/>
      <c r="Y39" s="225">
        <f>IF(P39+S39+V39,P39+S39+V39," ")</f>
        <v>1</v>
      </c>
      <c r="Z39" s="226">
        <f>SUM(W39,T39,Q39)</f>
        <v>264</v>
      </c>
      <c r="AA39" s="227"/>
      <c r="AB39" s="221">
        <v>1</v>
      </c>
      <c r="AC39" s="222">
        <f>IF(AB39*BC39,AB39*BC39," ")</f>
        <v>264</v>
      </c>
      <c r="AD39" s="223"/>
      <c r="AE39" s="221"/>
      <c r="AF39" s="222" t="str">
        <f>IF(AE39*BC39,AE39*BC39," ")</f>
        <v xml:space="preserve"> </v>
      </c>
      <c r="AG39" s="224"/>
      <c r="AH39" s="221">
        <v>1</v>
      </c>
      <c r="AI39" s="222">
        <f>IF(AH39*BC39,AH39*BC39," ")</f>
        <v>264</v>
      </c>
      <c r="AJ39" s="223"/>
      <c r="AK39" s="225">
        <f>IF(AB39+AE39+AH39,AB39+AE39+AH39," ")</f>
        <v>2</v>
      </c>
      <c r="AL39" s="226">
        <f>SUM(AI39,AF39,AC39)</f>
        <v>528</v>
      </c>
      <c r="AM39" s="227"/>
      <c r="AN39" s="221"/>
      <c r="AO39" s="222" t="str">
        <f>IF(AN39*BC39,AN39*BC39," ")</f>
        <v xml:space="preserve"> </v>
      </c>
      <c r="AP39" s="223"/>
      <c r="AQ39" s="228">
        <v>2</v>
      </c>
      <c r="AR39" s="222">
        <f>IF(AQ39*BC39,AQ39*BC39," ")</f>
        <v>528</v>
      </c>
      <c r="AS39" s="224"/>
      <c r="AT39" s="221"/>
      <c r="AU39" s="222" t="str">
        <f>IF(AT39*BC39,AT39*BC39," ")</f>
        <v xml:space="preserve"> </v>
      </c>
      <c r="AV39" s="224"/>
      <c r="AW39" s="225">
        <f>IF(AN39+AQ39+AT39,AN39+AQ39+AT39," ")</f>
        <v>2</v>
      </c>
      <c r="AX39" s="226">
        <f>SUM(AU39,AR39,AO39)</f>
        <v>528</v>
      </c>
      <c r="AY39" s="227"/>
      <c r="AZ39" s="252">
        <f t="shared" si="0"/>
        <v>6</v>
      </c>
      <c r="BA39" s="231">
        <f t="shared" si="1"/>
        <v>1584</v>
      </c>
      <c r="BB39" s="232"/>
      <c r="BC39" s="174">
        <v>264</v>
      </c>
      <c r="BD39" s="175"/>
      <c r="BE39" s="175"/>
    </row>
    <row r="40" spans="1:57" s="172" customFormat="1" ht="14.25" customHeight="1" x14ac:dyDescent="0.35">
      <c r="A40" s="218"/>
      <c r="B40" s="234" t="s">
        <v>128</v>
      </c>
      <c r="C40" s="235"/>
      <c r="D40" s="221"/>
      <c r="E40" s="222" t="str">
        <f>IF(D40*BC40,D40*BC40," ")</f>
        <v xml:space="preserve"> </v>
      </c>
      <c r="F40" s="223"/>
      <c r="G40" s="221"/>
      <c r="H40" s="222" t="str">
        <f>IF(G40*BC40,G40*BC40," ")</f>
        <v xml:space="preserve"> </v>
      </c>
      <c r="I40" s="224"/>
      <c r="J40" s="221"/>
      <c r="K40" s="222" t="str">
        <f>IF(J40*BC40,J40*BC40," ")</f>
        <v xml:space="preserve"> </v>
      </c>
      <c r="L40" s="224"/>
      <c r="M40" s="225" t="str">
        <f>IF(D40+G40+J40,D40+G40+J40," ")</f>
        <v xml:space="preserve"> </v>
      </c>
      <c r="N40" s="226">
        <f>SUM(K40,H40,E40)</f>
        <v>0</v>
      </c>
      <c r="O40" s="227"/>
      <c r="P40" s="221"/>
      <c r="Q40" s="222" t="str">
        <f>IF(P40*BC40,P40*BC40," ")</f>
        <v xml:space="preserve"> </v>
      </c>
      <c r="R40" s="224"/>
      <c r="S40" s="221"/>
      <c r="T40" s="222" t="str">
        <f>IF(S40*BC40,S40*BC40," ")</f>
        <v xml:space="preserve"> </v>
      </c>
      <c r="U40" s="224"/>
      <c r="V40" s="221"/>
      <c r="W40" s="222" t="str">
        <f>IF(V40*BC40,V40*BC40," ")</f>
        <v xml:space="preserve"> </v>
      </c>
      <c r="X40" s="224"/>
      <c r="Y40" s="225" t="str">
        <f>IF(P40+S40+V40,P40+S40+V40," ")</f>
        <v xml:space="preserve"> </v>
      </c>
      <c r="Z40" s="226">
        <f>SUM(W40,T40,Q40)</f>
        <v>0</v>
      </c>
      <c r="AA40" s="227"/>
      <c r="AB40" s="221"/>
      <c r="AC40" s="222" t="str">
        <f>IF(AB40*BC40,AB40*BC40," ")</f>
        <v xml:space="preserve"> </v>
      </c>
      <c r="AD40" s="223"/>
      <c r="AE40" s="221">
        <v>1</v>
      </c>
      <c r="AF40" s="222">
        <f>IF(AE40*BC40,AE40*BC40," ")</f>
        <v>264</v>
      </c>
      <c r="AG40" s="224"/>
      <c r="AH40" s="221"/>
      <c r="AI40" s="222" t="str">
        <f>IF(AH40*BC40,AH40*BC40," ")</f>
        <v xml:space="preserve"> </v>
      </c>
      <c r="AJ40" s="223"/>
      <c r="AK40" s="225">
        <f>IF(AB40+AE40+AH40,AB40+AE40+AH40," ")</f>
        <v>1</v>
      </c>
      <c r="AL40" s="226">
        <f>SUM(AI40,AF40,AC40)</f>
        <v>264</v>
      </c>
      <c r="AM40" s="227"/>
      <c r="AN40" s="221">
        <v>1</v>
      </c>
      <c r="AO40" s="222">
        <f>IF(AN40*BC40,AN40*BC40," ")</f>
        <v>264</v>
      </c>
      <c r="AP40" s="223"/>
      <c r="AQ40" s="228"/>
      <c r="AR40" s="222" t="str">
        <f>IF(AQ40*BC40,AQ40*BC40," ")</f>
        <v xml:space="preserve"> </v>
      </c>
      <c r="AS40" s="224"/>
      <c r="AT40" s="221">
        <v>1</v>
      </c>
      <c r="AU40" s="222">
        <f>IF(AT40*BC40,AT40*BC40," ")</f>
        <v>264</v>
      </c>
      <c r="AV40" s="224"/>
      <c r="AW40" s="225">
        <f>IF(AN40+AQ40+AT40,AN40+AQ40+AT40," ")</f>
        <v>2</v>
      </c>
      <c r="AX40" s="226">
        <f>SUM(AU40,AR40,AO40)</f>
        <v>528</v>
      </c>
      <c r="AY40" s="227"/>
      <c r="AZ40" s="252">
        <f t="shared" si="0"/>
        <v>3</v>
      </c>
      <c r="BA40" s="231">
        <f t="shared" si="1"/>
        <v>792</v>
      </c>
      <c r="BB40" s="232"/>
      <c r="BC40" s="174">
        <v>264</v>
      </c>
      <c r="BD40" s="175"/>
      <c r="BE40" s="175"/>
    </row>
    <row r="41" spans="1:57" s="172" customFormat="1" ht="14.25" customHeight="1" thickBot="1" x14ac:dyDescent="0.4">
      <c r="A41" s="237"/>
      <c r="B41" s="238" t="s">
        <v>129</v>
      </c>
      <c r="C41" s="239"/>
      <c r="D41" s="240"/>
      <c r="E41" s="222" t="str">
        <f>IF(D41*BC41,D41*BC41," ")</f>
        <v xml:space="preserve"> </v>
      </c>
      <c r="F41" s="241"/>
      <c r="G41" s="240"/>
      <c r="H41" s="254" t="str">
        <f>IF(G41*BC41,G41*BC41," ")</f>
        <v xml:space="preserve"> </v>
      </c>
      <c r="I41" s="242"/>
      <c r="J41" s="243"/>
      <c r="K41" s="254" t="str">
        <f>IF(J41*BC41,J41*BC41," ")</f>
        <v xml:space="preserve"> </v>
      </c>
      <c r="L41" s="244"/>
      <c r="M41" s="225" t="str">
        <f>IF(D41+G41+J41,D41+G41+J41," ")</f>
        <v xml:space="preserve"> </v>
      </c>
      <c r="N41" s="226">
        <f>SUM(K41,H41,E41)</f>
        <v>0</v>
      </c>
      <c r="O41" s="245"/>
      <c r="P41" s="240"/>
      <c r="Q41" s="254" t="str">
        <f>IF(P41*BC41,P41*BC41," ")</f>
        <v xml:space="preserve"> </v>
      </c>
      <c r="R41" s="242"/>
      <c r="S41" s="240"/>
      <c r="T41" s="222" t="str">
        <f>IF(S41*BC41,S41*BC41," ")</f>
        <v xml:space="preserve"> </v>
      </c>
      <c r="U41" s="242"/>
      <c r="V41" s="243"/>
      <c r="W41" s="222" t="str">
        <f>IF(V41*BC41,V41*BC41," ")</f>
        <v xml:space="preserve"> </v>
      </c>
      <c r="X41" s="244"/>
      <c r="Y41" s="225" t="str">
        <f>IF(P41+S41+V41,P41+S41+V41," ")</f>
        <v xml:space="preserve"> </v>
      </c>
      <c r="Z41" s="226">
        <f>SUM(W41,T41,Q41)</f>
        <v>0</v>
      </c>
      <c r="AA41" s="245"/>
      <c r="AB41" s="240"/>
      <c r="AC41" s="254" t="str">
        <f>IF(AB41*BC41,AB41*BC41," ")</f>
        <v xml:space="preserve"> </v>
      </c>
      <c r="AD41" s="241"/>
      <c r="AE41" s="240"/>
      <c r="AF41" s="222" t="str">
        <f>IF(AE41*BC41,AE41*BC41," ")</f>
        <v xml:space="preserve"> </v>
      </c>
      <c r="AG41" s="242"/>
      <c r="AH41" s="243"/>
      <c r="AI41" s="254" t="str">
        <f>IF(AH41*BC41,AH41*BC41," ")</f>
        <v xml:space="preserve"> </v>
      </c>
      <c r="AJ41" s="246"/>
      <c r="AK41" s="225" t="str">
        <f>IF(AB41+AE41+AH41,AB41+AE41+AH41," ")</f>
        <v xml:space="preserve"> </v>
      </c>
      <c r="AL41" s="226">
        <f>SUM(AI41,AF41,AC41)</f>
        <v>0</v>
      </c>
      <c r="AM41" s="245"/>
      <c r="AN41" s="240"/>
      <c r="AO41" s="222" t="str">
        <f>IF(AN41*BC41,AN41*BC41," ")</f>
        <v xml:space="preserve"> </v>
      </c>
      <c r="AP41" s="241"/>
      <c r="AQ41" s="247"/>
      <c r="AR41" s="254" t="str">
        <f>IF(AQ41*BC41,AQ41*BC41," ")</f>
        <v xml:space="preserve"> </v>
      </c>
      <c r="AS41" s="242"/>
      <c r="AT41" s="243">
        <v>1</v>
      </c>
      <c r="AU41" s="254">
        <f>IF(AT41*BC41,AT41*BC41," ")</f>
        <v>110</v>
      </c>
      <c r="AV41" s="244"/>
      <c r="AW41" s="225">
        <f>IF(AN41+AQ41+AT41,AN41+AQ41+AT41," ")</f>
        <v>1</v>
      </c>
      <c r="AX41" s="226">
        <f>SUM(AU41,AR41,AO41)</f>
        <v>110</v>
      </c>
      <c r="AY41" s="245"/>
      <c r="AZ41" s="252">
        <f t="shared" si="0"/>
        <v>1</v>
      </c>
      <c r="BA41" s="209">
        <f t="shared" si="1"/>
        <v>110</v>
      </c>
      <c r="BB41" s="249"/>
      <c r="BC41" s="174">
        <v>110</v>
      </c>
      <c r="BD41" s="175"/>
      <c r="BE41" s="175"/>
    </row>
    <row r="42" spans="1:57" s="187" customFormat="1" ht="14.25" customHeight="1" x14ac:dyDescent="0.3">
      <c r="A42" s="201">
        <v>6</v>
      </c>
      <c r="B42" s="202" t="s">
        <v>38</v>
      </c>
      <c r="C42" s="203"/>
      <c r="D42" s="204">
        <f>SUM(D43:D47)</f>
        <v>5</v>
      </c>
      <c r="E42" s="205">
        <f>SUM(E43:E47)</f>
        <v>1320</v>
      </c>
      <c r="F42" s="182"/>
      <c r="G42" s="204">
        <f>SUM(G43:G47)</f>
        <v>6</v>
      </c>
      <c r="H42" s="205">
        <f>SUM(H43:H47)</f>
        <v>1188</v>
      </c>
      <c r="I42" s="181"/>
      <c r="J42" s="204">
        <f>SUM(J43:J47)</f>
        <v>4</v>
      </c>
      <c r="K42" s="205">
        <f>SUM(K43:K47)</f>
        <v>660</v>
      </c>
      <c r="L42" s="206"/>
      <c r="M42" s="204">
        <f>SUM(M43:M47)</f>
        <v>15</v>
      </c>
      <c r="N42" s="207">
        <f>SUM(N43:N47)</f>
        <v>3168</v>
      </c>
      <c r="O42" s="182"/>
      <c r="P42" s="204">
        <f>SUM(P43:P47)</f>
        <v>5</v>
      </c>
      <c r="Q42" s="205">
        <f>SUM(Q43:Q47)</f>
        <v>1320</v>
      </c>
      <c r="R42" s="181"/>
      <c r="S42" s="204">
        <f>SUM(S43:S47)</f>
        <v>9</v>
      </c>
      <c r="T42" s="205">
        <f>SUM(T43:T47)</f>
        <v>2376</v>
      </c>
      <c r="U42" s="181"/>
      <c r="V42" s="204">
        <f>SUM(V43:V47)</f>
        <v>6</v>
      </c>
      <c r="W42" s="205">
        <f>SUM(W43:W47)</f>
        <v>1386</v>
      </c>
      <c r="X42" s="206"/>
      <c r="Y42" s="204">
        <f>SUM(Y43:Y47)</f>
        <v>20</v>
      </c>
      <c r="Z42" s="207">
        <f>SUM(Z43:Z47)</f>
        <v>5082</v>
      </c>
      <c r="AA42" s="182"/>
      <c r="AB42" s="204">
        <f>SUM(AB43:AB47)</f>
        <v>7</v>
      </c>
      <c r="AC42" s="205">
        <f>SUM(AC43:AC47)</f>
        <v>1452</v>
      </c>
      <c r="AD42" s="182"/>
      <c r="AE42" s="204">
        <f>SUM(AE43:AE47)</f>
        <v>4</v>
      </c>
      <c r="AF42" s="205">
        <f>SUM(AF43:AF47)</f>
        <v>858</v>
      </c>
      <c r="AG42" s="181"/>
      <c r="AH42" s="204">
        <f>SUM(AH43:AH47)</f>
        <v>9</v>
      </c>
      <c r="AI42" s="205">
        <f>SUM(AI43:AI47)</f>
        <v>1826</v>
      </c>
      <c r="AJ42" s="217"/>
      <c r="AK42" s="204">
        <f>SUM(AK43:AK47)</f>
        <v>20</v>
      </c>
      <c r="AL42" s="207">
        <f>SUM(AL43:AL47)</f>
        <v>4136</v>
      </c>
      <c r="AM42" s="182"/>
      <c r="AN42" s="204">
        <f>SUM(AN43:AN47)</f>
        <v>7</v>
      </c>
      <c r="AO42" s="205">
        <f>SUM(AO43:AO47)</f>
        <v>1452</v>
      </c>
      <c r="AP42" s="182"/>
      <c r="AQ42" s="250">
        <f>SUM(AQ43:AQ47)</f>
        <v>7</v>
      </c>
      <c r="AR42" s="205">
        <f>SUM(AR43:AR47)</f>
        <v>1496</v>
      </c>
      <c r="AS42" s="181"/>
      <c r="AT42" s="204">
        <f>SUM(AT43:AT47)</f>
        <v>4</v>
      </c>
      <c r="AU42" s="205">
        <f>SUM(AU43:AU47)</f>
        <v>704</v>
      </c>
      <c r="AV42" s="206"/>
      <c r="AW42" s="204">
        <f>SUM(AW43:AW47)</f>
        <v>18</v>
      </c>
      <c r="AX42" s="207">
        <f>SUM(AX43:AX47)</f>
        <v>3652</v>
      </c>
      <c r="AY42" s="182"/>
      <c r="AZ42" s="251">
        <f t="shared" si="0"/>
        <v>73</v>
      </c>
      <c r="BA42" s="216">
        <f>N42+Z42+AL42+AX42</f>
        <v>16038</v>
      </c>
      <c r="BB42" s="217"/>
      <c r="BC42" s="185"/>
      <c r="BD42" s="186"/>
      <c r="BE42" s="186"/>
    </row>
    <row r="43" spans="1:57" s="172" customFormat="1" ht="14.25" customHeight="1" x14ac:dyDescent="0.35">
      <c r="A43" s="218"/>
      <c r="B43" s="219" t="s">
        <v>125</v>
      </c>
      <c r="C43" s="220"/>
      <c r="D43" s="221">
        <v>3</v>
      </c>
      <c r="E43" s="222">
        <f>IF(D43*BC43,D43*BC43," ")</f>
        <v>792</v>
      </c>
      <c r="F43" s="223"/>
      <c r="G43" s="221">
        <v>3</v>
      </c>
      <c r="H43" s="222">
        <f>IF(G43*BC43,G43*BC43," ")</f>
        <v>792</v>
      </c>
      <c r="I43" s="224"/>
      <c r="J43" s="221">
        <v>1</v>
      </c>
      <c r="K43" s="222">
        <f>IF(J43*BC43,J43*BC43," ")</f>
        <v>264</v>
      </c>
      <c r="L43" s="224"/>
      <c r="M43" s="225">
        <f>IF(D43+G43+J43,D43+G43+J43," ")</f>
        <v>7</v>
      </c>
      <c r="N43" s="226">
        <f>SUM(K43,H43,E43)</f>
        <v>1848</v>
      </c>
      <c r="O43" s="227"/>
      <c r="P43" s="221">
        <v>4</v>
      </c>
      <c r="Q43" s="222">
        <f>IF(P43*BC43,P43*BC43," ")</f>
        <v>1056</v>
      </c>
      <c r="R43" s="224"/>
      <c r="S43" s="221">
        <v>7</v>
      </c>
      <c r="T43" s="222">
        <f>IF(S43*BC43,S43*BC43," ")</f>
        <v>1848</v>
      </c>
      <c r="U43" s="224"/>
      <c r="V43" s="221">
        <v>4</v>
      </c>
      <c r="W43" s="222">
        <f>IF(V43*BC43,V43*BC43," ")</f>
        <v>1056</v>
      </c>
      <c r="X43" s="224"/>
      <c r="Y43" s="225">
        <f>IF(P43+S43+V43,P43+S43+V43," ")</f>
        <v>15</v>
      </c>
      <c r="Z43" s="226">
        <f>SUM(W43,T43,Q43)</f>
        <v>3960</v>
      </c>
      <c r="AA43" s="227"/>
      <c r="AB43" s="221">
        <v>3</v>
      </c>
      <c r="AC43" s="222">
        <f>IF(AB43*BC43,AB43*BC43," ")</f>
        <v>792</v>
      </c>
      <c r="AD43" s="223"/>
      <c r="AE43" s="221">
        <v>1</v>
      </c>
      <c r="AF43" s="222">
        <f>IF(AE43*BC43,AE43*BC43," ")</f>
        <v>264</v>
      </c>
      <c r="AG43" s="224"/>
      <c r="AH43" s="221">
        <v>2</v>
      </c>
      <c r="AI43" s="222">
        <f>IF(AH43*BC43,AH43*BC43," ")</f>
        <v>528</v>
      </c>
      <c r="AJ43" s="223"/>
      <c r="AK43" s="225">
        <f>IF(AB43+AE43+AH43,AB43+AE43+AH43," ")</f>
        <v>6</v>
      </c>
      <c r="AL43" s="226">
        <f>SUM(AI43,AF43,AC43)</f>
        <v>1584</v>
      </c>
      <c r="AM43" s="227"/>
      <c r="AN43" s="221">
        <v>2</v>
      </c>
      <c r="AO43" s="222">
        <f>IF(AN43*BC43,AN43*BC43," ")</f>
        <v>528</v>
      </c>
      <c r="AP43" s="223"/>
      <c r="AQ43" s="228">
        <v>1</v>
      </c>
      <c r="AR43" s="222">
        <f>IF(AQ43*BC43,AQ43*BC43," ")</f>
        <v>264</v>
      </c>
      <c r="AS43" s="224"/>
      <c r="AT43" s="221"/>
      <c r="AU43" s="222" t="str">
        <f>IF(AT43*BC43,AT43*BC43," ")</f>
        <v xml:space="preserve"> </v>
      </c>
      <c r="AV43" s="224"/>
      <c r="AW43" s="225">
        <f>IF(AN43+AQ43+AT43,AN43+AQ43+AT43," ")</f>
        <v>3</v>
      </c>
      <c r="AX43" s="226">
        <f>SUM(AU43,AR43,AO43)</f>
        <v>792</v>
      </c>
      <c r="AY43" s="227"/>
      <c r="AZ43" s="252">
        <f t="shared" si="0"/>
        <v>31</v>
      </c>
      <c r="BA43" s="231">
        <f t="shared" si="1"/>
        <v>8184</v>
      </c>
      <c r="BB43" s="232"/>
      <c r="BC43" s="174">
        <v>264</v>
      </c>
      <c r="BD43" s="175"/>
      <c r="BE43" s="175"/>
    </row>
    <row r="44" spans="1:57" s="172" customFormat="1" ht="14.25" customHeight="1" x14ac:dyDescent="0.35">
      <c r="A44" s="218"/>
      <c r="B44" s="234" t="s">
        <v>126</v>
      </c>
      <c r="C44" s="235"/>
      <c r="D44" s="221"/>
      <c r="E44" s="222" t="str">
        <f>IF(D44*BC44,D44*BC44," ")</f>
        <v xml:space="preserve"> </v>
      </c>
      <c r="F44" s="223"/>
      <c r="G44" s="221">
        <v>2</v>
      </c>
      <c r="H44" s="222">
        <f>IF(G44*BC44,G44*BC44," ")</f>
        <v>132</v>
      </c>
      <c r="I44" s="224"/>
      <c r="J44" s="221">
        <v>2</v>
      </c>
      <c r="K44" s="222">
        <f>IF(J44*BC44,J44*BC44," ")</f>
        <v>132</v>
      </c>
      <c r="L44" s="224"/>
      <c r="M44" s="225">
        <f>IF(D44+G44+J44,D44+G44+J44," ")</f>
        <v>4</v>
      </c>
      <c r="N44" s="226">
        <f>SUM(K44,H44,E44)</f>
        <v>264</v>
      </c>
      <c r="O44" s="227"/>
      <c r="P44" s="221"/>
      <c r="Q44" s="222" t="str">
        <f>IF(P44*BC44,P44*BC44," ")</f>
        <v xml:space="preserve"> </v>
      </c>
      <c r="R44" s="224"/>
      <c r="S44" s="221"/>
      <c r="T44" s="222" t="str">
        <f>IF(S44*BC44,S44*BC44," ")</f>
        <v xml:space="preserve"> </v>
      </c>
      <c r="U44" s="224"/>
      <c r="V44" s="221">
        <v>1</v>
      </c>
      <c r="W44" s="222">
        <f>IF(V44*BC44,V44*BC44," ")</f>
        <v>66</v>
      </c>
      <c r="X44" s="224"/>
      <c r="Y44" s="225">
        <f>IF(P44+S44+V44,P44+S44+V44," ")</f>
        <v>1</v>
      </c>
      <c r="Z44" s="226">
        <f>SUM(W44,T44,Q44)</f>
        <v>66</v>
      </c>
      <c r="AA44" s="227"/>
      <c r="AB44" s="221">
        <v>2</v>
      </c>
      <c r="AC44" s="222">
        <f>IF(AB44*BC44,AB44*BC44," ")</f>
        <v>132</v>
      </c>
      <c r="AD44" s="223"/>
      <c r="AE44" s="221">
        <v>1</v>
      </c>
      <c r="AF44" s="222">
        <f>IF(AE44*BC44,AE44*BC44," ")</f>
        <v>66</v>
      </c>
      <c r="AG44" s="224"/>
      <c r="AH44" s="221">
        <v>2</v>
      </c>
      <c r="AI44" s="222">
        <f>IF(AH44*BC44,AH44*BC44," ")</f>
        <v>132</v>
      </c>
      <c r="AJ44" s="223"/>
      <c r="AK44" s="225">
        <f>IF(AB44+AE44+AH44,AB44+AE44+AH44," ")</f>
        <v>5</v>
      </c>
      <c r="AL44" s="226">
        <f>SUM(AI44,AF44,AC44)</f>
        <v>330</v>
      </c>
      <c r="AM44" s="227"/>
      <c r="AN44" s="221">
        <v>2</v>
      </c>
      <c r="AO44" s="222">
        <f>IF(AN44*BC44,AN44*BC44," ")</f>
        <v>132</v>
      </c>
      <c r="AP44" s="223"/>
      <c r="AQ44" s="228">
        <v>1</v>
      </c>
      <c r="AR44" s="222">
        <f>IF(AQ44*BC44,AQ44*BC44," ")</f>
        <v>66</v>
      </c>
      <c r="AS44" s="224"/>
      <c r="AT44" s="221">
        <v>1</v>
      </c>
      <c r="AU44" s="222">
        <f>IF(AT44*BC44,AT44*BC44," ")</f>
        <v>66</v>
      </c>
      <c r="AV44" s="224"/>
      <c r="AW44" s="225">
        <f>IF(AN44+AQ44+AT44,AN44+AQ44+AT44," ")</f>
        <v>4</v>
      </c>
      <c r="AX44" s="226">
        <f>SUM(AU44,AR44,AO44)</f>
        <v>264</v>
      </c>
      <c r="AY44" s="227"/>
      <c r="AZ44" s="252">
        <f t="shared" si="0"/>
        <v>14</v>
      </c>
      <c r="BA44" s="236">
        <f t="shared" si="1"/>
        <v>924</v>
      </c>
      <c r="BB44" s="232"/>
      <c r="BC44" s="174">
        <v>66</v>
      </c>
      <c r="BD44" s="175"/>
      <c r="BE44" s="175"/>
    </row>
    <row r="45" spans="1:57" s="172" customFormat="1" ht="14.25" customHeight="1" x14ac:dyDescent="0.35">
      <c r="A45" s="218"/>
      <c r="B45" s="234" t="s">
        <v>127</v>
      </c>
      <c r="C45" s="235"/>
      <c r="D45" s="221">
        <v>1</v>
      </c>
      <c r="E45" s="222">
        <f>IF(D45*BC45,D45*BC45," ")</f>
        <v>264</v>
      </c>
      <c r="F45" s="223"/>
      <c r="G45" s="221"/>
      <c r="H45" s="222" t="str">
        <f>IF(G45*BC45,G45*BC45," ")</f>
        <v xml:space="preserve"> </v>
      </c>
      <c r="I45" s="224"/>
      <c r="J45" s="221">
        <v>1</v>
      </c>
      <c r="K45" s="222">
        <f>IF(J45*BC45,J45*BC45," ")</f>
        <v>264</v>
      </c>
      <c r="L45" s="224"/>
      <c r="M45" s="225">
        <f>IF(D45+G45+J45,D45+G45+J45," ")</f>
        <v>2</v>
      </c>
      <c r="N45" s="226">
        <f>SUM(K45,H45,E45)</f>
        <v>528</v>
      </c>
      <c r="O45" s="227"/>
      <c r="P45" s="221">
        <v>1</v>
      </c>
      <c r="Q45" s="222">
        <f>IF(P45*BC45,P45*BC45," ")</f>
        <v>264</v>
      </c>
      <c r="R45" s="224"/>
      <c r="S45" s="221">
        <v>2</v>
      </c>
      <c r="T45" s="222">
        <f>IF(S45*BC45,S45*BC45," ")</f>
        <v>528</v>
      </c>
      <c r="U45" s="224"/>
      <c r="V45" s="221">
        <v>1</v>
      </c>
      <c r="W45" s="222">
        <f>IF(V45*BC45,V45*BC45," ")</f>
        <v>264</v>
      </c>
      <c r="X45" s="224"/>
      <c r="Y45" s="225">
        <f>IF(P45+S45+V45,P45+S45+V45," ")</f>
        <v>4</v>
      </c>
      <c r="Z45" s="226">
        <f>SUM(W45,T45,Q45)</f>
        <v>1056</v>
      </c>
      <c r="AA45" s="227"/>
      <c r="AB45" s="221"/>
      <c r="AC45" s="222" t="str">
        <f>IF(AB45*BC45,AB45*BC45," ")</f>
        <v xml:space="preserve"> </v>
      </c>
      <c r="AD45" s="223"/>
      <c r="AE45" s="221">
        <v>1</v>
      </c>
      <c r="AF45" s="222">
        <f>IF(AE45*BC45,AE45*BC45," ")</f>
        <v>264</v>
      </c>
      <c r="AG45" s="224"/>
      <c r="AH45" s="221">
        <v>2</v>
      </c>
      <c r="AI45" s="222">
        <f>IF(AH45*BC45,AH45*BC45," ")</f>
        <v>528</v>
      </c>
      <c r="AJ45" s="223"/>
      <c r="AK45" s="225">
        <f>IF(AB45+AE45+AH45,AB45+AE45+AH45," ")</f>
        <v>3</v>
      </c>
      <c r="AL45" s="226">
        <f>SUM(AI45,AF45,AC45)</f>
        <v>792</v>
      </c>
      <c r="AM45" s="227"/>
      <c r="AN45" s="221"/>
      <c r="AO45" s="222" t="str">
        <f>IF(AN45*BC45,AN45*BC45," ")</f>
        <v xml:space="preserve"> </v>
      </c>
      <c r="AP45" s="223"/>
      <c r="AQ45" s="228">
        <v>2</v>
      </c>
      <c r="AR45" s="222">
        <f>IF(AQ45*BC45,AQ45*BC45," ")</f>
        <v>528</v>
      </c>
      <c r="AS45" s="224"/>
      <c r="AT45" s="221">
        <v>1</v>
      </c>
      <c r="AU45" s="222">
        <f>IF(AT45*BC45,AT45*BC45," ")</f>
        <v>264</v>
      </c>
      <c r="AV45" s="224"/>
      <c r="AW45" s="225">
        <f>IF(AN45+AQ45+AT45,AN45+AQ45+AT45," ")</f>
        <v>3</v>
      </c>
      <c r="AX45" s="226">
        <f>SUM(AU45,AR45,AO45)</f>
        <v>792</v>
      </c>
      <c r="AY45" s="227"/>
      <c r="AZ45" s="252">
        <f t="shared" si="0"/>
        <v>12</v>
      </c>
      <c r="BA45" s="231">
        <f t="shared" si="1"/>
        <v>3168</v>
      </c>
      <c r="BB45" s="232"/>
      <c r="BC45" s="174">
        <v>264</v>
      </c>
      <c r="BD45" s="175"/>
      <c r="BE45" s="175"/>
    </row>
    <row r="46" spans="1:57" s="172" customFormat="1" ht="14.25" customHeight="1" x14ac:dyDescent="0.35">
      <c r="A46" s="218"/>
      <c r="B46" s="234" t="s">
        <v>128</v>
      </c>
      <c r="C46" s="235"/>
      <c r="D46" s="221">
        <v>1</v>
      </c>
      <c r="E46" s="222">
        <f>IF(D46*BC46,D46*BC46," ")</f>
        <v>264</v>
      </c>
      <c r="F46" s="223"/>
      <c r="G46" s="221">
        <v>1</v>
      </c>
      <c r="H46" s="222">
        <f>IF(G46*BC46,G46*BC46," ")</f>
        <v>264</v>
      </c>
      <c r="I46" s="224"/>
      <c r="J46" s="221"/>
      <c r="K46" s="222" t="str">
        <f>IF(J46*BC46,J46*BC46," ")</f>
        <v xml:space="preserve"> </v>
      </c>
      <c r="L46" s="224"/>
      <c r="M46" s="225">
        <f>IF(D46+G46+J46,D46+G46+J46," ")</f>
        <v>2</v>
      </c>
      <c r="N46" s="226">
        <f>SUM(K46,H46,E46)</f>
        <v>528</v>
      </c>
      <c r="O46" s="227"/>
      <c r="P46" s="221"/>
      <c r="Q46" s="222" t="str">
        <f>IF(P46*BC46,P46*BC46," ")</f>
        <v xml:space="preserve"> </v>
      </c>
      <c r="R46" s="224"/>
      <c r="S46" s="221"/>
      <c r="T46" s="222" t="str">
        <f>IF(S46*BC46,S46*BC46," ")</f>
        <v xml:space="preserve"> </v>
      </c>
      <c r="U46" s="224"/>
      <c r="V46" s="221"/>
      <c r="W46" s="222" t="str">
        <f>IF(V46*BC46,V46*BC46," ")</f>
        <v xml:space="preserve"> </v>
      </c>
      <c r="X46" s="224"/>
      <c r="Y46" s="225" t="str">
        <f>IF(P46+S46+V46,P46+S46+V46," ")</f>
        <v xml:space="preserve"> </v>
      </c>
      <c r="Z46" s="226">
        <f>SUM(W46,T46,Q46)</f>
        <v>0</v>
      </c>
      <c r="AA46" s="227"/>
      <c r="AB46" s="221">
        <v>2</v>
      </c>
      <c r="AC46" s="222">
        <f>IF(AB46*BC46,AB46*BC46," ")</f>
        <v>528</v>
      </c>
      <c r="AD46" s="223"/>
      <c r="AE46" s="221">
        <v>1</v>
      </c>
      <c r="AF46" s="222">
        <f>IF(AE46*BC46,AE46*BC46," ")</f>
        <v>264</v>
      </c>
      <c r="AG46" s="224"/>
      <c r="AH46" s="221">
        <v>2</v>
      </c>
      <c r="AI46" s="222">
        <f>IF(AH46*BC46,AH46*BC46," ")</f>
        <v>528</v>
      </c>
      <c r="AJ46" s="223"/>
      <c r="AK46" s="225">
        <f>IF(AB46+AE46+AH46,AB46+AE46+AH46," ")</f>
        <v>5</v>
      </c>
      <c r="AL46" s="226">
        <f>SUM(AI46,AF46,AC46)</f>
        <v>1320</v>
      </c>
      <c r="AM46" s="227"/>
      <c r="AN46" s="221">
        <v>3</v>
      </c>
      <c r="AO46" s="222">
        <f>IF(AN46*BC46,AN46*BC46," ")</f>
        <v>792</v>
      </c>
      <c r="AP46" s="223"/>
      <c r="AQ46" s="228">
        <v>2</v>
      </c>
      <c r="AR46" s="222">
        <f>IF(AQ46*BC46,AQ46*BC46," ")</f>
        <v>528</v>
      </c>
      <c r="AS46" s="224"/>
      <c r="AT46" s="221">
        <v>1</v>
      </c>
      <c r="AU46" s="222">
        <f>IF(AT46*BC46,AT46*BC46," ")</f>
        <v>264</v>
      </c>
      <c r="AV46" s="224"/>
      <c r="AW46" s="225">
        <f>IF(AN46+AQ46+AT46,AN46+AQ46+AT46," ")</f>
        <v>6</v>
      </c>
      <c r="AX46" s="226">
        <f>SUM(AU46,AR46,AO46)</f>
        <v>1584</v>
      </c>
      <c r="AY46" s="227"/>
      <c r="AZ46" s="252">
        <f t="shared" si="0"/>
        <v>13</v>
      </c>
      <c r="BA46" s="231">
        <f t="shared" si="1"/>
        <v>3432</v>
      </c>
      <c r="BB46" s="232"/>
      <c r="BC46" s="174">
        <v>264</v>
      </c>
      <c r="BD46" s="175"/>
      <c r="BE46" s="175"/>
    </row>
    <row r="47" spans="1:57" s="172" customFormat="1" ht="14.25" customHeight="1" thickBot="1" x14ac:dyDescent="0.4">
      <c r="A47" s="237"/>
      <c r="B47" s="238" t="s">
        <v>129</v>
      </c>
      <c r="C47" s="239"/>
      <c r="D47" s="253"/>
      <c r="E47" s="254" t="str">
        <f>IF(D47*BC47,D47*BC47," ")</f>
        <v xml:space="preserve"> </v>
      </c>
      <c r="F47" s="255"/>
      <c r="G47" s="253"/>
      <c r="H47" s="254" t="str">
        <f>IF(G47*BC47,G47*BC47," ")</f>
        <v xml:space="preserve"> </v>
      </c>
      <c r="I47" s="256"/>
      <c r="J47" s="257"/>
      <c r="K47" s="254" t="str">
        <f>IF(J47*BC47,J47*BC47," ")</f>
        <v xml:space="preserve"> </v>
      </c>
      <c r="L47" s="258"/>
      <c r="M47" s="266" t="str">
        <f>IF(D47+G47+J47,D47+G47+J47," ")</f>
        <v xml:space="preserve"> </v>
      </c>
      <c r="N47" s="267">
        <f>SUM(K47,H47,E47)</f>
        <v>0</v>
      </c>
      <c r="O47" s="259"/>
      <c r="P47" s="253"/>
      <c r="Q47" s="254" t="str">
        <f>IF(P47*BC47,P47*BC47," ")</f>
        <v xml:space="preserve"> </v>
      </c>
      <c r="R47" s="256"/>
      <c r="S47" s="253"/>
      <c r="T47" s="254" t="str">
        <f>IF(S47*BC47,S47*BC47," ")</f>
        <v xml:space="preserve"> </v>
      </c>
      <c r="U47" s="256"/>
      <c r="V47" s="257"/>
      <c r="W47" s="254" t="str">
        <f>IF(V47*BC47,V47*BC47," ")</f>
        <v xml:space="preserve"> </v>
      </c>
      <c r="X47" s="258"/>
      <c r="Y47" s="266" t="str">
        <f>IF(P47+S47+V47,P47+S47+V47," ")</f>
        <v xml:space="preserve"> </v>
      </c>
      <c r="Z47" s="267">
        <f>SUM(W47,T47,Q47)</f>
        <v>0</v>
      </c>
      <c r="AA47" s="259"/>
      <c r="AB47" s="253"/>
      <c r="AC47" s="254" t="str">
        <f>IF(AB47*BC47,AB47*BC47," ")</f>
        <v xml:space="preserve"> </v>
      </c>
      <c r="AD47" s="255"/>
      <c r="AE47" s="253"/>
      <c r="AF47" s="254" t="str">
        <f>IF(AE47*BC47,AE47*BC47," ")</f>
        <v xml:space="preserve"> </v>
      </c>
      <c r="AG47" s="256"/>
      <c r="AH47" s="257">
        <v>1</v>
      </c>
      <c r="AI47" s="254">
        <f>IF(AH47*BC47,AH47*BC47," ")</f>
        <v>110</v>
      </c>
      <c r="AJ47" s="260"/>
      <c r="AK47" s="266">
        <f>IF(AB47+AE47+AH47,AB47+AE47+AH47," ")</f>
        <v>1</v>
      </c>
      <c r="AL47" s="267">
        <f>SUM(AI47,AF47,AC47)</f>
        <v>110</v>
      </c>
      <c r="AM47" s="259"/>
      <c r="AN47" s="253"/>
      <c r="AO47" s="254" t="str">
        <f>IF(AN47*BC47,AN47*BC47," ")</f>
        <v xml:space="preserve"> </v>
      </c>
      <c r="AP47" s="255"/>
      <c r="AQ47" s="261">
        <v>1</v>
      </c>
      <c r="AR47" s="254">
        <f>IF(AQ47*BC47,AQ47*BC47," ")</f>
        <v>110</v>
      </c>
      <c r="AS47" s="256"/>
      <c r="AT47" s="257">
        <v>1</v>
      </c>
      <c r="AU47" s="254">
        <f>IF(AT47*BC47,AT47*BC47," ")</f>
        <v>110</v>
      </c>
      <c r="AV47" s="258"/>
      <c r="AW47" s="268">
        <f>IF(AN47+AQ47+AT47,AN47+AQ47+AT47," ")</f>
        <v>2</v>
      </c>
      <c r="AX47" s="269">
        <f>SUM(AU47,AR47,AO47)</f>
        <v>220</v>
      </c>
      <c r="AY47" s="245"/>
      <c r="AZ47" s="270">
        <f t="shared" si="0"/>
        <v>3</v>
      </c>
      <c r="BA47" s="236">
        <f t="shared" si="1"/>
        <v>330</v>
      </c>
      <c r="BB47" s="194"/>
      <c r="BC47" s="174">
        <v>110</v>
      </c>
      <c r="BD47" s="175"/>
      <c r="BE47" s="175"/>
    </row>
    <row r="48" spans="1:57" s="187" customFormat="1" ht="14.25" customHeight="1" thickBot="1" x14ac:dyDescent="0.4">
      <c r="A48" s="271"/>
      <c r="B48" s="272"/>
      <c r="C48" s="272"/>
      <c r="D48" s="271"/>
      <c r="E48" s="272"/>
      <c r="F48" s="273"/>
      <c r="G48" s="271"/>
      <c r="H48" s="272"/>
      <c r="I48" s="273"/>
      <c r="J48" s="271"/>
      <c r="K48" s="272"/>
      <c r="L48" s="273"/>
      <c r="M48" s="272"/>
      <c r="N48" s="272"/>
      <c r="O48" s="272"/>
      <c r="P48" s="271"/>
      <c r="Q48" s="272"/>
      <c r="R48" s="274"/>
      <c r="S48" s="275"/>
      <c r="T48" s="275"/>
      <c r="U48" s="275"/>
      <c r="V48" s="276"/>
      <c r="W48" s="277"/>
      <c r="X48" s="278"/>
      <c r="Y48" s="275"/>
      <c r="Z48" s="275"/>
      <c r="AA48" s="275"/>
      <c r="AB48" s="276"/>
      <c r="AC48" s="277"/>
      <c r="AD48" s="278"/>
      <c r="AE48" s="279"/>
      <c r="AF48" s="280"/>
      <c r="AG48" s="275"/>
      <c r="AH48" s="276"/>
      <c r="AI48" s="277"/>
      <c r="AJ48" s="278"/>
      <c r="AK48" s="275"/>
      <c r="AL48" s="275"/>
      <c r="AM48" s="278"/>
      <c r="AN48" s="276"/>
      <c r="AO48" s="277"/>
      <c r="AP48" s="278"/>
      <c r="AQ48" s="275"/>
      <c r="AR48" s="275"/>
      <c r="AS48" s="275"/>
      <c r="AT48" s="276"/>
      <c r="AU48" s="277"/>
      <c r="AV48" s="278"/>
      <c r="AW48" s="279"/>
      <c r="AX48" s="281"/>
      <c r="AY48" s="281"/>
      <c r="AZ48" s="282"/>
      <c r="BA48" s="280"/>
      <c r="BB48" s="278"/>
      <c r="BC48" s="185"/>
      <c r="BD48" s="186"/>
      <c r="BE48" s="186"/>
    </row>
    <row r="49" spans="1:65" s="172" customFormat="1" ht="14.25" customHeight="1" thickBot="1" x14ac:dyDescent="0.4">
      <c r="A49" s="508" t="s">
        <v>17</v>
      </c>
      <c r="B49" s="509"/>
      <c r="C49" s="283"/>
      <c r="D49" s="284">
        <f>D12+D24+D30+D36+D42+D18</f>
        <v>7</v>
      </c>
      <c r="E49" s="284">
        <f>E12+E24+E30+E36+E42+E18</f>
        <v>1650</v>
      </c>
      <c r="F49" s="285"/>
      <c r="G49" s="284">
        <f>G12+G24+G30+G36+G42+G18</f>
        <v>9</v>
      </c>
      <c r="H49" s="284">
        <f>H12+H24+H30+H36+H42+H18</f>
        <v>1782</v>
      </c>
      <c r="I49" s="285"/>
      <c r="J49" s="284">
        <f>J12+J24+J30+J36+J42+J18</f>
        <v>7</v>
      </c>
      <c r="K49" s="284">
        <f>K12+K24+K30+K36+K42+K18</f>
        <v>1254</v>
      </c>
      <c r="L49" s="285"/>
      <c r="M49" s="284">
        <f>M12+M24+M30+M36+M42+M18</f>
        <v>23</v>
      </c>
      <c r="N49" s="284">
        <f>N12+N24+N30+N36+N42+N18</f>
        <v>4686</v>
      </c>
      <c r="O49" s="286"/>
      <c r="P49" s="284">
        <f>P12+P24+P30+P36+P42+P18</f>
        <v>12</v>
      </c>
      <c r="Q49" s="284">
        <f>Q12+Q24+Q30+Q36+Q42+Q18</f>
        <v>2970</v>
      </c>
      <c r="R49" s="287"/>
      <c r="S49" s="284">
        <f>S12+S24+S30+S36+S42+S18</f>
        <v>16</v>
      </c>
      <c r="T49" s="284">
        <f>T12+T24+T30+T36+T42+T18</f>
        <v>3828</v>
      </c>
      <c r="U49" s="288"/>
      <c r="V49" s="284">
        <f>V12+V24+V30+V36+V42+V18</f>
        <v>15</v>
      </c>
      <c r="W49" s="284">
        <f>W12+W24+W30+W36+W42+W18</f>
        <v>3762</v>
      </c>
      <c r="X49" s="287"/>
      <c r="Y49" s="284">
        <f>Y12+Y24+Y30+Y36+Y42+Y18</f>
        <v>43</v>
      </c>
      <c r="Z49" s="284">
        <f>Z12+Z24+Z30+Z36+Z42+Z18</f>
        <v>10560</v>
      </c>
      <c r="AA49" s="288"/>
      <c r="AB49" s="284">
        <f>AB12+AB24+AB30+AB36+AB42+AB18</f>
        <v>15</v>
      </c>
      <c r="AC49" s="284">
        <f>AC12+AC24+AC30+AC36+AC42+AC18</f>
        <v>3366</v>
      </c>
      <c r="AD49" s="287"/>
      <c r="AE49" s="284">
        <f>AE12+AE24+AE30+AE36+AE42+AE18</f>
        <v>11</v>
      </c>
      <c r="AF49" s="284">
        <f>AF12+AF24+AF30+AF36+AF42+AF18</f>
        <v>2112</v>
      </c>
      <c r="AG49" s="287"/>
      <c r="AH49" s="284">
        <f>AH12+AH24+AH30+AH36+AH42+AH18</f>
        <v>17</v>
      </c>
      <c r="AI49" s="284">
        <f>AI12+AI24+AI30+AI36+AI42+AI18</f>
        <v>3740</v>
      </c>
      <c r="AJ49" s="184"/>
      <c r="AK49" s="284">
        <f>AK12+AK24+AK30+AK36+AK42+AK18</f>
        <v>43</v>
      </c>
      <c r="AL49" s="284">
        <f>AL12+AL24+AL30+AL36+AL42+AL18</f>
        <v>9218</v>
      </c>
      <c r="AM49" s="184"/>
      <c r="AN49" s="284">
        <f>AN12+AN24+AN30+AN36+AN42+AN18</f>
        <v>17</v>
      </c>
      <c r="AO49" s="284">
        <f>AO12+AO24+AO30+AO36+AO42+AO18</f>
        <v>3498</v>
      </c>
      <c r="AP49" s="184"/>
      <c r="AQ49" s="284">
        <f>AQ12+AQ24+AQ30+AQ36+AQ42+AQ18</f>
        <v>18</v>
      </c>
      <c r="AR49" s="284">
        <f>AR12+AR24+AR30+AR36+AR42+AR18</f>
        <v>4202</v>
      </c>
      <c r="AS49" s="183"/>
      <c r="AT49" s="284">
        <f>AT12+AT24+AT30+AT36+AT42+AT18</f>
        <v>21</v>
      </c>
      <c r="AU49" s="284">
        <f>AU12+AU24+AU30+AU36+AU42+AU18</f>
        <v>4642</v>
      </c>
      <c r="AV49" s="184"/>
      <c r="AW49" s="284">
        <f>AW12+AW24+AW30+AW36+AW42+AW18</f>
        <v>56</v>
      </c>
      <c r="AX49" s="284">
        <f>AX12+AX24+AX30+AX36+AX42+AX18</f>
        <v>12342</v>
      </c>
      <c r="AY49" s="183"/>
      <c r="AZ49" s="284">
        <f>AZ12+AZ24+AZ30+AZ36+AZ42+AZ18</f>
        <v>165</v>
      </c>
      <c r="BA49" s="284">
        <f>BA12+BA24+BA30+BA36+BA42+BA18</f>
        <v>36806</v>
      </c>
      <c r="BB49" s="184"/>
      <c r="BC49" s="174">
        <v>264</v>
      </c>
      <c r="BD49" s="175"/>
      <c r="BE49" s="175"/>
    </row>
    <row r="50" spans="1:65" s="172" customFormat="1" ht="14.25" customHeight="1" x14ac:dyDescent="0.35">
      <c r="A50" s="168"/>
      <c r="B50" s="169"/>
      <c r="C50" s="169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78"/>
      <c r="S50" s="178"/>
      <c r="T50" s="178"/>
      <c r="U50" s="178"/>
      <c r="V50" s="178"/>
      <c r="W50" s="178"/>
      <c r="X50" s="178"/>
      <c r="Y50" s="178"/>
      <c r="Z50" s="178"/>
      <c r="AA50" s="178"/>
      <c r="AB50" s="178"/>
      <c r="AC50" s="178" t="s">
        <v>6</v>
      </c>
      <c r="AD50" s="178"/>
      <c r="AE50" s="170"/>
      <c r="AF50" s="178"/>
      <c r="AG50" s="178"/>
      <c r="AH50" s="178"/>
      <c r="AI50" s="178"/>
      <c r="AJ50" s="178"/>
      <c r="AK50" s="178"/>
      <c r="AL50" s="178"/>
      <c r="AM50" s="178"/>
      <c r="AN50" s="178"/>
      <c r="AO50" s="178"/>
      <c r="AP50" s="178"/>
      <c r="AQ50" s="170"/>
      <c r="AR50" s="178"/>
      <c r="AS50" s="178"/>
      <c r="AT50" s="178"/>
      <c r="AU50" s="178"/>
      <c r="AV50" s="178"/>
      <c r="AW50" s="178"/>
      <c r="AX50" s="178"/>
      <c r="AY50" s="178"/>
      <c r="AZ50" s="289"/>
      <c r="BA50" s="289"/>
      <c r="BB50" s="178"/>
      <c r="BC50" s="174">
        <v>66</v>
      </c>
      <c r="BD50" s="175"/>
      <c r="BE50" s="175"/>
    </row>
    <row r="51" spans="1:65" s="172" customFormat="1" ht="14.25" customHeight="1" thickBot="1" x14ac:dyDescent="0.4">
      <c r="A51" s="168"/>
      <c r="B51" s="169"/>
      <c r="C51" s="169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167"/>
      <c r="Q51" s="167"/>
      <c r="R51" s="178"/>
      <c r="S51" s="178"/>
      <c r="T51" s="178"/>
      <c r="U51" s="178"/>
      <c r="V51" s="178"/>
      <c r="W51" s="178"/>
      <c r="X51" s="178"/>
      <c r="Y51" s="178"/>
      <c r="Z51" s="178"/>
      <c r="AA51" s="178"/>
      <c r="AB51" s="178"/>
      <c r="AC51" s="178"/>
      <c r="AD51" s="178"/>
      <c r="AE51" s="170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/>
      <c r="AQ51" s="170"/>
      <c r="AR51" s="178"/>
      <c r="AS51" s="178"/>
      <c r="AT51" s="178"/>
      <c r="AU51" s="178"/>
      <c r="AV51" s="178"/>
      <c r="AW51" s="178"/>
      <c r="AX51" s="178"/>
      <c r="AY51" s="178"/>
      <c r="AZ51" s="178"/>
      <c r="BA51" s="178"/>
      <c r="BB51" s="178"/>
      <c r="BC51" s="174">
        <v>264</v>
      </c>
      <c r="BD51" s="175"/>
      <c r="BE51" s="175"/>
    </row>
    <row r="52" spans="1:65" s="172" customFormat="1" ht="13.5" customHeight="1" thickBot="1" x14ac:dyDescent="0.4">
      <c r="A52" s="290" t="s">
        <v>25</v>
      </c>
      <c r="B52" s="513" t="s">
        <v>18</v>
      </c>
      <c r="C52" s="291"/>
      <c r="D52" s="510" t="s">
        <v>8</v>
      </c>
      <c r="E52" s="511"/>
      <c r="F52" s="511"/>
      <c r="G52" s="510" t="s">
        <v>9</v>
      </c>
      <c r="H52" s="511"/>
      <c r="I52" s="512"/>
      <c r="J52" s="510" t="s">
        <v>10</v>
      </c>
      <c r="K52" s="511"/>
      <c r="L52" s="512"/>
      <c r="M52" s="510" t="s">
        <v>28</v>
      </c>
      <c r="N52" s="511"/>
      <c r="O52" s="512"/>
      <c r="P52" s="510" t="s">
        <v>0</v>
      </c>
      <c r="Q52" s="511"/>
      <c r="R52" s="511"/>
      <c r="S52" s="510" t="s">
        <v>3</v>
      </c>
      <c r="T52" s="511"/>
      <c r="U52" s="511"/>
      <c r="V52" s="510" t="s">
        <v>4</v>
      </c>
      <c r="W52" s="511"/>
      <c r="X52" s="511"/>
      <c r="Y52" s="510" t="s">
        <v>29</v>
      </c>
      <c r="Z52" s="511"/>
      <c r="AA52" s="512"/>
      <c r="AB52" s="510" t="s">
        <v>11</v>
      </c>
      <c r="AC52" s="511"/>
      <c r="AD52" s="512"/>
      <c r="AE52" s="510" t="s">
        <v>12</v>
      </c>
      <c r="AF52" s="511"/>
      <c r="AG52" s="511"/>
      <c r="AH52" s="510" t="s">
        <v>13</v>
      </c>
      <c r="AI52" s="511"/>
      <c r="AJ52" s="512"/>
      <c r="AK52" s="510" t="s">
        <v>30</v>
      </c>
      <c r="AL52" s="511"/>
      <c r="AM52" s="511"/>
      <c r="AN52" s="510" t="s">
        <v>14</v>
      </c>
      <c r="AO52" s="511"/>
      <c r="AP52" s="512"/>
      <c r="AQ52" s="511" t="s">
        <v>15</v>
      </c>
      <c r="AR52" s="511"/>
      <c r="AS52" s="511"/>
      <c r="AT52" s="510" t="s">
        <v>16</v>
      </c>
      <c r="AU52" s="511"/>
      <c r="AV52" s="512"/>
      <c r="AW52" s="510" t="s">
        <v>31</v>
      </c>
      <c r="AX52" s="511"/>
      <c r="AY52" s="512"/>
      <c r="AZ52" s="505" t="s">
        <v>5</v>
      </c>
      <c r="BA52" s="506"/>
      <c r="BB52" s="507"/>
      <c r="BC52" s="185"/>
      <c r="BD52" s="187"/>
      <c r="BE52" s="187"/>
      <c r="BF52" s="187"/>
      <c r="BG52" s="187"/>
      <c r="BH52" s="187"/>
      <c r="BI52" s="187"/>
      <c r="BJ52" s="187"/>
      <c r="BK52" s="187"/>
      <c r="BL52" s="187"/>
      <c r="BM52" s="187"/>
    </row>
    <row r="53" spans="1:65" s="172" customFormat="1" ht="13.5" customHeight="1" thickBot="1" x14ac:dyDescent="0.4">
      <c r="A53" s="292" t="s">
        <v>26</v>
      </c>
      <c r="B53" s="514"/>
      <c r="C53" s="293"/>
      <c r="D53" s="195" t="s">
        <v>123</v>
      </c>
      <c r="E53" s="196" t="s">
        <v>2</v>
      </c>
      <c r="F53" s="194" t="s">
        <v>124</v>
      </c>
      <c r="G53" s="195" t="s">
        <v>123</v>
      </c>
      <c r="H53" s="196" t="s">
        <v>2</v>
      </c>
      <c r="I53" s="194" t="s">
        <v>124</v>
      </c>
      <c r="J53" s="195" t="s">
        <v>123</v>
      </c>
      <c r="K53" s="196" t="s">
        <v>2</v>
      </c>
      <c r="L53" s="194" t="s">
        <v>124</v>
      </c>
      <c r="M53" s="294" t="s">
        <v>1</v>
      </c>
      <c r="N53" s="295" t="s">
        <v>2</v>
      </c>
      <c r="O53" s="194" t="s">
        <v>124</v>
      </c>
      <c r="P53" s="197" t="s">
        <v>123</v>
      </c>
      <c r="Q53" s="196" t="s">
        <v>2</v>
      </c>
      <c r="R53" s="194" t="s">
        <v>124</v>
      </c>
      <c r="S53" s="195" t="s">
        <v>123</v>
      </c>
      <c r="T53" s="196" t="s">
        <v>2</v>
      </c>
      <c r="U53" s="194" t="s">
        <v>124</v>
      </c>
      <c r="V53" s="195" t="s">
        <v>123</v>
      </c>
      <c r="W53" s="196" t="s">
        <v>2</v>
      </c>
      <c r="X53" s="194" t="s">
        <v>124</v>
      </c>
      <c r="Y53" s="294" t="s">
        <v>1</v>
      </c>
      <c r="Z53" s="295" t="s">
        <v>2</v>
      </c>
      <c r="AA53" s="194" t="s">
        <v>124</v>
      </c>
      <c r="AB53" s="195" t="s">
        <v>123</v>
      </c>
      <c r="AC53" s="196" t="s">
        <v>2</v>
      </c>
      <c r="AD53" s="194" t="s">
        <v>124</v>
      </c>
      <c r="AE53" s="197" t="s">
        <v>123</v>
      </c>
      <c r="AF53" s="196" t="s">
        <v>2</v>
      </c>
      <c r="AG53" s="194" t="s">
        <v>124</v>
      </c>
      <c r="AH53" s="195" t="s">
        <v>123</v>
      </c>
      <c r="AI53" s="196" t="s">
        <v>2</v>
      </c>
      <c r="AJ53" s="194" t="s">
        <v>124</v>
      </c>
      <c r="AK53" s="294" t="s">
        <v>1</v>
      </c>
      <c r="AL53" s="295" t="s">
        <v>2</v>
      </c>
      <c r="AM53" s="194" t="s">
        <v>124</v>
      </c>
      <c r="AN53" s="195" t="s">
        <v>123</v>
      </c>
      <c r="AO53" s="196" t="s">
        <v>2</v>
      </c>
      <c r="AP53" s="194" t="s">
        <v>124</v>
      </c>
      <c r="AQ53" s="197" t="s">
        <v>123</v>
      </c>
      <c r="AR53" s="196" t="s">
        <v>2</v>
      </c>
      <c r="AS53" s="194" t="s">
        <v>124</v>
      </c>
      <c r="AT53" s="195" t="s">
        <v>123</v>
      </c>
      <c r="AU53" s="196" t="s">
        <v>2</v>
      </c>
      <c r="AV53" s="194" t="s">
        <v>124</v>
      </c>
      <c r="AW53" s="294" t="s">
        <v>1</v>
      </c>
      <c r="AX53" s="295" t="s">
        <v>2</v>
      </c>
      <c r="AY53" s="194" t="s">
        <v>124</v>
      </c>
      <c r="AZ53" s="198" t="s">
        <v>1</v>
      </c>
      <c r="BA53" s="199" t="s">
        <v>2</v>
      </c>
      <c r="BB53" s="200" t="s">
        <v>124</v>
      </c>
      <c r="BC53" s="185"/>
      <c r="BD53" s="187"/>
      <c r="BE53" s="187"/>
      <c r="BF53" s="187"/>
      <c r="BG53" s="187"/>
      <c r="BH53" s="187"/>
      <c r="BI53" s="187"/>
      <c r="BJ53" s="187"/>
      <c r="BK53" s="187"/>
      <c r="BL53" s="187"/>
      <c r="BM53" s="187"/>
    </row>
    <row r="54" spans="1:65" s="172" customFormat="1" ht="13.5" customHeight="1" x14ac:dyDescent="0.35">
      <c r="A54" s="201">
        <v>1</v>
      </c>
      <c r="B54" s="202" t="s">
        <v>60</v>
      </c>
      <c r="C54" s="203"/>
      <c r="D54" s="204">
        <f>SUM(D55:D59)</f>
        <v>1</v>
      </c>
      <c r="E54" s="205">
        <f>SUM(E55:E59)</f>
        <v>264</v>
      </c>
      <c r="F54" s="182"/>
      <c r="G54" s="204">
        <f>SUM(G55:G59)</f>
        <v>1</v>
      </c>
      <c r="H54" s="205">
        <f>SUM(H55:H59)</f>
        <v>264</v>
      </c>
      <c r="I54" s="181"/>
      <c r="J54" s="204">
        <f>SUM(J55:J59)</f>
        <v>1</v>
      </c>
      <c r="K54" s="205">
        <f>SUM(K55:K59)</f>
        <v>264</v>
      </c>
      <c r="L54" s="206"/>
      <c r="M54" s="204">
        <f>SUM(M55:M59)</f>
        <v>3</v>
      </c>
      <c r="N54" s="207">
        <f>SUM(N55:N59)</f>
        <v>792</v>
      </c>
      <c r="O54" s="182"/>
      <c r="P54" s="204">
        <f>SUM(P55:P59)</f>
        <v>2</v>
      </c>
      <c r="Q54" s="205">
        <f>SUM(Q55:Q59)</f>
        <v>528</v>
      </c>
      <c r="R54" s="181"/>
      <c r="S54" s="204">
        <f>SUM(S55:S59)</f>
        <v>1</v>
      </c>
      <c r="T54" s="205">
        <f>SUM(T55:T59)</f>
        <v>264</v>
      </c>
      <c r="U54" s="181"/>
      <c r="V54" s="208">
        <f>SUM(V55:V59)</f>
        <v>1</v>
      </c>
      <c r="W54" s="209">
        <f>SUM(W55:W59)</f>
        <v>264</v>
      </c>
      <c r="X54" s="210"/>
      <c r="Y54" s="204">
        <f>SUM(Y55:Y59)</f>
        <v>4</v>
      </c>
      <c r="Z54" s="207">
        <f>SUM(Z55:Z59)</f>
        <v>1056</v>
      </c>
      <c r="AA54" s="182"/>
      <c r="AB54" s="204">
        <f>SUM(AB55:AB59)</f>
        <v>1</v>
      </c>
      <c r="AC54" s="205">
        <f>SUM(AC55:AC59)</f>
        <v>110</v>
      </c>
      <c r="AD54" s="182"/>
      <c r="AE54" s="204">
        <f>SUM(AE55:AE59)</f>
        <v>3</v>
      </c>
      <c r="AF54" s="205">
        <f>SUM(AF55:AF59)</f>
        <v>792</v>
      </c>
      <c r="AG54" s="181"/>
      <c r="AH54" s="208">
        <f>SUM(AH55:AH59)</f>
        <v>2</v>
      </c>
      <c r="AI54" s="209">
        <f>SUM(AI55:AI59)</f>
        <v>528</v>
      </c>
      <c r="AJ54" s="211"/>
      <c r="AK54" s="204">
        <f>SUM(AK55:AK59)</f>
        <v>6</v>
      </c>
      <c r="AL54" s="207">
        <f>SUM(AL55:AL59)</f>
        <v>1430</v>
      </c>
      <c r="AM54" s="182"/>
      <c r="AN54" s="208">
        <f>SUM(AN55:AN59)</f>
        <v>4</v>
      </c>
      <c r="AO54" s="209">
        <f>SUM(AO55:AO59)</f>
        <v>1056</v>
      </c>
      <c r="AP54" s="212"/>
      <c r="AQ54" s="213">
        <f>SUM(AQ55:AQ59)</f>
        <v>3</v>
      </c>
      <c r="AR54" s="209">
        <f>SUM(AR55:AR59)</f>
        <v>792</v>
      </c>
      <c r="AS54" s="214"/>
      <c r="AT54" s="208">
        <f>SUM(AT55:AT59)</f>
        <v>3</v>
      </c>
      <c r="AU54" s="209">
        <f>SUM(AU55:AU59)</f>
        <v>638</v>
      </c>
      <c r="AV54" s="210"/>
      <c r="AW54" s="204">
        <f>SUM(AW55:AW59)</f>
        <v>10</v>
      </c>
      <c r="AX54" s="207">
        <f>SUM(AX55:AX59)</f>
        <v>2486</v>
      </c>
      <c r="AY54" s="181"/>
      <c r="AZ54" s="251">
        <f t="shared" ref="AZ54:AZ95" si="2">D54+G54+J54+P54+S54+V54+AB54+AE54+AH54+AN54+AQ54+AT54</f>
        <v>23</v>
      </c>
      <c r="BA54" s="216">
        <f t="shared" ref="BA54:BA95" si="3">N54+Z54+AL54+AX54</f>
        <v>5764</v>
      </c>
      <c r="BB54" s="217"/>
      <c r="BC54" s="185"/>
      <c r="BD54" s="187"/>
      <c r="BE54" s="187"/>
      <c r="BF54" s="187"/>
      <c r="BG54" s="187"/>
      <c r="BH54" s="187"/>
      <c r="BI54" s="187"/>
      <c r="BJ54" s="187"/>
      <c r="BK54" s="187"/>
      <c r="BL54" s="187"/>
      <c r="BM54" s="187"/>
    </row>
    <row r="55" spans="1:65" s="172" customFormat="1" ht="14.25" customHeight="1" x14ac:dyDescent="0.35">
      <c r="A55" s="218"/>
      <c r="B55" s="219" t="s">
        <v>125</v>
      </c>
      <c r="C55" s="220"/>
      <c r="D55" s="221"/>
      <c r="E55" s="222" t="str">
        <f>IF(D55*BC55,D55*BC55," ")</f>
        <v xml:space="preserve"> </v>
      </c>
      <c r="F55" s="223"/>
      <c r="G55" s="221">
        <v>1</v>
      </c>
      <c r="H55" s="222">
        <f>IF(G55*BC55,G55*BC55," ")</f>
        <v>264</v>
      </c>
      <c r="I55" s="224"/>
      <c r="J55" s="221">
        <v>1</v>
      </c>
      <c r="K55" s="222">
        <f>IF(J55*BC55,J55*BC55," ")</f>
        <v>264</v>
      </c>
      <c r="L55" s="224"/>
      <c r="M55" s="225">
        <f>IF(D55+G55+J55,D55+G55+J55," ")</f>
        <v>2</v>
      </c>
      <c r="N55" s="226">
        <f>SUM(K55,H55,E55)</f>
        <v>528</v>
      </c>
      <c r="O55" s="227"/>
      <c r="P55" s="221">
        <v>1</v>
      </c>
      <c r="Q55" s="222">
        <f>IF(P55*BC55,P55*BC55," ")</f>
        <v>264</v>
      </c>
      <c r="R55" s="224"/>
      <c r="S55" s="221"/>
      <c r="T55" s="222" t="str">
        <f>IF(S55*BC55,S55*BC55," ")</f>
        <v xml:space="preserve"> </v>
      </c>
      <c r="U55" s="224"/>
      <c r="V55" s="221">
        <v>1</v>
      </c>
      <c r="W55" s="222">
        <f>IF(V55*BC55,V55*BC55," ")</f>
        <v>264</v>
      </c>
      <c r="X55" s="224"/>
      <c r="Y55" s="225">
        <f>IF(P55+S55+V55,P55+S55+V55," ")</f>
        <v>2</v>
      </c>
      <c r="Z55" s="226">
        <f>SUM(W55,T55,Q55)</f>
        <v>528</v>
      </c>
      <c r="AA55" s="227"/>
      <c r="AB55" s="221"/>
      <c r="AC55" s="222" t="str">
        <f>IF(AB55*BC55,AB55*BC55," ")</f>
        <v xml:space="preserve"> </v>
      </c>
      <c r="AD55" s="223"/>
      <c r="AE55" s="221">
        <v>2</v>
      </c>
      <c r="AF55" s="222">
        <f>IF(AE55*BC55,AE55*BC55," ")</f>
        <v>528</v>
      </c>
      <c r="AG55" s="224"/>
      <c r="AH55" s="221"/>
      <c r="AI55" s="222" t="str">
        <f>IF(AH55*BC55,AH55*BC55," ")</f>
        <v xml:space="preserve"> </v>
      </c>
      <c r="AJ55" s="223"/>
      <c r="AK55" s="225">
        <f>IF(AB55+AE55+AH55,AB55+AE55+AH55," ")</f>
        <v>2</v>
      </c>
      <c r="AL55" s="226">
        <f>SUM(AI55,AF55,AC55)</f>
        <v>528</v>
      </c>
      <c r="AM55" s="227"/>
      <c r="AN55" s="221">
        <v>3</v>
      </c>
      <c r="AO55" s="222">
        <f>IF(AN55*BC55,AN55*BC55," ")</f>
        <v>792</v>
      </c>
      <c r="AP55" s="223"/>
      <c r="AQ55" s="228">
        <v>3</v>
      </c>
      <c r="AR55" s="222">
        <f>IF(AQ55*BC55,AQ55*BC55," ")</f>
        <v>792</v>
      </c>
      <c r="AS55" s="224"/>
      <c r="AT55" s="221">
        <v>1</v>
      </c>
      <c r="AU55" s="222">
        <f>IF(AT55*BC55,AT55*BC55," ")</f>
        <v>264</v>
      </c>
      <c r="AV55" s="224"/>
      <c r="AW55" s="225">
        <f>IF(AN55+AQ55+AT55,AN55+AQ55+AT55," ")</f>
        <v>7</v>
      </c>
      <c r="AX55" s="226">
        <f>SUM(AU55,AR55,AO55)</f>
        <v>1848</v>
      </c>
      <c r="AY55" s="229"/>
      <c r="AZ55" s="252">
        <f t="shared" si="2"/>
        <v>13</v>
      </c>
      <c r="BA55" s="231">
        <f t="shared" si="3"/>
        <v>3432</v>
      </c>
      <c r="BB55" s="232"/>
      <c r="BC55" s="174">
        <v>264</v>
      </c>
    </row>
    <row r="56" spans="1:65" s="172" customFormat="1" ht="13.5" customHeight="1" x14ac:dyDescent="0.35">
      <c r="A56" s="218"/>
      <c r="B56" s="234" t="s">
        <v>126</v>
      </c>
      <c r="C56" s="235"/>
      <c r="D56" s="221"/>
      <c r="E56" s="222" t="str">
        <f>IF(D56*BC56,D56*BC56," ")</f>
        <v xml:space="preserve"> </v>
      </c>
      <c r="F56" s="223"/>
      <c r="G56" s="221"/>
      <c r="H56" s="222" t="str">
        <f>IF(G56*BC56,G56*BC56," ")</f>
        <v xml:space="preserve"> </v>
      </c>
      <c r="I56" s="224"/>
      <c r="J56" s="221"/>
      <c r="K56" s="222" t="str">
        <f>IF(J56*BC56,J56*BC56," ")</f>
        <v xml:space="preserve"> </v>
      </c>
      <c r="L56" s="224"/>
      <c r="M56" s="225" t="str">
        <f>IF(D56+G56+J56,D56+G56+J56," ")</f>
        <v xml:space="preserve"> </v>
      </c>
      <c r="N56" s="226">
        <f>SUM(K56,H56,E56)</f>
        <v>0</v>
      </c>
      <c r="O56" s="227"/>
      <c r="P56" s="221"/>
      <c r="Q56" s="222" t="str">
        <f>IF(P56*BC56,P56*BC56," ")</f>
        <v xml:space="preserve"> </v>
      </c>
      <c r="R56" s="224"/>
      <c r="S56" s="221"/>
      <c r="T56" s="222" t="str">
        <f>IF(S56*BC56,S56*BC56," ")</f>
        <v xml:space="preserve"> </v>
      </c>
      <c r="U56" s="224"/>
      <c r="V56" s="221"/>
      <c r="W56" s="222" t="str">
        <f>IF(V56*BC56,V56*BC56," ")</f>
        <v xml:space="preserve"> </v>
      </c>
      <c r="X56" s="224"/>
      <c r="Y56" s="225" t="str">
        <f>IF(P56+S56+V56,P56+S56+V56," ")</f>
        <v xml:space="preserve"> </v>
      </c>
      <c r="Z56" s="226">
        <f>SUM(W56,T56,Q56)</f>
        <v>0</v>
      </c>
      <c r="AA56" s="227"/>
      <c r="AB56" s="221"/>
      <c r="AC56" s="222" t="str">
        <f>IF(AB56*BC56,AB56*BC56," ")</f>
        <v xml:space="preserve"> </v>
      </c>
      <c r="AD56" s="223"/>
      <c r="AE56" s="221"/>
      <c r="AF56" s="222" t="str">
        <f>IF(AE56*BC56,AE56*BC56," ")</f>
        <v xml:space="preserve"> </v>
      </c>
      <c r="AG56" s="224"/>
      <c r="AH56" s="221"/>
      <c r="AI56" s="222" t="str">
        <f>IF(AH56*BC56,AH56*BC56," ")</f>
        <v xml:space="preserve"> </v>
      </c>
      <c r="AJ56" s="223"/>
      <c r="AK56" s="225" t="str">
        <f>IF(AB56+AE56+AH56,AB56+AE56+AH56," ")</f>
        <v xml:space="preserve"> </v>
      </c>
      <c r="AL56" s="226">
        <f>SUM(AI56,AF56,AC56)</f>
        <v>0</v>
      </c>
      <c r="AM56" s="227"/>
      <c r="AN56" s="221"/>
      <c r="AO56" s="222" t="str">
        <f>IF(AN56*BC56,AN56*BC56," ")</f>
        <v xml:space="preserve"> </v>
      </c>
      <c r="AP56" s="223"/>
      <c r="AQ56" s="228"/>
      <c r="AR56" s="222" t="str">
        <f>IF(AQ56*BC56,AQ56*BC56," ")</f>
        <v xml:space="preserve"> </v>
      </c>
      <c r="AS56" s="224"/>
      <c r="AT56" s="221"/>
      <c r="AU56" s="222" t="str">
        <f>IF(AT56*BC56,AT56*BC56," ")</f>
        <v xml:space="preserve"> </v>
      </c>
      <c r="AV56" s="224"/>
      <c r="AW56" s="225" t="str">
        <f>IF(AN56+AQ56+AT56,AN56+AQ56+AT56," ")</f>
        <v xml:space="preserve"> </v>
      </c>
      <c r="AX56" s="226">
        <f>SUM(AU56,AR56,AO56)</f>
        <v>0</v>
      </c>
      <c r="AY56" s="229"/>
      <c r="AZ56" s="252">
        <f t="shared" si="2"/>
        <v>0</v>
      </c>
      <c r="BA56" s="236">
        <f t="shared" si="3"/>
        <v>0</v>
      </c>
      <c r="BB56" s="232"/>
      <c r="BC56" s="174">
        <v>66</v>
      </c>
    </row>
    <row r="57" spans="1:65" s="172" customFormat="1" ht="13.5" customHeight="1" x14ac:dyDescent="0.35">
      <c r="A57" s="218"/>
      <c r="B57" s="234" t="s">
        <v>127</v>
      </c>
      <c r="C57" s="235"/>
      <c r="D57" s="221">
        <v>1</v>
      </c>
      <c r="E57" s="222">
        <f>IF(D57*BC57,D57*BC57," ")</f>
        <v>264</v>
      </c>
      <c r="F57" s="223"/>
      <c r="G57" s="221"/>
      <c r="H57" s="222" t="str">
        <f>IF(G57*BC57,G57*BC57," ")</f>
        <v xml:space="preserve"> </v>
      </c>
      <c r="I57" s="224"/>
      <c r="J57" s="221"/>
      <c r="K57" s="222" t="str">
        <f>IF(J57*BC57,J57*BC57," ")</f>
        <v xml:space="preserve"> </v>
      </c>
      <c r="L57" s="224"/>
      <c r="M57" s="225">
        <f>IF(D57+G57+J57,D57+G57+J57," ")</f>
        <v>1</v>
      </c>
      <c r="N57" s="226">
        <f>SUM(K57,H57,E57)</f>
        <v>264</v>
      </c>
      <c r="O57" s="227"/>
      <c r="P57" s="221">
        <v>1</v>
      </c>
      <c r="Q57" s="222">
        <f>IF(P57*BC57,P57*BC57," ")</f>
        <v>264</v>
      </c>
      <c r="R57" s="224"/>
      <c r="S57" s="221">
        <v>1</v>
      </c>
      <c r="T57" s="222">
        <f>IF(S57*BC57,S57*BC57," ")</f>
        <v>264</v>
      </c>
      <c r="U57" s="224"/>
      <c r="V57" s="221"/>
      <c r="W57" s="222" t="str">
        <f>IF(V57*BC57,V57*BC57," ")</f>
        <v xml:space="preserve"> </v>
      </c>
      <c r="X57" s="224"/>
      <c r="Y57" s="225">
        <f>IF(P57+S57+V57,P57+S57+V57," ")</f>
        <v>2</v>
      </c>
      <c r="Z57" s="226">
        <f>SUM(W57,T57,Q57)</f>
        <v>528</v>
      </c>
      <c r="AA57" s="227"/>
      <c r="AB57" s="221"/>
      <c r="AC57" s="222" t="str">
        <f>IF(AB57*BC57,AB57*BC57," ")</f>
        <v xml:space="preserve"> </v>
      </c>
      <c r="AD57" s="223"/>
      <c r="AE57" s="221">
        <v>1</v>
      </c>
      <c r="AF57" s="222">
        <f>IF(AE57*BC57,AE57*BC57," ")</f>
        <v>264</v>
      </c>
      <c r="AG57" s="224"/>
      <c r="AH57" s="221">
        <v>2</v>
      </c>
      <c r="AI57" s="222">
        <f>IF(AH57*BC57,AH57*BC57," ")</f>
        <v>528</v>
      </c>
      <c r="AJ57" s="223"/>
      <c r="AK57" s="225">
        <f>IF(AB57+AE57+AH57,AB57+AE57+AH57," ")</f>
        <v>3</v>
      </c>
      <c r="AL57" s="226">
        <f>SUM(AI57,AF57,AC57)</f>
        <v>792</v>
      </c>
      <c r="AM57" s="227"/>
      <c r="AN57" s="221">
        <v>1</v>
      </c>
      <c r="AO57" s="222">
        <f>IF(AN57*BC57,AN57*BC57," ")</f>
        <v>264</v>
      </c>
      <c r="AP57" s="223"/>
      <c r="AQ57" s="228"/>
      <c r="AR57" s="222" t="str">
        <f>IF(AQ57*BC57,AQ57*BC57," ")</f>
        <v xml:space="preserve"> </v>
      </c>
      <c r="AS57" s="224"/>
      <c r="AT57" s="221">
        <v>1</v>
      </c>
      <c r="AU57" s="222">
        <f>IF(AT57*BC57,AT57*BC57," ")</f>
        <v>264</v>
      </c>
      <c r="AV57" s="224"/>
      <c r="AW57" s="225">
        <f>IF(AN57+AQ57+AT57,AN57+AQ57+AT57," ")</f>
        <v>2</v>
      </c>
      <c r="AX57" s="226">
        <f>SUM(AU57,AR57,AO57)</f>
        <v>528</v>
      </c>
      <c r="AY57" s="229"/>
      <c r="AZ57" s="252">
        <f t="shared" si="2"/>
        <v>8</v>
      </c>
      <c r="BA57" s="231">
        <f t="shared" si="3"/>
        <v>2112</v>
      </c>
      <c r="BB57" s="232"/>
      <c r="BC57" s="174">
        <v>264</v>
      </c>
    </row>
    <row r="58" spans="1:65" s="172" customFormat="1" ht="13.5" customHeight="1" x14ac:dyDescent="0.35">
      <c r="A58" s="218"/>
      <c r="B58" s="234" t="s">
        <v>128</v>
      </c>
      <c r="C58" s="235"/>
      <c r="D58" s="221"/>
      <c r="E58" s="222" t="str">
        <f>IF(D58*BC58,D58*BC58," ")</f>
        <v xml:space="preserve"> </v>
      </c>
      <c r="F58" s="223"/>
      <c r="G58" s="221"/>
      <c r="H58" s="222" t="str">
        <f>IF(G58*BC58,G58*BC58," ")</f>
        <v xml:space="preserve"> </v>
      </c>
      <c r="I58" s="224"/>
      <c r="J58" s="221"/>
      <c r="K58" s="222" t="str">
        <f>IF(J58*BC58,J58*BC58," ")</f>
        <v xml:space="preserve"> </v>
      </c>
      <c r="L58" s="224"/>
      <c r="M58" s="225" t="str">
        <f>IF(D58+G58+J58,D58+G58+J58," ")</f>
        <v xml:space="preserve"> </v>
      </c>
      <c r="N58" s="226">
        <f>SUM(K58,H58,E58)</f>
        <v>0</v>
      </c>
      <c r="O58" s="227"/>
      <c r="P58" s="221"/>
      <c r="Q58" s="222" t="str">
        <f>IF(P58*BC58,P58*BC58," ")</f>
        <v xml:space="preserve"> </v>
      </c>
      <c r="R58" s="224"/>
      <c r="S58" s="221"/>
      <c r="T58" s="222" t="str">
        <f>IF(S58*BC58,S58*BC58," ")</f>
        <v xml:space="preserve"> </v>
      </c>
      <c r="U58" s="224"/>
      <c r="V58" s="221"/>
      <c r="W58" s="222" t="str">
        <f>IF(V58*BC58,V58*BC58," ")</f>
        <v xml:space="preserve"> </v>
      </c>
      <c r="X58" s="224"/>
      <c r="Y58" s="225" t="str">
        <f>IF(P58+S58+V58,P58+S58+V58," ")</f>
        <v xml:space="preserve"> </v>
      </c>
      <c r="Z58" s="226">
        <f>SUM(W58,T58,Q58)</f>
        <v>0</v>
      </c>
      <c r="AA58" s="227"/>
      <c r="AB58" s="221"/>
      <c r="AC58" s="222" t="str">
        <f>IF(AB58*BC58,AB58*BC58," ")</f>
        <v xml:space="preserve"> </v>
      </c>
      <c r="AD58" s="223"/>
      <c r="AE58" s="221"/>
      <c r="AF58" s="222" t="str">
        <f>IF(AE58*BC58,AE58*BC58," ")</f>
        <v xml:space="preserve"> </v>
      </c>
      <c r="AG58" s="224"/>
      <c r="AH58" s="221"/>
      <c r="AI58" s="222" t="str">
        <f>IF(AH58*BC58,AH58*BC58," ")</f>
        <v xml:space="preserve"> </v>
      </c>
      <c r="AJ58" s="223"/>
      <c r="AK58" s="225" t="str">
        <f>IF(AB58+AE58+AH58,AB58+AE58+AH58," ")</f>
        <v xml:space="preserve"> </v>
      </c>
      <c r="AL58" s="226">
        <f>SUM(AI58,AF58,AC58)</f>
        <v>0</v>
      </c>
      <c r="AM58" s="227"/>
      <c r="AN58" s="221"/>
      <c r="AO58" s="222" t="str">
        <f>IF(AN58*BC58,AN58*BC58," ")</f>
        <v xml:space="preserve"> </v>
      </c>
      <c r="AP58" s="223"/>
      <c r="AQ58" s="228"/>
      <c r="AR58" s="222" t="str">
        <f>IF(AQ58*BC58,AQ58*BC58," ")</f>
        <v xml:space="preserve"> </v>
      </c>
      <c r="AS58" s="224"/>
      <c r="AT58" s="221"/>
      <c r="AU58" s="222" t="str">
        <f>IF(AT58*BC58,AT58*BC58," ")</f>
        <v xml:space="preserve"> </v>
      </c>
      <c r="AV58" s="224"/>
      <c r="AW58" s="225" t="str">
        <f>IF(AN58+AQ58+AT58,AN58+AQ58+AT58," ")</f>
        <v xml:space="preserve"> </v>
      </c>
      <c r="AX58" s="226">
        <f>SUM(AU58,AR58,AO58)</f>
        <v>0</v>
      </c>
      <c r="AY58" s="229"/>
      <c r="AZ58" s="252">
        <f t="shared" si="2"/>
        <v>0</v>
      </c>
      <c r="BA58" s="231">
        <f t="shared" si="3"/>
        <v>0</v>
      </c>
      <c r="BB58" s="232"/>
      <c r="BC58" s="174">
        <v>264</v>
      </c>
    </row>
    <row r="59" spans="1:65" s="172" customFormat="1" ht="14.25" customHeight="1" thickBot="1" x14ac:dyDescent="0.4">
      <c r="A59" s="237"/>
      <c r="B59" s="238" t="s">
        <v>129</v>
      </c>
      <c r="C59" s="239"/>
      <c r="D59" s="240"/>
      <c r="E59" s="222" t="str">
        <f>IF(D59*BC59,D59*BC59," ")</f>
        <v xml:space="preserve"> </v>
      </c>
      <c r="F59" s="241"/>
      <c r="G59" s="240"/>
      <c r="H59" s="222" t="str">
        <f>IF(G59*BC59,G59*BC59," ")</f>
        <v xml:space="preserve"> </v>
      </c>
      <c r="I59" s="242"/>
      <c r="J59" s="243"/>
      <c r="K59" s="222" t="str">
        <f>IF(J59*BC59,J59*BC59," ")</f>
        <v xml:space="preserve"> </v>
      </c>
      <c r="L59" s="244"/>
      <c r="M59" s="225" t="str">
        <f>IF(D59+G59+J59,D59+G59+J59," ")</f>
        <v xml:space="preserve"> </v>
      </c>
      <c r="N59" s="226">
        <f>SUM(K59,H59,E59)</f>
        <v>0</v>
      </c>
      <c r="O59" s="245"/>
      <c r="P59" s="240"/>
      <c r="Q59" s="222" t="str">
        <f>IF(P59*BC59,P59*BC59," ")</f>
        <v xml:space="preserve"> </v>
      </c>
      <c r="R59" s="242"/>
      <c r="S59" s="240"/>
      <c r="T59" s="222" t="str">
        <f>IF(S59*BC59,S59*BC59," ")</f>
        <v xml:space="preserve"> </v>
      </c>
      <c r="U59" s="242"/>
      <c r="V59" s="243"/>
      <c r="W59" s="222" t="str">
        <f>IF(V59*BC59,V59*BC59," ")</f>
        <v xml:space="preserve"> </v>
      </c>
      <c r="X59" s="244"/>
      <c r="Y59" s="225" t="str">
        <f>IF(P59+S59+V59,P59+S59+V59," ")</f>
        <v xml:space="preserve"> </v>
      </c>
      <c r="Z59" s="226">
        <f>SUM(W59,T59,Q59)</f>
        <v>0</v>
      </c>
      <c r="AA59" s="245"/>
      <c r="AB59" s="240">
        <v>1</v>
      </c>
      <c r="AC59" s="222">
        <f>IF(AB59*BC59,AB59*BC59," ")</f>
        <v>110</v>
      </c>
      <c r="AD59" s="241"/>
      <c r="AE59" s="240"/>
      <c r="AF59" s="222" t="str">
        <f>IF(AE59*BC59,AE59*BC59," ")</f>
        <v xml:space="preserve"> </v>
      </c>
      <c r="AG59" s="242"/>
      <c r="AH59" s="243"/>
      <c r="AI59" s="222" t="str">
        <f>IF(AH59*BC59,AH59*BC59," ")</f>
        <v xml:space="preserve"> </v>
      </c>
      <c r="AJ59" s="246"/>
      <c r="AK59" s="225">
        <f>IF(AB59+AE59+AH59,AB59+AE59+AH59," ")</f>
        <v>1</v>
      </c>
      <c r="AL59" s="226">
        <f>SUM(AI59,AF59,AC59)</f>
        <v>110</v>
      </c>
      <c r="AM59" s="245"/>
      <c r="AN59" s="240"/>
      <c r="AO59" s="222" t="str">
        <f>IF(AN59*BC59,AN59*BC59," ")</f>
        <v xml:space="preserve"> </v>
      </c>
      <c r="AP59" s="241"/>
      <c r="AQ59" s="247"/>
      <c r="AR59" s="222" t="str">
        <f>IF(AQ59*BC59,AQ59*BC59," ")</f>
        <v xml:space="preserve"> </v>
      </c>
      <c r="AS59" s="242"/>
      <c r="AT59" s="243">
        <v>1</v>
      </c>
      <c r="AU59" s="222">
        <f>IF(AT59*BC59,AT59*BC59," ")</f>
        <v>110</v>
      </c>
      <c r="AV59" s="244"/>
      <c r="AW59" s="225">
        <f>IF(AN59+AQ59+AT59,AN59+AQ59+AT59," ")</f>
        <v>1</v>
      </c>
      <c r="AX59" s="226">
        <f>SUM(AU59,AR59,AO59)</f>
        <v>110</v>
      </c>
      <c r="AY59" s="248"/>
      <c r="AZ59" s="252">
        <f t="shared" si="2"/>
        <v>2</v>
      </c>
      <c r="BA59" s="209">
        <f t="shared" si="3"/>
        <v>220</v>
      </c>
      <c r="BB59" s="249"/>
      <c r="BC59" s="174">
        <v>110</v>
      </c>
    </row>
    <row r="60" spans="1:65" s="172" customFormat="1" ht="13.5" customHeight="1" x14ac:dyDescent="0.35">
      <c r="A60" s="201">
        <v>2</v>
      </c>
      <c r="B60" s="202" t="s">
        <v>22</v>
      </c>
      <c r="C60" s="203"/>
      <c r="D60" s="204">
        <f>SUM(D61:D65)</f>
        <v>0</v>
      </c>
      <c r="E60" s="205">
        <f>SUM(E61:E65)</f>
        <v>0</v>
      </c>
      <c r="F60" s="182"/>
      <c r="G60" s="204">
        <f>SUM(G61:G65)</f>
        <v>0</v>
      </c>
      <c r="H60" s="205">
        <f>SUM(H61:H65)</f>
        <v>0</v>
      </c>
      <c r="I60" s="181"/>
      <c r="J60" s="204">
        <f>SUM(J61:J65)</f>
        <v>0</v>
      </c>
      <c r="K60" s="205">
        <f>SUM(K61:K65)</f>
        <v>0</v>
      </c>
      <c r="L60" s="206"/>
      <c r="M60" s="204">
        <f>SUM(M61:M65)</f>
        <v>0</v>
      </c>
      <c r="N60" s="207">
        <f>SUM(N61:N65)</f>
        <v>0</v>
      </c>
      <c r="O60" s="182"/>
      <c r="P60" s="204">
        <f>SUM(P61:P65)</f>
        <v>0</v>
      </c>
      <c r="Q60" s="205">
        <f>SUM(Q61:Q65)</f>
        <v>0</v>
      </c>
      <c r="R60" s="181"/>
      <c r="S60" s="204">
        <f>SUM(S61:S65)</f>
        <v>0</v>
      </c>
      <c r="T60" s="205">
        <f>SUM(T61:T65)</f>
        <v>0</v>
      </c>
      <c r="U60" s="181"/>
      <c r="V60" s="204">
        <f>SUM(V61:V65)</f>
        <v>0</v>
      </c>
      <c r="W60" s="205">
        <f>SUM(W61:W65)</f>
        <v>0</v>
      </c>
      <c r="X60" s="206"/>
      <c r="Y60" s="204">
        <f>SUM(Y61:Y65)</f>
        <v>0</v>
      </c>
      <c r="Z60" s="207">
        <f>SUM(Z61:Z65)</f>
        <v>0</v>
      </c>
      <c r="AA60" s="182"/>
      <c r="AB60" s="204">
        <f>SUM(AB61:AB65)</f>
        <v>0</v>
      </c>
      <c r="AC60" s="205">
        <f>SUM(AC61:AC65)</f>
        <v>0</v>
      </c>
      <c r="AD60" s="182"/>
      <c r="AE60" s="204">
        <f>SUM(AE61:AE65)</f>
        <v>2</v>
      </c>
      <c r="AF60" s="205">
        <f>SUM(AF61:AF65)</f>
        <v>132</v>
      </c>
      <c r="AG60" s="181"/>
      <c r="AH60" s="204">
        <f>SUM(AH61:AH65)</f>
        <v>1</v>
      </c>
      <c r="AI60" s="205">
        <f>SUM(AI61:AI65)</f>
        <v>264</v>
      </c>
      <c r="AJ60" s="217"/>
      <c r="AK60" s="204">
        <f>SUM(AK61:AK65)</f>
        <v>3</v>
      </c>
      <c r="AL60" s="207">
        <f>SUM(AL61:AL65)</f>
        <v>396</v>
      </c>
      <c r="AM60" s="182"/>
      <c r="AN60" s="204">
        <f>SUM(AN61:AN65)</f>
        <v>2</v>
      </c>
      <c r="AO60" s="205">
        <f>SUM(AO61:AO65)</f>
        <v>132</v>
      </c>
      <c r="AP60" s="182"/>
      <c r="AQ60" s="250">
        <f>SUM(AQ61:AQ65)</f>
        <v>2</v>
      </c>
      <c r="AR60" s="205">
        <f>SUM(AR61:AR65)</f>
        <v>528</v>
      </c>
      <c r="AS60" s="181"/>
      <c r="AT60" s="204">
        <f>SUM(AT61:AT65)</f>
        <v>2</v>
      </c>
      <c r="AU60" s="205">
        <f>SUM(AU61:AU65)</f>
        <v>132</v>
      </c>
      <c r="AV60" s="206"/>
      <c r="AW60" s="204">
        <f>SUM(AW61:AW65)</f>
        <v>6</v>
      </c>
      <c r="AX60" s="207">
        <f>SUM(AX61:AX65)</f>
        <v>792</v>
      </c>
      <c r="AY60" s="181"/>
      <c r="AZ60" s="251">
        <f t="shared" si="2"/>
        <v>9</v>
      </c>
      <c r="BA60" s="216">
        <f t="shared" si="3"/>
        <v>1188</v>
      </c>
      <c r="BB60" s="217"/>
      <c r="BC60" s="185"/>
      <c r="BD60" s="187"/>
      <c r="BE60" s="187"/>
      <c r="BF60" s="187"/>
      <c r="BG60" s="187"/>
      <c r="BH60" s="187"/>
      <c r="BI60" s="187"/>
      <c r="BJ60" s="187"/>
      <c r="BK60" s="187"/>
      <c r="BL60" s="187"/>
      <c r="BM60" s="187"/>
    </row>
    <row r="61" spans="1:65" s="172" customFormat="1" ht="13.5" customHeight="1" x14ac:dyDescent="0.35">
      <c r="A61" s="218"/>
      <c r="B61" s="219" t="s">
        <v>125</v>
      </c>
      <c r="C61" s="220"/>
      <c r="D61" s="221"/>
      <c r="E61" s="222" t="str">
        <f>IF(D61*BC61,D61*BC61," ")</f>
        <v xml:space="preserve"> </v>
      </c>
      <c r="F61" s="223"/>
      <c r="G61" s="221"/>
      <c r="H61" s="222" t="str">
        <f>IF(G61*BC61,G61*BC61," ")</f>
        <v xml:space="preserve"> </v>
      </c>
      <c r="I61" s="224"/>
      <c r="J61" s="221"/>
      <c r="K61" s="222" t="str">
        <f>IF(J61*BC61,J61*BC61," ")</f>
        <v xml:space="preserve"> </v>
      </c>
      <c r="L61" s="224"/>
      <c r="M61" s="225" t="str">
        <f>IF(D61+G61+J61,D61+G61+J61," ")</f>
        <v xml:space="preserve"> </v>
      </c>
      <c r="N61" s="226">
        <f>SUM(K61,H61,E61)</f>
        <v>0</v>
      </c>
      <c r="O61" s="227"/>
      <c r="P61" s="221"/>
      <c r="Q61" s="222" t="str">
        <f>IF(P61*BC61,P61*BC61," ")</f>
        <v xml:space="preserve"> </v>
      </c>
      <c r="R61" s="224"/>
      <c r="S61" s="221"/>
      <c r="T61" s="222" t="str">
        <f>IF(S61*BC61,S61*BC61," ")</f>
        <v xml:space="preserve"> </v>
      </c>
      <c r="U61" s="224"/>
      <c r="V61" s="221"/>
      <c r="W61" s="222" t="str">
        <f>IF(V61*BC61,V61*BC61," ")</f>
        <v xml:space="preserve"> </v>
      </c>
      <c r="X61" s="224"/>
      <c r="Y61" s="225" t="str">
        <f>IF(P61+S61+V61,P61+S61+V61," ")</f>
        <v xml:space="preserve"> </v>
      </c>
      <c r="Z61" s="226">
        <f>SUM(W61,T61,Q61)</f>
        <v>0</v>
      </c>
      <c r="AA61" s="227"/>
      <c r="AB61" s="221"/>
      <c r="AC61" s="222" t="str">
        <f>IF(AB61*BC61,AB61*BC61," ")</f>
        <v xml:space="preserve"> </v>
      </c>
      <c r="AD61" s="223"/>
      <c r="AE61" s="221"/>
      <c r="AF61" s="222" t="str">
        <f>IF(AE61*BC61,AE61*BC61," ")</f>
        <v xml:space="preserve"> </v>
      </c>
      <c r="AG61" s="224"/>
      <c r="AH61" s="221"/>
      <c r="AI61" s="222" t="str">
        <f>IF(AH61*BC61,AH61*BC61," ")</f>
        <v xml:space="preserve"> </v>
      </c>
      <c r="AJ61" s="223"/>
      <c r="AK61" s="225" t="str">
        <f>IF(AB61+AE61+AH61,AB61+AE61+AH61," ")</f>
        <v xml:space="preserve"> </v>
      </c>
      <c r="AL61" s="226">
        <f>SUM(AI61,AF61,AC61)</f>
        <v>0</v>
      </c>
      <c r="AM61" s="227"/>
      <c r="AN61" s="221"/>
      <c r="AO61" s="222" t="str">
        <f>IF(AN61*BC61,AN61*BC61," ")</f>
        <v xml:space="preserve"> </v>
      </c>
      <c r="AP61" s="223"/>
      <c r="AQ61" s="228"/>
      <c r="AR61" s="222" t="str">
        <f>IF(AQ61*BC61,AQ61*BC61," ")</f>
        <v xml:space="preserve"> </v>
      </c>
      <c r="AS61" s="224"/>
      <c r="AT61" s="221"/>
      <c r="AU61" s="222" t="str">
        <f>IF(AT61*BC61,AT61*BC61," ")</f>
        <v xml:space="preserve"> </v>
      </c>
      <c r="AV61" s="224"/>
      <c r="AW61" s="225" t="str">
        <f>IF(AN61+AQ61+AT61,AN61+AQ61+AT61," ")</f>
        <v xml:space="preserve"> </v>
      </c>
      <c r="AX61" s="226">
        <f>SUM(AU61,AR61,AO61)</f>
        <v>0</v>
      </c>
      <c r="AY61" s="229"/>
      <c r="AZ61" s="252">
        <f t="shared" si="2"/>
        <v>0</v>
      </c>
      <c r="BA61" s="231">
        <f t="shared" si="3"/>
        <v>0</v>
      </c>
      <c r="BB61" s="232"/>
      <c r="BC61" s="174">
        <v>264</v>
      </c>
    </row>
    <row r="62" spans="1:65" s="172" customFormat="1" ht="13.5" customHeight="1" x14ac:dyDescent="0.35">
      <c r="A62" s="218"/>
      <c r="B62" s="234" t="s">
        <v>126</v>
      </c>
      <c r="C62" s="235"/>
      <c r="D62" s="221"/>
      <c r="E62" s="222" t="str">
        <f>IF(D62*BC62,D62*BC62," ")</f>
        <v xml:space="preserve"> </v>
      </c>
      <c r="F62" s="223"/>
      <c r="G62" s="221"/>
      <c r="H62" s="222" t="str">
        <f>IF(G62*BC62,G62*BC62," ")</f>
        <v xml:space="preserve"> </v>
      </c>
      <c r="I62" s="224"/>
      <c r="J62" s="221"/>
      <c r="K62" s="222" t="str">
        <f>IF(J62*BC62,J62*BC62," ")</f>
        <v xml:space="preserve"> </v>
      </c>
      <c r="L62" s="224"/>
      <c r="M62" s="225" t="str">
        <f>IF(D62+G62+J62,D62+G62+J62," ")</f>
        <v xml:space="preserve"> </v>
      </c>
      <c r="N62" s="226">
        <f>SUM(K62,H62,E62)</f>
        <v>0</v>
      </c>
      <c r="O62" s="227"/>
      <c r="P62" s="221"/>
      <c r="Q62" s="222" t="str">
        <f>IF(P62*BC62,P62*BC62," ")</f>
        <v xml:space="preserve"> </v>
      </c>
      <c r="R62" s="224"/>
      <c r="S62" s="221"/>
      <c r="T62" s="222" t="str">
        <f>IF(S62*BC62,S62*BC62," ")</f>
        <v xml:space="preserve"> </v>
      </c>
      <c r="U62" s="224"/>
      <c r="V62" s="221"/>
      <c r="W62" s="222" t="str">
        <f>IF(V62*BC62,V62*BC62," ")</f>
        <v xml:space="preserve"> </v>
      </c>
      <c r="X62" s="224"/>
      <c r="Y62" s="225" t="str">
        <f>IF(P62+S62+V62,P62+S62+V62," ")</f>
        <v xml:space="preserve"> </v>
      </c>
      <c r="Z62" s="226">
        <f>SUM(W62,T62,Q62)</f>
        <v>0</v>
      </c>
      <c r="AA62" s="227"/>
      <c r="AB62" s="221"/>
      <c r="AC62" s="222" t="str">
        <f>IF(AB62*BC62,AB62*BC62," ")</f>
        <v xml:space="preserve"> </v>
      </c>
      <c r="AD62" s="223"/>
      <c r="AE62" s="221">
        <v>2</v>
      </c>
      <c r="AF62" s="222">
        <f>IF(AE62*BC62,AE62*BC62," ")</f>
        <v>132</v>
      </c>
      <c r="AG62" s="224"/>
      <c r="AH62" s="221"/>
      <c r="AI62" s="222" t="str">
        <f>IF(AH62*BC62,AH62*BC62," ")</f>
        <v xml:space="preserve"> </v>
      </c>
      <c r="AJ62" s="223"/>
      <c r="AK62" s="225">
        <f>IF(AB62+AE62+AH62,AB62+AE62+AH62," ")</f>
        <v>2</v>
      </c>
      <c r="AL62" s="226">
        <f>SUM(AI62,AF62,AC62)</f>
        <v>132</v>
      </c>
      <c r="AM62" s="227"/>
      <c r="AN62" s="221">
        <v>2</v>
      </c>
      <c r="AO62" s="222">
        <f>IF(AN62*BC62,AN62*BC62," ")</f>
        <v>132</v>
      </c>
      <c r="AP62" s="223"/>
      <c r="AQ62" s="228"/>
      <c r="AR62" s="222" t="str">
        <f>IF(AQ62*BC62,AQ62*BC62," ")</f>
        <v xml:space="preserve"> </v>
      </c>
      <c r="AS62" s="224"/>
      <c r="AT62" s="221">
        <v>2</v>
      </c>
      <c r="AU62" s="222">
        <f>IF(AT62*BC62,AT62*BC62," ")</f>
        <v>132</v>
      </c>
      <c r="AV62" s="224"/>
      <c r="AW62" s="225">
        <f>IF(AN62+AQ62+AT62,AN62+AQ62+AT62," ")</f>
        <v>4</v>
      </c>
      <c r="AX62" s="226">
        <f>SUM(AU62,AR62,AO62)</f>
        <v>264</v>
      </c>
      <c r="AY62" s="229"/>
      <c r="AZ62" s="252">
        <f t="shared" si="2"/>
        <v>6</v>
      </c>
      <c r="BA62" s="236">
        <f t="shared" si="3"/>
        <v>396</v>
      </c>
      <c r="BB62" s="232"/>
      <c r="BC62" s="174">
        <v>66</v>
      </c>
    </row>
    <row r="63" spans="1:65" s="172" customFormat="1" ht="14.25" customHeight="1" x14ac:dyDescent="0.35">
      <c r="A63" s="218"/>
      <c r="B63" s="234" t="s">
        <v>127</v>
      </c>
      <c r="C63" s="235"/>
      <c r="D63" s="221"/>
      <c r="E63" s="222" t="str">
        <f>IF(D63*BC63,D63*BC63," ")</f>
        <v xml:space="preserve"> </v>
      </c>
      <c r="F63" s="223"/>
      <c r="G63" s="221"/>
      <c r="H63" s="222" t="str">
        <f>IF(G63*BC63,G63*BC63," ")</f>
        <v xml:space="preserve"> </v>
      </c>
      <c r="I63" s="224"/>
      <c r="J63" s="221"/>
      <c r="K63" s="222" t="str">
        <f>IF(J63*BC63,J63*BC63," ")</f>
        <v xml:space="preserve"> </v>
      </c>
      <c r="L63" s="224"/>
      <c r="M63" s="225" t="str">
        <f>IF(D63+G63+J63,D63+G63+J63," ")</f>
        <v xml:space="preserve"> </v>
      </c>
      <c r="N63" s="226">
        <f>SUM(K63,H63,E63)</f>
        <v>0</v>
      </c>
      <c r="O63" s="227"/>
      <c r="P63" s="221"/>
      <c r="Q63" s="222" t="str">
        <f>IF(P63*BC63,P63*BC63," ")</f>
        <v xml:space="preserve"> </v>
      </c>
      <c r="R63" s="224"/>
      <c r="S63" s="221"/>
      <c r="T63" s="222" t="str">
        <f>IF(S63*BC63,S63*BC63," ")</f>
        <v xml:space="preserve"> </v>
      </c>
      <c r="U63" s="224"/>
      <c r="V63" s="221"/>
      <c r="W63" s="222" t="str">
        <f>IF(V63*BC63,V63*BC63," ")</f>
        <v xml:space="preserve"> </v>
      </c>
      <c r="X63" s="224"/>
      <c r="Y63" s="225" t="str">
        <f>IF(P63+S63+V63,P63+S63+V63," ")</f>
        <v xml:space="preserve"> </v>
      </c>
      <c r="Z63" s="226">
        <f>SUM(W63,T63,Q63)</f>
        <v>0</v>
      </c>
      <c r="AA63" s="227"/>
      <c r="AB63" s="221"/>
      <c r="AC63" s="222" t="str">
        <f>IF(AB63*BC63,AB63*BC63," ")</f>
        <v xml:space="preserve"> </v>
      </c>
      <c r="AD63" s="223"/>
      <c r="AE63" s="221"/>
      <c r="AF63" s="222" t="str">
        <f>IF(AE63*BC63,AE63*BC63," ")</f>
        <v xml:space="preserve"> </v>
      </c>
      <c r="AG63" s="224"/>
      <c r="AH63" s="221"/>
      <c r="AI63" s="222" t="str">
        <f>IF(AH63*BC63,AH63*BC63," ")</f>
        <v xml:space="preserve"> </v>
      </c>
      <c r="AJ63" s="223"/>
      <c r="AK63" s="225" t="str">
        <f>IF(AB63+AE63+AH63,AB63+AE63+AH63," ")</f>
        <v xml:space="preserve"> </v>
      </c>
      <c r="AL63" s="226">
        <f>SUM(AI63,AF63,AC63)</f>
        <v>0</v>
      </c>
      <c r="AM63" s="227"/>
      <c r="AN63" s="221"/>
      <c r="AO63" s="222" t="str">
        <f>IF(AN63*BC63,AN63*BC63," ")</f>
        <v xml:space="preserve"> </v>
      </c>
      <c r="AP63" s="223"/>
      <c r="AQ63" s="228"/>
      <c r="AR63" s="222" t="str">
        <f>IF(AQ63*BC63,AQ63*BC63," ")</f>
        <v xml:space="preserve"> </v>
      </c>
      <c r="AS63" s="224"/>
      <c r="AT63" s="221"/>
      <c r="AU63" s="222" t="str">
        <f>IF(AT63*BC63,AT63*BC63," ")</f>
        <v xml:space="preserve"> </v>
      </c>
      <c r="AV63" s="224"/>
      <c r="AW63" s="225" t="str">
        <f>IF(AN63+AQ63+AT63,AN63+AQ63+AT63," ")</f>
        <v xml:space="preserve"> </v>
      </c>
      <c r="AX63" s="226">
        <f>SUM(AU63,AR63,AO63)</f>
        <v>0</v>
      </c>
      <c r="AY63" s="229"/>
      <c r="AZ63" s="252">
        <f t="shared" si="2"/>
        <v>0</v>
      </c>
      <c r="BA63" s="231">
        <f t="shared" si="3"/>
        <v>0</v>
      </c>
      <c r="BB63" s="232"/>
      <c r="BC63" s="174">
        <v>264</v>
      </c>
    </row>
    <row r="64" spans="1:65" s="172" customFormat="1" ht="13.5" customHeight="1" x14ac:dyDescent="0.35">
      <c r="A64" s="218"/>
      <c r="B64" s="234" t="s">
        <v>128</v>
      </c>
      <c r="C64" s="235"/>
      <c r="D64" s="221"/>
      <c r="E64" s="222" t="str">
        <f>IF(D64*BC64,D64*BC64," ")</f>
        <v xml:space="preserve"> </v>
      </c>
      <c r="F64" s="223"/>
      <c r="G64" s="221"/>
      <c r="H64" s="222" t="str">
        <f>IF(G64*BC64,G64*BC64," ")</f>
        <v xml:space="preserve"> </v>
      </c>
      <c r="I64" s="224"/>
      <c r="J64" s="221"/>
      <c r="K64" s="222" t="str">
        <f>IF(J64*BC64,J64*BC64," ")</f>
        <v xml:space="preserve"> </v>
      </c>
      <c r="L64" s="224"/>
      <c r="M64" s="225" t="str">
        <f>IF(D64+G64+J64,D64+G64+J64," ")</f>
        <v xml:space="preserve"> </v>
      </c>
      <c r="N64" s="226">
        <f>SUM(K64,H64,E64)</f>
        <v>0</v>
      </c>
      <c r="O64" s="227"/>
      <c r="P64" s="221"/>
      <c r="Q64" s="222" t="str">
        <f>IF(P64*BC64,P64*BC64," ")</f>
        <v xml:space="preserve"> </v>
      </c>
      <c r="R64" s="224"/>
      <c r="S64" s="221"/>
      <c r="T64" s="222" t="str">
        <f>IF(S64*BC64,S64*BC64," ")</f>
        <v xml:space="preserve"> </v>
      </c>
      <c r="U64" s="224"/>
      <c r="V64" s="221"/>
      <c r="W64" s="222" t="str">
        <f>IF(V64*BC64,V64*BC64," ")</f>
        <v xml:space="preserve"> </v>
      </c>
      <c r="X64" s="224"/>
      <c r="Y64" s="225" t="str">
        <f>IF(P64+S64+V64,P64+S64+V64," ")</f>
        <v xml:space="preserve"> </v>
      </c>
      <c r="Z64" s="226">
        <f>SUM(W64,T64,Q64)</f>
        <v>0</v>
      </c>
      <c r="AA64" s="227"/>
      <c r="AB64" s="221"/>
      <c r="AC64" s="222" t="str">
        <f>IF(AB64*BC64,AB64*BC64," ")</f>
        <v xml:space="preserve"> </v>
      </c>
      <c r="AD64" s="223"/>
      <c r="AE64" s="221"/>
      <c r="AF64" s="222" t="str">
        <f>IF(AE64*BC64,AE64*BC64," ")</f>
        <v xml:space="preserve"> </v>
      </c>
      <c r="AG64" s="224"/>
      <c r="AH64" s="221">
        <v>1</v>
      </c>
      <c r="AI64" s="222">
        <f>IF(AH64*BC64,AH64*BC64," ")</f>
        <v>264</v>
      </c>
      <c r="AJ64" s="223"/>
      <c r="AK64" s="225">
        <f>IF(AB64+AE64+AH64,AB64+AE64+AH64," ")</f>
        <v>1</v>
      </c>
      <c r="AL64" s="226">
        <f>SUM(AI64,AF64,AC64)</f>
        <v>264</v>
      </c>
      <c r="AM64" s="227"/>
      <c r="AN64" s="221"/>
      <c r="AO64" s="222" t="str">
        <f>IF(AN64*BC64,AN64*BC64," ")</f>
        <v xml:space="preserve"> </v>
      </c>
      <c r="AP64" s="223"/>
      <c r="AQ64" s="228">
        <v>2</v>
      </c>
      <c r="AR64" s="222">
        <f>IF(AQ64*BC64,AQ64*BC64," ")</f>
        <v>528</v>
      </c>
      <c r="AS64" s="224"/>
      <c r="AT64" s="221"/>
      <c r="AU64" s="222" t="str">
        <f>IF(AT64*BC64,AT64*BC64," ")</f>
        <v xml:space="preserve"> </v>
      </c>
      <c r="AV64" s="224"/>
      <c r="AW64" s="225">
        <f>IF(AN64+AQ64+AT64,AN64+AQ64+AT64," ")</f>
        <v>2</v>
      </c>
      <c r="AX64" s="226">
        <f>SUM(AU64,AR64,AO64)</f>
        <v>528</v>
      </c>
      <c r="AY64" s="229"/>
      <c r="AZ64" s="252">
        <f t="shared" si="2"/>
        <v>3</v>
      </c>
      <c r="BA64" s="231">
        <f t="shared" si="3"/>
        <v>792</v>
      </c>
      <c r="BB64" s="232"/>
      <c r="BC64" s="174">
        <v>264</v>
      </c>
    </row>
    <row r="65" spans="1:65" s="172" customFormat="1" ht="13.5" customHeight="1" thickBot="1" x14ac:dyDescent="0.4">
      <c r="A65" s="237"/>
      <c r="B65" s="238" t="s">
        <v>129</v>
      </c>
      <c r="C65" s="239"/>
      <c r="D65" s="253"/>
      <c r="E65" s="254" t="str">
        <f>IF(D65*BC65,D65*BC65," ")</f>
        <v xml:space="preserve"> </v>
      </c>
      <c r="F65" s="255"/>
      <c r="G65" s="253"/>
      <c r="H65" s="254" t="str">
        <f>IF(G65*BC65,G65*BC65," ")</f>
        <v xml:space="preserve"> </v>
      </c>
      <c r="I65" s="256"/>
      <c r="J65" s="257"/>
      <c r="K65" s="254" t="str">
        <f>IF(J65*BC65,J65*BC65," ")</f>
        <v xml:space="preserve"> </v>
      </c>
      <c r="L65" s="258"/>
      <c r="M65" s="225" t="str">
        <f>IF(D65+G65+J65,D65+G65+J65," ")</f>
        <v xml:space="preserve"> </v>
      </c>
      <c r="N65" s="226">
        <f>SUM(K65,H65,E65)</f>
        <v>0</v>
      </c>
      <c r="O65" s="259"/>
      <c r="P65" s="253"/>
      <c r="Q65" s="254" t="str">
        <f>IF(P65*BC65,P65*BC65," ")</f>
        <v xml:space="preserve"> </v>
      </c>
      <c r="R65" s="256"/>
      <c r="S65" s="253"/>
      <c r="T65" s="254" t="str">
        <f>IF(S65*BC65,S65*BC65," ")</f>
        <v xml:space="preserve"> </v>
      </c>
      <c r="U65" s="256"/>
      <c r="V65" s="257"/>
      <c r="W65" s="254" t="str">
        <f>IF(V65*BC65,V65*BC65," ")</f>
        <v xml:space="preserve"> </v>
      </c>
      <c r="X65" s="258"/>
      <c r="Y65" s="225" t="str">
        <f>IF(P65+S65+V65,P65+S65+V65," ")</f>
        <v xml:space="preserve"> </v>
      </c>
      <c r="Z65" s="226">
        <f>SUM(W65,T65,Q65)</f>
        <v>0</v>
      </c>
      <c r="AA65" s="259"/>
      <c r="AB65" s="253"/>
      <c r="AC65" s="254" t="str">
        <f>IF(AB65*BC65,AB65*BC65," ")</f>
        <v xml:space="preserve"> </v>
      </c>
      <c r="AD65" s="255"/>
      <c r="AE65" s="253"/>
      <c r="AF65" s="254" t="str">
        <f>IF(AE65*BC65,AE65*BC65," ")</f>
        <v xml:space="preserve"> </v>
      </c>
      <c r="AG65" s="256"/>
      <c r="AH65" s="257"/>
      <c r="AI65" s="254" t="str">
        <f>IF(AH65*BC65,AH65*BC65," ")</f>
        <v xml:space="preserve"> </v>
      </c>
      <c r="AJ65" s="260"/>
      <c r="AK65" s="225" t="str">
        <f>IF(AB65+AE65+AH65,AB65+AE65+AH65," ")</f>
        <v xml:space="preserve"> </v>
      </c>
      <c r="AL65" s="226">
        <f>SUM(AI65,AF65,AC65)</f>
        <v>0</v>
      </c>
      <c r="AM65" s="259"/>
      <c r="AN65" s="253"/>
      <c r="AO65" s="254" t="str">
        <f>IF(AN65*BC65,AN65*BC65," ")</f>
        <v xml:space="preserve"> </v>
      </c>
      <c r="AP65" s="255"/>
      <c r="AQ65" s="261"/>
      <c r="AR65" s="254" t="str">
        <f>IF(AQ65*BC65,AQ65*BC65," ")</f>
        <v xml:space="preserve"> </v>
      </c>
      <c r="AS65" s="256"/>
      <c r="AT65" s="257"/>
      <c r="AU65" s="254" t="str">
        <f>IF(AT65*BC65,AT65*BC65," ")</f>
        <v xml:space="preserve"> </v>
      </c>
      <c r="AV65" s="258"/>
      <c r="AW65" s="225" t="str">
        <f>IF(AN65+AQ65+AT65,AN65+AQ65+AT65," ")</f>
        <v xml:space="preserve"> </v>
      </c>
      <c r="AX65" s="226">
        <f>SUM(AU65,AR65,AO65)</f>
        <v>0</v>
      </c>
      <c r="AY65" s="262"/>
      <c r="AZ65" s="252">
        <f t="shared" si="2"/>
        <v>0</v>
      </c>
      <c r="BA65" s="209">
        <f t="shared" si="3"/>
        <v>0</v>
      </c>
      <c r="BB65" s="194"/>
      <c r="BC65" s="174">
        <v>110</v>
      </c>
    </row>
    <row r="66" spans="1:65" s="172" customFormat="1" ht="13.5" customHeight="1" x14ac:dyDescent="0.35">
      <c r="A66" s="201">
        <v>3</v>
      </c>
      <c r="B66" s="202" t="s">
        <v>61</v>
      </c>
      <c r="C66" s="203"/>
      <c r="D66" s="208">
        <f>SUM(D67:D71)</f>
        <v>2</v>
      </c>
      <c r="E66" s="209">
        <f>SUM(E67:E71)</f>
        <v>528</v>
      </c>
      <c r="F66" s="212"/>
      <c r="G66" s="208">
        <f>SUM(G67:G71)</f>
        <v>4</v>
      </c>
      <c r="H66" s="209">
        <f>SUM(H67:H71)</f>
        <v>660</v>
      </c>
      <c r="I66" s="214"/>
      <c r="J66" s="208">
        <f>SUM(J67:J71)</f>
        <v>2</v>
      </c>
      <c r="K66" s="209">
        <f>SUM(K67:K71)</f>
        <v>330</v>
      </c>
      <c r="L66" s="210"/>
      <c r="M66" s="204">
        <f>SUM(M67:M71)</f>
        <v>8</v>
      </c>
      <c r="N66" s="207">
        <f>SUM(N67:N71)</f>
        <v>1518</v>
      </c>
      <c r="O66" s="212"/>
      <c r="P66" s="208">
        <f>SUM(P67:P71)</f>
        <v>2</v>
      </c>
      <c r="Q66" s="209">
        <f>SUM(Q67:Q71)</f>
        <v>528</v>
      </c>
      <c r="R66" s="214"/>
      <c r="S66" s="208">
        <f>SUM(S67:S71)</f>
        <v>3</v>
      </c>
      <c r="T66" s="209">
        <f>SUM(T67:T71)</f>
        <v>440</v>
      </c>
      <c r="U66" s="214"/>
      <c r="V66" s="208">
        <f>SUM(V67:V71)</f>
        <v>4</v>
      </c>
      <c r="W66" s="209">
        <f>SUM(W67:W71)</f>
        <v>660</v>
      </c>
      <c r="X66" s="210"/>
      <c r="Y66" s="204">
        <f>SUM(Y67:Y71)</f>
        <v>9</v>
      </c>
      <c r="Z66" s="207">
        <f>SUM(Z67:Z71)</f>
        <v>1628</v>
      </c>
      <c r="AA66" s="212"/>
      <c r="AB66" s="208">
        <f>SUM(AB67:AB71)</f>
        <v>4</v>
      </c>
      <c r="AC66" s="209">
        <f>SUM(AC67:AC71)</f>
        <v>858</v>
      </c>
      <c r="AD66" s="212"/>
      <c r="AE66" s="208">
        <f>SUM(AE67:AE71)</f>
        <v>2</v>
      </c>
      <c r="AF66" s="209">
        <f>SUM(AF67:AF71)</f>
        <v>528</v>
      </c>
      <c r="AG66" s="214"/>
      <c r="AH66" s="208">
        <f>SUM(AH67:AH71)</f>
        <v>2</v>
      </c>
      <c r="AI66" s="209">
        <f>SUM(AI67:AI71)</f>
        <v>528</v>
      </c>
      <c r="AJ66" s="211"/>
      <c r="AK66" s="204">
        <f>SUM(AK67:AK71)</f>
        <v>8</v>
      </c>
      <c r="AL66" s="207">
        <f>SUM(AL67:AL71)</f>
        <v>1914</v>
      </c>
      <c r="AM66" s="212"/>
      <c r="AN66" s="208">
        <f>SUM(AN67:AN71)</f>
        <v>2</v>
      </c>
      <c r="AO66" s="209">
        <f>SUM(AO67:AO71)</f>
        <v>330</v>
      </c>
      <c r="AP66" s="212"/>
      <c r="AQ66" s="213">
        <f>SUM(AQ67:AQ71)</f>
        <v>2</v>
      </c>
      <c r="AR66" s="209">
        <f>SUM(AR67:AR71)</f>
        <v>330</v>
      </c>
      <c r="AS66" s="214"/>
      <c r="AT66" s="208">
        <f>SUM(AT67:AT71)</f>
        <v>2</v>
      </c>
      <c r="AU66" s="209">
        <f>SUM(AU67:AU71)</f>
        <v>528</v>
      </c>
      <c r="AV66" s="210"/>
      <c r="AW66" s="204">
        <f>SUM(AW67:AW71)</f>
        <v>6</v>
      </c>
      <c r="AX66" s="207">
        <f>SUM(AX67:AX71)</f>
        <v>1188</v>
      </c>
      <c r="AY66" s="212"/>
      <c r="AZ66" s="251">
        <f t="shared" si="2"/>
        <v>31</v>
      </c>
      <c r="BA66" s="216">
        <f t="shared" si="3"/>
        <v>6248</v>
      </c>
      <c r="BB66" s="211"/>
      <c r="BC66" s="185"/>
      <c r="BD66" s="187"/>
      <c r="BE66" s="187"/>
      <c r="BF66" s="187"/>
      <c r="BG66" s="187"/>
      <c r="BH66" s="187"/>
      <c r="BI66" s="187"/>
      <c r="BJ66" s="187"/>
      <c r="BK66" s="187"/>
      <c r="BL66" s="187"/>
      <c r="BM66" s="187"/>
    </row>
    <row r="67" spans="1:65" s="172" customFormat="1" ht="13.5" customHeight="1" x14ac:dyDescent="0.35">
      <c r="A67" s="218"/>
      <c r="B67" s="219" t="s">
        <v>125</v>
      </c>
      <c r="C67" s="220"/>
      <c r="D67" s="221">
        <v>1</v>
      </c>
      <c r="E67" s="222">
        <f>IF(D67*BC67,D67*BC67," ")</f>
        <v>264</v>
      </c>
      <c r="F67" s="223"/>
      <c r="G67" s="221"/>
      <c r="H67" s="222" t="str">
        <f>IF(G67*BC67,G67*BC67," ")</f>
        <v xml:space="preserve"> </v>
      </c>
      <c r="I67" s="224"/>
      <c r="J67" s="221"/>
      <c r="K67" s="222" t="str">
        <f>IF(J67*BC67,J67*BC67," ")</f>
        <v xml:space="preserve"> </v>
      </c>
      <c r="L67" s="224"/>
      <c r="M67" s="225">
        <f>IF(D67+G67+J67,D67+G67+J67," ")</f>
        <v>1</v>
      </c>
      <c r="N67" s="226">
        <f>SUM(K67,H67,E67)</f>
        <v>264</v>
      </c>
      <c r="O67" s="227"/>
      <c r="P67" s="221">
        <v>2</v>
      </c>
      <c r="Q67" s="222">
        <f>IF(P67*BC67,P67*BC67," ")</f>
        <v>528</v>
      </c>
      <c r="R67" s="224"/>
      <c r="S67" s="221">
        <v>1</v>
      </c>
      <c r="T67" s="222">
        <f>IF(S67*BC67,S67*BC67," ")</f>
        <v>264</v>
      </c>
      <c r="U67" s="224"/>
      <c r="V67" s="221"/>
      <c r="W67" s="222" t="str">
        <f>IF(V67*BC67,V67*BC67," ")</f>
        <v xml:space="preserve"> </v>
      </c>
      <c r="X67" s="224"/>
      <c r="Y67" s="225">
        <f>IF(P67+S67+V67,P67+S67+V67," ")</f>
        <v>3</v>
      </c>
      <c r="Z67" s="226">
        <f>SUM(W67,T67,Q67)</f>
        <v>792</v>
      </c>
      <c r="AA67" s="227"/>
      <c r="AB67" s="221"/>
      <c r="AC67" s="222" t="str">
        <f>IF(AB67*BC67,AB67*BC67," ")</f>
        <v xml:space="preserve"> </v>
      </c>
      <c r="AD67" s="223"/>
      <c r="AE67" s="221">
        <v>2</v>
      </c>
      <c r="AF67" s="222">
        <f>IF(AE67*BC67,AE67*BC67," ")</f>
        <v>528</v>
      </c>
      <c r="AG67" s="224"/>
      <c r="AH67" s="221"/>
      <c r="AI67" s="222" t="str">
        <f>IF(AH67*BC67,AH67*BC67," ")</f>
        <v xml:space="preserve"> </v>
      </c>
      <c r="AJ67" s="223"/>
      <c r="AK67" s="225">
        <f>IF(AB67+AE67+AH67,AB67+AE67+AH67," ")</f>
        <v>2</v>
      </c>
      <c r="AL67" s="226">
        <f>SUM(AI67,AF67,AC67)</f>
        <v>528</v>
      </c>
      <c r="AM67" s="227"/>
      <c r="AN67" s="221">
        <v>1</v>
      </c>
      <c r="AO67" s="222">
        <f>IF(AN67*BC67,AN67*BC67," ")</f>
        <v>264</v>
      </c>
      <c r="AP67" s="223"/>
      <c r="AQ67" s="228">
        <v>1</v>
      </c>
      <c r="AR67" s="222">
        <f>IF(AQ67*BC67,AQ67*BC67," ")</f>
        <v>264</v>
      </c>
      <c r="AS67" s="224"/>
      <c r="AT67" s="221">
        <v>1</v>
      </c>
      <c r="AU67" s="222">
        <f>IF(AT67*BC67,AT67*BC67," ")</f>
        <v>264</v>
      </c>
      <c r="AV67" s="224"/>
      <c r="AW67" s="225">
        <f>IF(AN67+AQ67+AT67,AN67+AQ67+AT67," ")</f>
        <v>3</v>
      </c>
      <c r="AX67" s="226">
        <f>SUM(AU67,AR67,AO67)</f>
        <v>792</v>
      </c>
      <c r="AY67" s="227"/>
      <c r="AZ67" s="252">
        <f t="shared" si="2"/>
        <v>9</v>
      </c>
      <c r="BA67" s="231">
        <f t="shared" si="3"/>
        <v>2376</v>
      </c>
      <c r="BB67" s="232"/>
      <c r="BC67" s="174">
        <v>264</v>
      </c>
    </row>
    <row r="68" spans="1:65" s="172" customFormat="1" ht="13.5" customHeight="1" x14ac:dyDescent="0.35">
      <c r="A68" s="218"/>
      <c r="B68" s="234" t="s">
        <v>126</v>
      </c>
      <c r="C68" s="235"/>
      <c r="D68" s="221"/>
      <c r="E68" s="222" t="str">
        <f>IF(D68*BC68,D68*BC68," ")</f>
        <v xml:space="preserve"> </v>
      </c>
      <c r="F68" s="223"/>
      <c r="G68" s="221">
        <v>2</v>
      </c>
      <c r="H68" s="222">
        <f>IF(G68*BC68,G68*BC68," ")</f>
        <v>132</v>
      </c>
      <c r="I68" s="224"/>
      <c r="J68" s="221">
        <v>1</v>
      </c>
      <c r="K68" s="222">
        <f>IF(J68*BC68,J68*BC68," ")</f>
        <v>66</v>
      </c>
      <c r="L68" s="224"/>
      <c r="M68" s="225">
        <f>IF(D68+G68+J68,D68+G68+J68," ")</f>
        <v>3</v>
      </c>
      <c r="N68" s="226">
        <f>SUM(K68,H68,E68)</f>
        <v>198</v>
      </c>
      <c r="O68" s="227"/>
      <c r="P68" s="221"/>
      <c r="Q68" s="222" t="str">
        <f>IF(P68*BC68,P68*BC68," ")</f>
        <v xml:space="preserve"> </v>
      </c>
      <c r="R68" s="224"/>
      <c r="S68" s="221">
        <v>1</v>
      </c>
      <c r="T68" s="222">
        <f>IF(S68*BC68,S68*BC68," ")</f>
        <v>66</v>
      </c>
      <c r="U68" s="224"/>
      <c r="V68" s="221">
        <v>2</v>
      </c>
      <c r="W68" s="222">
        <f>IF(V68*BC68,V68*BC68," ")</f>
        <v>132</v>
      </c>
      <c r="X68" s="224"/>
      <c r="Y68" s="225">
        <f>IF(P68+S68+V68,P68+S68+V68," ")</f>
        <v>3</v>
      </c>
      <c r="Z68" s="226">
        <f>SUM(W68,T68,Q68)</f>
        <v>198</v>
      </c>
      <c r="AA68" s="227"/>
      <c r="AB68" s="221">
        <v>1</v>
      </c>
      <c r="AC68" s="222">
        <f>IF(AB68*BC68,AB68*BC68," ")</f>
        <v>66</v>
      </c>
      <c r="AD68" s="223"/>
      <c r="AE68" s="221"/>
      <c r="AF68" s="222" t="str">
        <f>IF(AE68*BC68,AE68*BC68," ")</f>
        <v xml:space="preserve"> </v>
      </c>
      <c r="AG68" s="224"/>
      <c r="AH68" s="221"/>
      <c r="AI68" s="222" t="str">
        <f>IF(AH68*BC68,AH68*BC68," ")</f>
        <v xml:space="preserve"> </v>
      </c>
      <c r="AJ68" s="223"/>
      <c r="AK68" s="225">
        <f>IF(AB68+AE68+AH68,AB68+AE68+AH68," ")</f>
        <v>1</v>
      </c>
      <c r="AL68" s="226">
        <f>SUM(AI68,AF68,AC68)</f>
        <v>66</v>
      </c>
      <c r="AM68" s="227"/>
      <c r="AN68" s="221">
        <v>1</v>
      </c>
      <c r="AO68" s="222">
        <f>IF(AN68*BC68,AN68*BC68," ")</f>
        <v>66</v>
      </c>
      <c r="AP68" s="223"/>
      <c r="AQ68" s="228">
        <v>1</v>
      </c>
      <c r="AR68" s="222">
        <f>IF(AQ68*BC68,AQ68*BC68," ")</f>
        <v>66</v>
      </c>
      <c r="AS68" s="224"/>
      <c r="AT68" s="221"/>
      <c r="AU68" s="222" t="str">
        <f>IF(AT68*BC68,AT68*BC68," ")</f>
        <v xml:space="preserve"> </v>
      </c>
      <c r="AV68" s="224"/>
      <c r="AW68" s="225">
        <f>IF(AN68+AQ68+AT68,AN68+AQ68+AT68," ")</f>
        <v>2</v>
      </c>
      <c r="AX68" s="226">
        <f>SUM(AU68,AR68,AO68)</f>
        <v>132</v>
      </c>
      <c r="AY68" s="227"/>
      <c r="AZ68" s="252">
        <f t="shared" si="2"/>
        <v>9</v>
      </c>
      <c r="BA68" s="236">
        <f t="shared" si="3"/>
        <v>594</v>
      </c>
      <c r="BB68" s="232"/>
      <c r="BC68" s="174">
        <v>66</v>
      </c>
    </row>
    <row r="69" spans="1:65" s="172" customFormat="1" ht="14.25" customHeight="1" x14ac:dyDescent="0.35">
      <c r="A69" s="218"/>
      <c r="B69" s="234" t="s">
        <v>127</v>
      </c>
      <c r="C69" s="235"/>
      <c r="D69" s="221"/>
      <c r="E69" s="222" t="str">
        <f>IF(D69*BC69,D69*BC69," ")</f>
        <v xml:space="preserve"> </v>
      </c>
      <c r="F69" s="223"/>
      <c r="G69" s="221">
        <v>1</v>
      </c>
      <c r="H69" s="222">
        <f>IF(G69*BC69,G69*BC69," ")</f>
        <v>264</v>
      </c>
      <c r="I69" s="224"/>
      <c r="J69" s="221">
        <v>1</v>
      </c>
      <c r="K69" s="222">
        <f>IF(J69*BC69,J69*BC69," ")</f>
        <v>264</v>
      </c>
      <c r="L69" s="224"/>
      <c r="M69" s="225">
        <f>IF(D69+G69+J69,D69+G69+J69," ")</f>
        <v>2</v>
      </c>
      <c r="N69" s="226">
        <f>SUM(K69,H69,E69)</f>
        <v>528</v>
      </c>
      <c r="O69" s="227"/>
      <c r="P69" s="221"/>
      <c r="Q69" s="222" t="str">
        <f>IF(P69*BC69,P69*BC69," ")</f>
        <v xml:space="preserve"> </v>
      </c>
      <c r="R69" s="224"/>
      <c r="S69" s="221"/>
      <c r="T69" s="222" t="str">
        <f>IF(S69*BC69,S69*BC69," ")</f>
        <v xml:space="preserve"> </v>
      </c>
      <c r="U69" s="224"/>
      <c r="V69" s="221">
        <v>1</v>
      </c>
      <c r="W69" s="222">
        <f>IF(V69*BC69,V69*BC69," ")</f>
        <v>264</v>
      </c>
      <c r="X69" s="224"/>
      <c r="Y69" s="225">
        <f>IF(P69+S69+V69,P69+S69+V69," ")</f>
        <v>1</v>
      </c>
      <c r="Z69" s="226">
        <f>SUM(W69,T69,Q69)</f>
        <v>264</v>
      </c>
      <c r="AA69" s="227"/>
      <c r="AB69" s="221">
        <v>1</v>
      </c>
      <c r="AC69" s="222">
        <f>IF(AB69*BC69,AB69*BC69," ")</f>
        <v>264</v>
      </c>
      <c r="AD69" s="223"/>
      <c r="AE69" s="221"/>
      <c r="AF69" s="222" t="str">
        <f>IF(AE69*BC69,AE69*BC69," ")</f>
        <v xml:space="preserve"> </v>
      </c>
      <c r="AG69" s="224"/>
      <c r="AH69" s="221">
        <v>1</v>
      </c>
      <c r="AI69" s="222">
        <f>IF(AH69*BC69,AH69*BC69," ")</f>
        <v>264</v>
      </c>
      <c r="AJ69" s="223"/>
      <c r="AK69" s="225">
        <f>IF(AB69+AE69+AH69,AB69+AE69+AH69," ")</f>
        <v>2</v>
      </c>
      <c r="AL69" s="226">
        <f>SUM(AI69,AF69,AC69)</f>
        <v>528</v>
      </c>
      <c r="AM69" s="227"/>
      <c r="AN69" s="221"/>
      <c r="AO69" s="222" t="str">
        <f>IF(AN69*BC69,AN69*BC69," ")</f>
        <v xml:space="preserve"> </v>
      </c>
      <c r="AP69" s="223"/>
      <c r="AQ69" s="228"/>
      <c r="AR69" s="222" t="str">
        <f>IF(AQ69*BC69,AQ69*BC69," ")</f>
        <v xml:space="preserve"> </v>
      </c>
      <c r="AS69" s="224"/>
      <c r="AT69" s="221">
        <v>1</v>
      </c>
      <c r="AU69" s="222">
        <f>IF(AT69*BC69,AT69*BC69," ")</f>
        <v>264</v>
      </c>
      <c r="AV69" s="224"/>
      <c r="AW69" s="225">
        <f>IF(AN69+AQ69+AT69,AN69+AQ69+AT69," ")</f>
        <v>1</v>
      </c>
      <c r="AX69" s="226">
        <f>SUM(AU69,AR69,AO69)</f>
        <v>264</v>
      </c>
      <c r="AY69" s="227"/>
      <c r="AZ69" s="252">
        <f t="shared" si="2"/>
        <v>6</v>
      </c>
      <c r="BA69" s="231">
        <f t="shared" si="3"/>
        <v>1584</v>
      </c>
      <c r="BB69" s="232"/>
      <c r="BC69" s="174">
        <v>264</v>
      </c>
    </row>
    <row r="70" spans="1:65" s="172" customFormat="1" ht="13.5" customHeight="1" x14ac:dyDescent="0.35">
      <c r="A70" s="218"/>
      <c r="B70" s="234" t="s">
        <v>128</v>
      </c>
      <c r="C70" s="235"/>
      <c r="D70" s="221">
        <v>1</v>
      </c>
      <c r="E70" s="222">
        <f>IF(D70*BC70,D70*BC70," ")</f>
        <v>264</v>
      </c>
      <c r="F70" s="223"/>
      <c r="G70" s="221">
        <v>1</v>
      </c>
      <c r="H70" s="222">
        <f>IF(G70*BC70,G70*BC70," ")</f>
        <v>264</v>
      </c>
      <c r="I70" s="224"/>
      <c r="J70" s="221"/>
      <c r="K70" s="222" t="str">
        <f>IF(J70*BC70,J70*BC70," ")</f>
        <v xml:space="preserve"> </v>
      </c>
      <c r="L70" s="224"/>
      <c r="M70" s="225">
        <f>IF(D70+G70+J70,D70+G70+J70," ")</f>
        <v>2</v>
      </c>
      <c r="N70" s="226">
        <f>SUM(K70,H70,E70)</f>
        <v>528</v>
      </c>
      <c r="O70" s="227"/>
      <c r="P70" s="221"/>
      <c r="Q70" s="222" t="str">
        <f>IF(P70*BC70,P70*BC70," ")</f>
        <v xml:space="preserve"> </v>
      </c>
      <c r="R70" s="224"/>
      <c r="S70" s="221"/>
      <c r="T70" s="222" t="str">
        <f>IF(S70*BC70,S70*BC70," ")</f>
        <v xml:space="preserve"> </v>
      </c>
      <c r="U70" s="224"/>
      <c r="V70" s="221">
        <v>1</v>
      </c>
      <c r="W70" s="222">
        <f>IF(V70*BC70,V70*BC70," ")</f>
        <v>264</v>
      </c>
      <c r="X70" s="224"/>
      <c r="Y70" s="225">
        <f>IF(P70+S70+V70,P70+S70+V70," ")</f>
        <v>1</v>
      </c>
      <c r="Z70" s="226">
        <f>SUM(W70,T70,Q70)</f>
        <v>264</v>
      </c>
      <c r="AA70" s="227"/>
      <c r="AB70" s="221">
        <v>2</v>
      </c>
      <c r="AC70" s="222">
        <f>IF(AB70*BC70,AB70*BC70," ")</f>
        <v>528</v>
      </c>
      <c r="AD70" s="223"/>
      <c r="AE70" s="221"/>
      <c r="AF70" s="222" t="str">
        <f>IF(AE70*BC70,AE70*BC70," ")</f>
        <v xml:space="preserve"> </v>
      </c>
      <c r="AG70" s="224"/>
      <c r="AH70" s="221">
        <v>1</v>
      </c>
      <c r="AI70" s="222">
        <f>IF(AH70*BC70,AH70*BC70," ")</f>
        <v>264</v>
      </c>
      <c r="AJ70" s="223"/>
      <c r="AK70" s="225">
        <f>IF(AB70+AE70+AH70,AB70+AE70+AH70," ")</f>
        <v>3</v>
      </c>
      <c r="AL70" s="226">
        <f>SUM(AI70,AF70,AC70)</f>
        <v>792</v>
      </c>
      <c r="AM70" s="227"/>
      <c r="AN70" s="221"/>
      <c r="AO70" s="222" t="str">
        <f>IF(AN70*BC70,AN70*BC70," ")</f>
        <v xml:space="preserve"> </v>
      </c>
      <c r="AP70" s="223"/>
      <c r="AQ70" s="228"/>
      <c r="AR70" s="222" t="str">
        <f>IF(AQ70*BC70,AQ70*BC70," ")</f>
        <v xml:space="preserve"> </v>
      </c>
      <c r="AS70" s="224"/>
      <c r="AT70" s="221"/>
      <c r="AU70" s="222" t="str">
        <f>IF(AT70*BC70,AT70*BC70," ")</f>
        <v xml:space="preserve"> </v>
      </c>
      <c r="AV70" s="224"/>
      <c r="AW70" s="225" t="str">
        <f>IF(AN70+AQ70+AT70,AN70+AQ70+AT70," ")</f>
        <v xml:space="preserve"> </v>
      </c>
      <c r="AX70" s="226">
        <f>SUM(AU70,AR70,AO70)</f>
        <v>0</v>
      </c>
      <c r="AY70" s="227"/>
      <c r="AZ70" s="252">
        <f t="shared" si="2"/>
        <v>6</v>
      </c>
      <c r="BA70" s="231">
        <f t="shared" si="3"/>
        <v>1584</v>
      </c>
      <c r="BB70" s="232"/>
      <c r="BC70" s="174">
        <v>264</v>
      </c>
    </row>
    <row r="71" spans="1:65" s="172" customFormat="1" ht="13.5" customHeight="1" thickBot="1" x14ac:dyDescent="0.4">
      <c r="A71" s="237"/>
      <c r="B71" s="238" t="s">
        <v>129</v>
      </c>
      <c r="C71" s="239"/>
      <c r="D71" s="240"/>
      <c r="E71" s="222" t="str">
        <f>IF(D71*BC71,D71*BC71," ")</f>
        <v xml:space="preserve"> </v>
      </c>
      <c r="F71" s="241"/>
      <c r="G71" s="240"/>
      <c r="H71" s="254" t="str">
        <f>IF(G71*BC71,G71*BC71," ")</f>
        <v xml:space="preserve"> </v>
      </c>
      <c r="I71" s="242"/>
      <c r="J71" s="243"/>
      <c r="K71" s="254" t="str">
        <f>IF(J71*BC71,J71*BC71," ")</f>
        <v xml:space="preserve"> </v>
      </c>
      <c r="L71" s="244"/>
      <c r="M71" s="225" t="str">
        <f>IF(D71+G71+J71,D71+G71+J71," ")</f>
        <v xml:space="preserve"> </v>
      </c>
      <c r="N71" s="226">
        <f>SUM(K71,H71,E71)</f>
        <v>0</v>
      </c>
      <c r="O71" s="245"/>
      <c r="P71" s="240"/>
      <c r="Q71" s="254" t="str">
        <f>IF(P71*BC71,P71*BC71," ")</f>
        <v xml:space="preserve"> </v>
      </c>
      <c r="R71" s="242"/>
      <c r="S71" s="240">
        <v>1</v>
      </c>
      <c r="T71" s="222">
        <f>IF(S71*BC71,S71*BC71," ")</f>
        <v>110</v>
      </c>
      <c r="U71" s="242"/>
      <c r="V71" s="243"/>
      <c r="W71" s="222" t="str">
        <f>IF(V71*BC71,V71*BC71," ")</f>
        <v xml:space="preserve"> </v>
      </c>
      <c r="X71" s="244"/>
      <c r="Y71" s="225">
        <f>IF(P71+S71+V71,P71+S71+V71," ")</f>
        <v>1</v>
      </c>
      <c r="Z71" s="226">
        <f>SUM(W71,T71,Q71)</f>
        <v>110</v>
      </c>
      <c r="AA71" s="245"/>
      <c r="AB71" s="240"/>
      <c r="AC71" s="254" t="str">
        <f>IF(AB71*BC71,AB71*BC71," ")</f>
        <v xml:space="preserve"> </v>
      </c>
      <c r="AD71" s="241"/>
      <c r="AE71" s="240"/>
      <c r="AF71" s="222" t="str">
        <f>IF(AE71*BC71,AE71*BC71," ")</f>
        <v xml:space="preserve"> </v>
      </c>
      <c r="AG71" s="242"/>
      <c r="AH71" s="243"/>
      <c r="AI71" s="254" t="str">
        <f>IF(AH71*BC71,AH71*BC71," ")</f>
        <v xml:space="preserve"> </v>
      </c>
      <c r="AJ71" s="246"/>
      <c r="AK71" s="225" t="str">
        <f>IF(AB71+AE71+AH71,AB71+AE71+AH71," ")</f>
        <v xml:space="preserve"> </v>
      </c>
      <c r="AL71" s="226">
        <f>SUM(AI71,AF71,AC71)</f>
        <v>0</v>
      </c>
      <c r="AM71" s="245"/>
      <c r="AN71" s="240"/>
      <c r="AO71" s="222" t="str">
        <f>IF(AN71*BC71,AN71*BC71," ")</f>
        <v xml:space="preserve"> </v>
      </c>
      <c r="AP71" s="241"/>
      <c r="AQ71" s="247"/>
      <c r="AR71" s="254" t="str">
        <f>IF(AQ71*BC71,AQ71*BC71," ")</f>
        <v xml:space="preserve"> </v>
      </c>
      <c r="AS71" s="242"/>
      <c r="AT71" s="243"/>
      <c r="AU71" s="254" t="str">
        <f>IF(AT71*BC71,AT71*BC71," ")</f>
        <v xml:space="preserve"> </v>
      </c>
      <c r="AV71" s="244"/>
      <c r="AW71" s="225" t="str">
        <f>IF(AN71+AQ71+AT71,AN71+AQ71+AT71," ")</f>
        <v xml:space="preserve"> </v>
      </c>
      <c r="AX71" s="226">
        <f>SUM(AU71,AR71,AO71)</f>
        <v>0</v>
      </c>
      <c r="AY71" s="245"/>
      <c r="AZ71" s="296">
        <f t="shared" si="2"/>
        <v>1</v>
      </c>
      <c r="BA71" s="209">
        <f t="shared" si="3"/>
        <v>110</v>
      </c>
      <c r="BB71" s="249"/>
      <c r="BC71" s="174">
        <v>110</v>
      </c>
    </row>
    <row r="72" spans="1:65" s="172" customFormat="1" ht="13.5" customHeight="1" x14ac:dyDescent="0.35">
      <c r="A72" s="263">
        <v>4</v>
      </c>
      <c r="B72" s="264" t="s">
        <v>133</v>
      </c>
      <c r="C72" s="203"/>
      <c r="D72" s="204">
        <f>SUM(D73:D77)</f>
        <v>0</v>
      </c>
      <c r="E72" s="205">
        <f>SUM(E73:E77)</f>
        <v>0</v>
      </c>
      <c r="F72" s="182"/>
      <c r="G72" s="204">
        <f>SUM(G73:G77)</f>
        <v>0</v>
      </c>
      <c r="H72" s="209">
        <f>SUM(H73:H77)</f>
        <v>0</v>
      </c>
      <c r="I72" s="181"/>
      <c r="J72" s="204">
        <f>SUM(J73:J77)</f>
        <v>0</v>
      </c>
      <c r="K72" s="209">
        <f>SUM(K73:K77)</f>
        <v>0</v>
      </c>
      <c r="L72" s="206"/>
      <c r="M72" s="204">
        <f>SUM(M73:M77)</f>
        <v>0</v>
      </c>
      <c r="N72" s="207">
        <f>SUM(N73:N77)</f>
        <v>0</v>
      </c>
      <c r="O72" s="182"/>
      <c r="P72" s="204">
        <f>SUM(P73:P77)</f>
        <v>1</v>
      </c>
      <c r="Q72" s="209">
        <f>SUM(Q73:Q77)</f>
        <v>264</v>
      </c>
      <c r="R72" s="181"/>
      <c r="S72" s="204">
        <f>SUM(S73:S77)</f>
        <v>0</v>
      </c>
      <c r="T72" s="205">
        <f>SUM(T73:T77)</f>
        <v>0</v>
      </c>
      <c r="U72" s="181"/>
      <c r="V72" s="204">
        <f>SUM(V73:V77)</f>
        <v>0</v>
      </c>
      <c r="W72" s="205">
        <f>SUM(W73:W77)</f>
        <v>0</v>
      </c>
      <c r="X72" s="206"/>
      <c r="Y72" s="204">
        <f>SUM(Y73:Y77)</f>
        <v>1</v>
      </c>
      <c r="Z72" s="207">
        <f>SUM(Z73:Z77)</f>
        <v>264</v>
      </c>
      <c r="AA72" s="182"/>
      <c r="AB72" s="204">
        <f>SUM(AB73:AB77)</f>
        <v>1</v>
      </c>
      <c r="AC72" s="209">
        <f>SUM(AC73:AC77)</f>
        <v>66</v>
      </c>
      <c r="AD72" s="182"/>
      <c r="AE72" s="204">
        <f>SUM(AE73:AE77)</f>
        <v>1</v>
      </c>
      <c r="AF72" s="205">
        <f>SUM(AF73:AF77)</f>
        <v>66</v>
      </c>
      <c r="AG72" s="181"/>
      <c r="AH72" s="204">
        <f>SUM(AH73:AH77)</f>
        <v>1</v>
      </c>
      <c r="AI72" s="209">
        <f>SUM(AI73:AI77)</f>
        <v>264</v>
      </c>
      <c r="AJ72" s="217"/>
      <c r="AK72" s="204">
        <f>SUM(AK73:AK77)</f>
        <v>3</v>
      </c>
      <c r="AL72" s="207">
        <f>SUM(AL73:AL77)</f>
        <v>396</v>
      </c>
      <c r="AM72" s="182"/>
      <c r="AN72" s="204">
        <f>SUM(AN73:AN77)</f>
        <v>0</v>
      </c>
      <c r="AO72" s="205">
        <f>SUM(AO73:AO77)</f>
        <v>0</v>
      </c>
      <c r="AP72" s="182"/>
      <c r="AQ72" s="250">
        <f>SUM(AQ73:AQ77)</f>
        <v>0</v>
      </c>
      <c r="AR72" s="209">
        <f>SUM(AR73:AR77)</f>
        <v>0</v>
      </c>
      <c r="AS72" s="181"/>
      <c r="AT72" s="204">
        <f>SUM(AT73:AT77)</f>
        <v>0</v>
      </c>
      <c r="AU72" s="209">
        <f>SUM(AU73:AU77)</f>
        <v>0</v>
      </c>
      <c r="AV72" s="206"/>
      <c r="AW72" s="204">
        <f>SUM(AW73:AW77)</f>
        <v>0</v>
      </c>
      <c r="AX72" s="207">
        <f>SUM(AX73:AX77)</f>
        <v>0</v>
      </c>
      <c r="AY72" s="182"/>
      <c r="AZ72" s="297">
        <f t="shared" si="2"/>
        <v>4</v>
      </c>
      <c r="BA72" s="216">
        <f t="shared" si="3"/>
        <v>660</v>
      </c>
      <c r="BB72" s="217"/>
      <c r="BC72" s="185"/>
      <c r="BD72" s="187"/>
      <c r="BE72" s="187"/>
      <c r="BF72" s="187"/>
      <c r="BG72" s="187"/>
      <c r="BH72" s="187"/>
      <c r="BI72" s="187"/>
      <c r="BJ72" s="187"/>
      <c r="BK72" s="187"/>
      <c r="BL72" s="187"/>
      <c r="BM72" s="187"/>
    </row>
    <row r="73" spans="1:65" s="172" customFormat="1" ht="13.5" customHeight="1" x14ac:dyDescent="0.35">
      <c r="A73" s="218"/>
      <c r="B73" s="219" t="s">
        <v>125</v>
      </c>
      <c r="C73" s="220"/>
      <c r="D73" s="221"/>
      <c r="E73" s="222" t="str">
        <f>IF(D73*BC73,D73*BC73," ")</f>
        <v xml:space="preserve"> </v>
      </c>
      <c r="F73" s="223"/>
      <c r="G73" s="221"/>
      <c r="H73" s="222" t="str">
        <f>IF(G73*BC73,G73*BC73," ")</f>
        <v xml:space="preserve"> </v>
      </c>
      <c r="I73" s="224"/>
      <c r="J73" s="221"/>
      <c r="K73" s="222" t="str">
        <f>IF(J73*BC73,J73*BC73," ")</f>
        <v xml:space="preserve"> </v>
      </c>
      <c r="L73" s="224"/>
      <c r="M73" s="225" t="str">
        <f>IF(D73+G73+J73,D73+G73+J73," ")</f>
        <v xml:space="preserve"> </v>
      </c>
      <c r="N73" s="226">
        <f>SUM(K73,H73,E73)</f>
        <v>0</v>
      </c>
      <c r="O73" s="227"/>
      <c r="P73" s="221"/>
      <c r="Q73" s="222" t="str">
        <f>IF(P73*BC73,P73*BC73," ")</f>
        <v xml:space="preserve"> </v>
      </c>
      <c r="R73" s="224"/>
      <c r="S73" s="221"/>
      <c r="T73" s="222" t="str">
        <f>IF(S73*BC73,S73*BC73," ")</f>
        <v xml:space="preserve"> </v>
      </c>
      <c r="U73" s="224"/>
      <c r="V73" s="221"/>
      <c r="W73" s="222" t="str">
        <f>IF(V73*BC73,V73*BC73," ")</f>
        <v xml:space="preserve"> </v>
      </c>
      <c r="X73" s="224"/>
      <c r="Y73" s="225" t="str">
        <f>IF(P73+S73+V73,P73+S73+V73," ")</f>
        <v xml:space="preserve"> </v>
      </c>
      <c r="Z73" s="226">
        <f>SUM(W73,T73,Q73)</f>
        <v>0</v>
      </c>
      <c r="AA73" s="227"/>
      <c r="AB73" s="221"/>
      <c r="AC73" s="222" t="str">
        <f>IF(AB73*BC73,AB73*BC73," ")</f>
        <v xml:space="preserve"> </v>
      </c>
      <c r="AD73" s="223"/>
      <c r="AE73" s="221"/>
      <c r="AF73" s="222" t="str">
        <f>IF(AE73*BC73,AE73*BC73," ")</f>
        <v xml:space="preserve"> </v>
      </c>
      <c r="AG73" s="224"/>
      <c r="AH73" s="221"/>
      <c r="AI73" s="222" t="str">
        <f>IF(AH73*BC73,AH73*BC73," ")</f>
        <v xml:space="preserve"> </v>
      </c>
      <c r="AJ73" s="223"/>
      <c r="AK73" s="225" t="str">
        <f>IF(AB73+AE73+AH73,AB73+AE73+AH73," ")</f>
        <v xml:space="preserve"> </v>
      </c>
      <c r="AL73" s="226">
        <f>SUM(AI73,AF73,AC73)</f>
        <v>0</v>
      </c>
      <c r="AM73" s="227"/>
      <c r="AN73" s="221"/>
      <c r="AO73" s="222" t="str">
        <f>IF(AN73*BC73,AN73*BC73," ")</f>
        <v xml:space="preserve"> </v>
      </c>
      <c r="AP73" s="223"/>
      <c r="AQ73" s="228"/>
      <c r="AR73" s="222" t="str">
        <f>IF(AQ73*BC73,AQ73*BC73," ")</f>
        <v xml:space="preserve"> </v>
      </c>
      <c r="AS73" s="224"/>
      <c r="AT73" s="221"/>
      <c r="AU73" s="222" t="str">
        <f>IF(AT73*BC73,AT73*BC73," ")</f>
        <v xml:space="preserve"> </v>
      </c>
      <c r="AV73" s="224"/>
      <c r="AW73" s="225" t="str">
        <f>IF(AN73+AQ73+AT73,AN73+AQ73+AT73," ")</f>
        <v xml:space="preserve"> </v>
      </c>
      <c r="AX73" s="226">
        <f>SUM(AU73,AR73,AO73)</f>
        <v>0</v>
      </c>
      <c r="AY73" s="227"/>
      <c r="AZ73" s="296">
        <f t="shared" si="2"/>
        <v>0</v>
      </c>
      <c r="BA73" s="231">
        <f t="shared" si="3"/>
        <v>0</v>
      </c>
      <c r="BB73" s="232"/>
      <c r="BC73" s="174">
        <v>264</v>
      </c>
    </row>
    <row r="74" spans="1:65" s="172" customFormat="1" ht="13.5" customHeight="1" x14ac:dyDescent="0.35">
      <c r="A74" s="218"/>
      <c r="B74" s="234" t="s">
        <v>126</v>
      </c>
      <c r="C74" s="235"/>
      <c r="D74" s="221"/>
      <c r="E74" s="222" t="str">
        <f>IF(D74*BC74,D74*BC74," ")</f>
        <v xml:space="preserve"> </v>
      </c>
      <c r="F74" s="223"/>
      <c r="G74" s="221"/>
      <c r="H74" s="222" t="str">
        <f>IF(G74*BC74,G74*BC74," ")</f>
        <v xml:space="preserve"> </v>
      </c>
      <c r="I74" s="224"/>
      <c r="J74" s="221"/>
      <c r="K74" s="222" t="str">
        <f>IF(J74*BC74,J74*BC74," ")</f>
        <v xml:space="preserve"> </v>
      </c>
      <c r="L74" s="224"/>
      <c r="M74" s="225" t="str">
        <f>IF(D74+G74+J74,D74+G74+J74," ")</f>
        <v xml:space="preserve"> </v>
      </c>
      <c r="N74" s="226">
        <f>SUM(K74,H74,E74)</f>
        <v>0</v>
      </c>
      <c r="O74" s="227"/>
      <c r="P74" s="221"/>
      <c r="Q74" s="222" t="str">
        <f>IF(P74*BC74,P74*BC74," ")</f>
        <v xml:space="preserve"> </v>
      </c>
      <c r="R74" s="224"/>
      <c r="S74" s="221"/>
      <c r="T74" s="222" t="str">
        <f>IF(S74*BC74,S74*BC74," ")</f>
        <v xml:space="preserve"> </v>
      </c>
      <c r="U74" s="224"/>
      <c r="V74" s="221"/>
      <c r="W74" s="222" t="str">
        <f>IF(V74*BC74,V74*BC74," ")</f>
        <v xml:space="preserve"> </v>
      </c>
      <c r="X74" s="224"/>
      <c r="Y74" s="225" t="str">
        <f>IF(P74+S74+V74,P74+S74+V74," ")</f>
        <v xml:space="preserve"> </v>
      </c>
      <c r="Z74" s="226">
        <f>SUM(W74,T74,Q74)</f>
        <v>0</v>
      </c>
      <c r="AA74" s="227"/>
      <c r="AB74" s="221">
        <v>1</v>
      </c>
      <c r="AC74" s="222">
        <f>IF(AB74*BC74,AB74*BC74," ")</f>
        <v>66</v>
      </c>
      <c r="AD74" s="223"/>
      <c r="AE74" s="221">
        <v>1</v>
      </c>
      <c r="AF74" s="222">
        <f>IF(AE74*BC74,AE74*BC74," ")</f>
        <v>66</v>
      </c>
      <c r="AG74" s="224"/>
      <c r="AH74" s="221"/>
      <c r="AI74" s="222" t="str">
        <f>IF(AH74*BC74,AH74*BC74," ")</f>
        <v xml:space="preserve"> </v>
      </c>
      <c r="AJ74" s="223"/>
      <c r="AK74" s="225">
        <f>IF(AB74+AE74+AH74,AB74+AE74+AH74," ")</f>
        <v>2</v>
      </c>
      <c r="AL74" s="226">
        <f>SUM(AI74,AF74,AC74)</f>
        <v>132</v>
      </c>
      <c r="AM74" s="227"/>
      <c r="AN74" s="221"/>
      <c r="AO74" s="222" t="str">
        <f>IF(AN74*BC74,AN74*BC74," ")</f>
        <v xml:space="preserve"> </v>
      </c>
      <c r="AP74" s="223"/>
      <c r="AQ74" s="228"/>
      <c r="AR74" s="222" t="str">
        <f>IF(AQ74*BC74,AQ74*BC74," ")</f>
        <v xml:space="preserve"> </v>
      </c>
      <c r="AS74" s="224"/>
      <c r="AT74" s="221"/>
      <c r="AU74" s="222" t="str">
        <f>IF(AT74*BC74,AT74*BC74," ")</f>
        <v xml:space="preserve"> </v>
      </c>
      <c r="AV74" s="224"/>
      <c r="AW74" s="225" t="str">
        <f>IF(AN74+AQ74+AT74,AN74+AQ74+AT74," ")</f>
        <v xml:space="preserve"> </v>
      </c>
      <c r="AX74" s="226">
        <f>SUM(AU74,AR74,AO74)</f>
        <v>0</v>
      </c>
      <c r="AY74" s="227"/>
      <c r="AZ74" s="296">
        <f t="shared" si="2"/>
        <v>2</v>
      </c>
      <c r="BA74" s="236">
        <f t="shared" si="3"/>
        <v>132</v>
      </c>
      <c r="BB74" s="232"/>
      <c r="BC74" s="174">
        <v>66</v>
      </c>
    </row>
    <row r="75" spans="1:65" s="172" customFormat="1" ht="14.25" customHeight="1" x14ac:dyDescent="0.35">
      <c r="A75" s="218"/>
      <c r="B75" s="234" t="s">
        <v>127</v>
      </c>
      <c r="C75" s="235"/>
      <c r="D75" s="221"/>
      <c r="E75" s="222" t="str">
        <f>IF(D75*BC75,D75*BC75," ")</f>
        <v xml:space="preserve"> </v>
      </c>
      <c r="F75" s="223"/>
      <c r="G75" s="221"/>
      <c r="H75" s="222" t="str">
        <f>IF(G75*BC75,G75*BC75," ")</f>
        <v xml:space="preserve"> </v>
      </c>
      <c r="I75" s="224"/>
      <c r="J75" s="221"/>
      <c r="K75" s="222" t="str">
        <f>IF(J75*BC75,J75*BC75," ")</f>
        <v xml:space="preserve"> </v>
      </c>
      <c r="L75" s="224"/>
      <c r="M75" s="225" t="str">
        <f>IF(D75+G75+J75,D75+G75+J75," ")</f>
        <v xml:space="preserve"> </v>
      </c>
      <c r="N75" s="226">
        <f>SUM(K75,H75,E75)</f>
        <v>0</v>
      </c>
      <c r="O75" s="227"/>
      <c r="P75" s="221">
        <v>1</v>
      </c>
      <c r="Q75" s="222">
        <f>IF(P75*BC75,P75*BC75," ")</f>
        <v>264</v>
      </c>
      <c r="R75" s="224"/>
      <c r="S75" s="221"/>
      <c r="T75" s="222" t="str">
        <f>IF(S75*BC75,S75*BC75," ")</f>
        <v xml:space="preserve"> </v>
      </c>
      <c r="U75" s="224"/>
      <c r="V75" s="221"/>
      <c r="W75" s="222" t="str">
        <f>IF(V75*BC75,V75*BC75," ")</f>
        <v xml:space="preserve"> </v>
      </c>
      <c r="X75" s="224"/>
      <c r="Y75" s="225">
        <f>IF(P75+S75+V75,P75+S75+V75," ")</f>
        <v>1</v>
      </c>
      <c r="Z75" s="226">
        <f>SUM(W75,T75,Q75)</f>
        <v>264</v>
      </c>
      <c r="AA75" s="227"/>
      <c r="AB75" s="221"/>
      <c r="AC75" s="222" t="str">
        <f>IF(AB75*BC75,AB75*BC75," ")</f>
        <v xml:space="preserve"> </v>
      </c>
      <c r="AD75" s="223"/>
      <c r="AE75" s="221"/>
      <c r="AF75" s="222" t="str">
        <f>IF(AE75*BC75,AE75*BC75," ")</f>
        <v xml:space="preserve"> </v>
      </c>
      <c r="AG75" s="224"/>
      <c r="AH75" s="221">
        <v>1</v>
      </c>
      <c r="AI75" s="222">
        <f>IF(AH75*BC75,AH75*BC75," ")</f>
        <v>264</v>
      </c>
      <c r="AJ75" s="223"/>
      <c r="AK75" s="225">
        <f>IF(AB75+AE75+AH75,AB75+AE75+AH75," ")</f>
        <v>1</v>
      </c>
      <c r="AL75" s="226">
        <f>SUM(AI75,AF75,AC75)</f>
        <v>264</v>
      </c>
      <c r="AM75" s="227"/>
      <c r="AN75" s="221"/>
      <c r="AO75" s="222" t="str">
        <f>IF(AN75*BC75,AN75*BC75," ")</f>
        <v xml:space="preserve"> </v>
      </c>
      <c r="AP75" s="223"/>
      <c r="AQ75" s="228"/>
      <c r="AR75" s="222" t="str">
        <f>IF(AQ75*BC75,AQ75*BC75," ")</f>
        <v xml:space="preserve"> </v>
      </c>
      <c r="AS75" s="224"/>
      <c r="AT75" s="221"/>
      <c r="AU75" s="222" t="str">
        <f>IF(AT75*BC75,AT75*BC75," ")</f>
        <v xml:space="preserve"> </v>
      </c>
      <c r="AV75" s="224"/>
      <c r="AW75" s="225" t="str">
        <f>IF(AN75+AQ75+AT75,AN75+AQ75+AT75," ")</f>
        <v xml:space="preserve"> </v>
      </c>
      <c r="AX75" s="226">
        <f>SUM(AU75,AR75,AO75)</f>
        <v>0</v>
      </c>
      <c r="AY75" s="227"/>
      <c r="AZ75" s="296">
        <f t="shared" si="2"/>
        <v>2</v>
      </c>
      <c r="BA75" s="231">
        <f t="shared" si="3"/>
        <v>528</v>
      </c>
      <c r="BB75" s="232"/>
      <c r="BC75" s="174">
        <v>264</v>
      </c>
    </row>
    <row r="76" spans="1:65" s="172" customFormat="1" ht="13.5" customHeight="1" x14ac:dyDescent="0.35">
      <c r="A76" s="218"/>
      <c r="B76" s="234" t="s">
        <v>128</v>
      </c>
      <c r="C76" s="235"/>
      <c r="D76" s="221"/>
      <c r="E76" s="222" t="str">
        <f>IF(D76*BC76,D76*BC76," ")</f>
        <v xml:space="preserve"> </v>
      </c>
      <c r="F76" s="223"/>
      <c r="G76" s="221"/>
      <c r="H76" s="222" t="str">
        <f>IF(G76*BC76,G76*BC76," ")</f>
        <v xml:space="preserve"> </v>
      </c>
      <c r="I76" s="224"/>
      <c r="J76" s="221"/>
      <c r="K76" s="222" t="str">
        <f>IF(J76*BC76,J76*BC76," ")</f>
        <v xml:space="preserve"> </v>
      </c>
      <c r="L76" s="224"/>
      <c r="M76" s="225" t="str">
        <f>IF(D76+G76+J76,D76+G76+J76," ")</f>
        <v xml:space="preserve"> </v>
      </c>
      <c r="N76" s="226">
        <f>SUM(K76,H76,E76)</f>
        <v>0</v>
      </c>
      <c r="O76" s="227"/>
      <c r="P76" s="221"/>
      <c r="Q76" s="222" t="str">
        <f>IF(P76*BC76,P76*BC76," ")</f>
        <v xml:space="preserve"> </v>
      </c>
      <c r="R76" s="224"/>
      <c r="S76" s="221"/>
      <c r="T76" s="222" t="str">
        <f>IF(S76*BC76,S76*BC76," ")</f>
        <v xml:space="preserve"> </v>
      </c>
      <c r="U76" s="224"/>
      <c r="V76" s="221"/>
      <c r="W76" s="222" t="str">
        <f>IF(V76*BC76,V76*BC76," ")</f>
        <v xml:space="preserve"> </v>
      </c>
      <c r="X76" s="224"/>
      <c r="Y76" s="225" t="str">
        <f>IF(P76+S76+V76,P76+S76+V76," ")</f>
        <v xml:space="preserve"> </v>
      </c>
      <c r="Z76" s="226">
        <f>SUM(W76,T76,Q76)</f>
        <v>0</v>
      </c>
      <c r="AA76" s="227"/>
      <c r="AB76" s="221"/>
      <c r="AC76" s="222" t="str">
        <f>IF(AB76*BC76,AB76*BC76," ")</f>
        <v xml:space="preserve"> </v>
      </c>
      <c r="AD76" s="223"/>
      <c r="AE76" s="221"/>
      <c r="AF76" s="222" t="str">
        <f>IF(AE76*BC76,AE76*BC76," ")</f>
        <v xml:space="preserve"> </v>
      </c>
      <c r="AG76" s="224"/>
      <c r="AH76" s="221"/>
      <c r="AI76" s="222" t="str">
        <f>IF(AH76*BC76,AH76*BC76," ")</f>
        <v xml:space="preserve"> </v>
      </c>
      <c r="AJ76" s="223"/>
      <c r="AK76" s="225" t="str">
        <f>IF(AB76+AE76+AH76,AB76+AE76+AH76," ")</f>
        <v xml:space="preserve"> </v>
      </c>
      <c r="AL76" s="226">
        <f>SUM(AI76,AF76,AC76)</f>
        <v>0</v>
      </c>
      <c r="AM76" s="227"/>
      <c r="AN76" s="221"/>
      <c r="AO76" s="222" t="str">
        <f>IF(AN76*BC76,AN76*BC76," ")</f>
        <v xml:space="preserve"> </v>
      </c>
      <c r="AP76" s="223"/>
      <c r="AQ76" s="228"/>
      <c r="AR76" s="222" t="str">
        <f>IF(AQ76*BC76,AQ76*BC76," ")</f>
        <v xml:space="preserve"> </v>
      </c>
      <c r="AS76" s="224"/>
      <c r="AT76" s="221"/>
      <c r="AU76" s="222" t="str">
        <f>IF(AT76*BC76,AT76*BC76," ")</f>
        <v xml:space="preserve"> </v>
      </c>
      <c r="AV76" s="224"/>
      <c r="AW76" s="225" t="str">
        <f>IF(AN76+AQ76+AT76,AN76+AQ76+AT76," ")</f>
        <v xml:space="preserve"> </v>
      </c>
      <c r="AX76" s="226">
        <f>SUM(AU76,AR76,AO76)</f>
        <v>0</v>
      </c>
      <c r="AY76" s="227"/>
      <c r="AZ76" s="296">
        <f t="shared" si="2"/>
        <v>0</v>
      </c>
      <c r="BA76" s="231">
        <f t="shared" si="3"/>
        <v>0</v>
      </c>
      <c r="BB76" s="232"/>
      <c r="BC76" s="174">
        <v>264</v>
      </c>
    </row>
    <row r="77" spans="1:65" s="172" customFormat="1" ht="13.5" customHeight="1" thickBot="1" x14ac:dyDescent="0.4">
      <c r="A77" s="237"/>
      <c r="B77" s="238" t="s">
        <v>129</v>
      </c>
      <c r="C77" s="239"/>
      <c r="D77" s="253"/>
      <c r="E77" s="254" t="str">
        <f>IF(D77*BC77,D77*BC77," ")</f>
        <v xml:space="preserve"> </v>
      </c>
      <c r="F77" s="255"/>
      <c r="G77" s="253"/>
      <c r="H77" s="254" t="str">
        <f>IF(G77*BC77,G77*BC77," ")</f>
        <v xml:space="preserve"> </v>
      </c>
      <c r="I77" s="256"/>
      <c r="J77" s="257"/>
      <c r="K77" s="254" t="str">
        <f>IF(J77*BC77,J77*BC77," ")</f>
        <v xml:space="preserve"> </v>
      </c>
      <c r="L77" s="258"/>
      <c r="M77" s="266" t="str">
        <f>IF(D77+G77+J77,D77+G77+J77," ")</f>
        <v xml:space="preserve"> </v>
      </c>
      <c r="N77" s="267">
        <f>SUM(K77,H77,E77)</f>
        <v>0</v>
      </c>
      <c r="O77" s="259"/>
      <c r="P77" s="253"/>
      <c r="Q77" s="254" t="str">
        <f>IF(P77*BC77,P77*BC77," ")</f>
        <v xml:space="preserve"> </v>
      </c>
      <c r="R77" s="256"/>
      <c r="S77" s="253"/>
      <c r="T77" s="254" t="str">
        <f>IF(S77*BC77,S77*BC77," ")</f>
        <v xml:space="preserve"> </v>
      </c>
      <c r="U77" s="256"/>
      <c r="V77" s="257"/>
      <c r="W77" s="254" t="str">
        <f>IF(V77*BC77,V77*BC77," ")</f>
        <v xml:space="preserve"> </v>
      </c>
      <c r="X77" s="258"/>
      <c r="Y77" s="266" t="str">
        <f>IF(P77+S77+V77,P77+S77+V77," ")</f>
        <v xml:space="preserve"> </v>
      </c>
      <c r="Z77" s="267">
        <f>SUM(W77,T77,Q77)</f>
        <v>0</v>
      </c>
      <c r="AA77" s="259"/>
      <c r="AB77" s="253"/>
      <c r="AC77" s="254" t="str">
        <f>IF(AB77*BC77,AB77*BC77," ")</f>
        <v xml:space="preserve"> </v>
      </c>
      <c r="AD77" s="255"/>
      <c r="AE77" s="253"/>
      <c r="AF77" s="254" t="str">
        <f>IF(AE77*BC77,AE77*BC77," ")</f>
        <v xml:space="preserve"> </v>
      </c>
      <c r="AG77" s="256"/>
      <c r="AH77" s="257"/>
      <c r="AI77" s="254" t="str">
        <f>IF(AH77*BC77,AH77*BC77," ")</f>
        <v xml:space="preserve"> </v>
      </c>
      <c r="AJ77" s="260"/>
      <c r="AK77" s="266" t="str">
        <f>IF(AB77+AE77+AH77,AB77+AE77+AH77," ")</f>
        <v xml:space="preserve"> </v>
      </c>
      <c r="AL77" s="267">
        <f>SUM(AI77,AF77,AC77)</f>
        <v>0</v>
      </c>
      <c r="AM77" s="259"/>
      <c r="AN77" s="253"/>
      <c r="AO77" s="254" t="str">
        <f>IF(AN77*BC77,AN77*BC77," ")</f>
        <v xml:space="preserve"> </v>
      </c>
      <c r="AP77" s="255"/>
      <c r="AQ77" s="261"/>
      <c r="AR77" s="254" t="str">
        <f>IF(AQ77*BC77,AQ77*BC77," ")</f>
        <v xml:space="preserve"> </v>
      </c>
      <c r="AS77" s="256"/>
      <c r="AT77" s="257"/>
      <c r="AU77" s="254" t="str">
        <f>IF(AT77*BC77,AT77*BC77," ")</f>
        <v xml:space="preserve"> </v>
      </c>
      <c r="AV77" s="258"/>
      <c r="AW77" s="266" t="str">
        <f>IF(AN77+AQ77+AT77,AN77+AQ77+AT77," ")</f>
        <v xml:space="preserve"> </v>
      </c>
      <c r="AX77" s="267">
        <f>SUM(AU77,AR77,AO77)</f>
        <v>0</v>
      </c>
      <c r="AY77" s="259"/>
      <c r="AZ77" s="376">
        <f t="shared" si="2"/>
        <v>0</v>
      </c>
      <c r="BA77" s="377">
        <f t="shared" si="3"/>
        <v>0</v>
      </c>
      <c r="BB77" s="194"/>
      <c r="BC77" s="174">
        <v>110</v>
      </c>
    </row>
    <row r="78" spans="1:65" s="172" customFormat="1" ht="13.5" hidden="1" customHeight="1" x14ac:dyDescent="0.35">
      <c r="A78" s="201">
        <v>5</v>
      </c>
      <c r="B78" s="202" t="s">
        <v>32</v>
      </c>
      <c r="C78" s="265"/>
      <c r="D78" s="208">
        <f>SUM(D79:D83)</f>
        <v>0</v>
      </c>
      <c r="E78" s="209">
        <f>SUM(E79:E83)</f>
        <v>0</v>
      </c>
      <c r="F78" s="212"/>
      <c r="G78" s="208">
        <f>SUM(G79:G83)</f>
        <v>0</v>
      </c>
      <c r="H78" s="209">
        <f>SUM(H79:H83)</f>
        <v>0</v>
      </c>
      <c r="I78" s="214"/>
      <c r="J78" s="208">
        <f>SUM(J79:J83)</f>
        <v>0</v>
      </c>
      <c r="K78" s="209">
        <f>SUM(K79:K83)</f>
        <v>0</v>
      </c>
      <c r="L78" s="210"/>
      <c r="M78" s="204">
        <f>SUM(M79:M83)</f>
        <v>0</v>
      </c>
      <c r="N78" s="207">
        <f>SUM(N79:N83)</f>
        <v>0</v>
      </c>
      <c r="O78" s="212"/>
      <c r="P78" s="208">
        <f>SUM(P79:P83)</f>
        <v>0</v>
      </c>
      <c r="Q78" s="209">
        <f>SUM(Q79:Q83)</f>
        <v>0</v>
      </c>
      <c r="R78" s="214"/>
      <c r="S78" s="208">
        <f>SUM(S79:S83)</f>
        <v>0</v>
      </c>
      <c r="T78" s="209">
        <f>SUM(T79:T83)</f>
        <v>0</v>
      </c>
      <c r="U78" s="214"/>
      <c r="V78" s="208">
        <f>SUM(V79:V83)</f>
        <v>0</v>
      </c>
      <c r="W78" s="209">
        <f>SUM(W79:W83)</f>
        <v>0</v>
      </c>
      <c r="X78" s="210"/>
      <c r="Y78" s="204">
        <f>SUM(Y79:Y83)</f>
        <v>0</v>
      </c>
      <c r="Z78" s="207">
        <f>SUM(Z79:Z83)</f>
        <v>0</v>
      </c>
      <c r="AA78" s="212"/>
      <c r="AB78" s="208">
        <f>SUM(AB79:AB83)</f>
        <v>0</v>
      </c>
      <c r="AC78" s="209">
        <f>SUM(AC79:AC83)</f>
        <v>0</v>
      </c>
      <c r="AD78" s="212"/>
      <c r="AE78" s="208">
        <f>SUM(AE79:AE83)</f>
        <v>0</v>
      </c>
      <c r="AF78" s="209">
        <f>SUM(AF79:AF83)</f>
        <v>0</v>
      </c>
      <c r="AG78" s="214"/>
      <c r="AH78" s="208">
        <f>SUM(AH79:AH83)</f>
        <v>0</v>
      </c>
      <c r="AI78" s="209">
        <f>SUM(AI79:AI83)</f>
        <v>0</v>
      </c>
      <c r="AJ78" s="211"/>
      <c r="AK78" s="204">
        <f>SUM(AK79:AK83)</f>
        <v>0</v>
      </c>
      <c r="AL78" s="207">
        <f>SUM(AL79:AL83)</f>
        <v>0</v>
      </c>
      <c r="AM78" s="212"/>
      <c r="AN78" s="208">
        <f>SUM(AN79:AN83)</f>
        <v>0</v>
      </c>
      <c r="AO78" s="209">
        <f>SUM(AO79:AO83)</f>
        <v>0</v>
      </c>
      <c r="AP78" s="212"/>
      <c r="AQ78" s="213">
        <f>SUM(AQ79:AQ83)</f>
        <v>0</v>
      </c>
      <c r="AR78" s="209">
        <f>SUM(AR79:AR83)</f>
        <v>0</v>
      </c>
      <c r="AS78" s="214"/>
      <c r="AT78" s="208">
        <f>SUM(AT79:AT83)</f>
        <v>0</v>
      </c>
      <c r="AU78" s="209">
        <f>SUM(AU79:AU83)</f>
        <v>0</v>
      </c>
      <c r="AV78" s="210"/>
      <c r="AW78" s="204">
        <f>SUM(AW79:AW83)</f>
        <v>0</v>
      </c>
      <c r="AX78" s="207">
        <f>SUM(AX79:AX83)</f>
        <v>0</v>
      </c>
      <c r="AY78" s="212"/>
      <c r="AZ78" s="251">
        <f t="shared" si="2"/>
        <v>0</v>
      </c>
      <c r="BA78" s="216">
        <f t="shared" si="3"/>
        <v>0</v>
      </c>
      <c r="BB78" s="211"/>
      <c r="BC78" s="185"/>
      <c r="BD78" s="187"/>
      <c r="BE78" s="187"/>
      <c r="BF78" s="187"/>
      <c r="BG78" s="187"/>
      <c r="BH78" s="187"/>
      <c r="BI78" s="187"/>
      <c r="BJ78" s="187"/>
      <c r="BK78" s="187"/>
      <c r="BL78" s="187"/>
      <c r="BM78" s="187"/>
    </row>
    <row r="79" spans="1:65" s="172" customFormat="1" ht="13.5" hidden="1" customHeight="1" x14ac:dyDescent="0.35">
      <c r="A79" s="218"/>
      <c r="B79" s="219" t="s">
        <v>125</v>
      </c>
      <c r="C79" s="220"/>
      <c r="D79" s="221"/>
      <c r="E79" s="222" t="str">
        <f>IF(D79*BC79,D79*BC79," ")</f>
        <v xml:space="preserve"> </v>
      </c>
      <c r="F79" s="223"/>
      <c r="G79" s="221"/>
      <c r="H79" s="222" t="str">
        <f>IF(G79*BC79,G79*BC79," ")</f>
        <v xml:space="preserve"> </v>
      </c>
      <c r="I79" s="224"/>
      <c r="J79" s="221"/>
      <c r="K79" s="222" t="str">
        <f>IF(J79*BC79,J79*BC79," ")</f>
        <v xml:space="preserve"> </v>
      </c>
      <c r="L79" s="224"/>
      <c r="M79" s="225" t="str">
        <f>IF(D79+G79+J79,D79+G79+J79," ")</f>
        <v xml:space="preserve"> </v>
      </c>
      <c r="N79" s="226">
        <f>SUM(K79,H79,E79)</f>
        <v>0</v>
      </c>
      <c r="O79" s="227"/>
      <c r="P79" s="221"/>
      <c r="Q79" s="222" t="str">
        <f>IF(P79*BC79,P79*BC79," ")</f>
        <v xml:space="preserve"> </v>
      </c>
      <c r="R79" s="224"/>
      <c r="S79" s="221"/>
      <c r="T79" s="222" t="str">
        <f>IF(S79*BC79,S79*BC79," ")</f>
        <v xml:space="preserve"> </v>
      </c>
      <c r="U79" s="224"/>
      <c r="V79" s="221"/>
      <c r="W79" s="222" t="str">
        <f>IF(V79*BC79,V79*BC79," ")</f>
        <v xml:space="preserve"> </v>
      </c>
      <c r="X79" s="224"/>
      <c r="Y79" s="225" t="str">
        <f>IF(P79+S79+V79,P79+S79+V79," ")</f>
        <v xml:space="preserve"> </v>
      </c>
      <c r="Z79" s="226">
        <f>SUM(W79,T79,Q79)</f>
        <v>0</v>
      </c>
      <c r="AA79" s="227"/>
      <c r="AB79" s="221"/>
      <c r="AC79" s="222" t="str">
        <f>IF(AB79*BC79,AB79*BC79," ")</f>
        <v xml:space="preserve"> </v>
      </c>
      <c r="AD79" s="223"/>
      <c r="AE79" s="221"/>
      <c r="AF79" s="222" t="str">
        <f>IF(AE79*BC79,AE79*BC79," ")</f>
        <v xml:space="preserve"> </v>
      </c>
      <c r="AG79" s="224"/>
      <c r="AH79" s="221"/>
      <c r="AI79" s="222" t="str">
        <f>IF(AH79*BC79,AH79*BC79," ")</f>
        <v xml:space="preserve"> </v>
      </c>
      <c r="AJ79" s="223"/>
      <c r="AK79" s="225" t="str">
        <f>IF(AB79+AE79+AH79,AB79+AE79+AH79," ")</f>
        <v xml:space="preserve"> </v>
      </c>
      <c r="AL79" s="226">
        <f>SUM(AI79,AF79,AC79)</f>
        <v>0</v>
      </c>
      <c r="AM79" s="227"/>
      <c r="AN79" s="221"/>
      <c r="AO79" s="222" t="str">
        <f>IF(AN79*BC79,AN79*BC79," ")</f>
        <v xml:space="preserve"> </v>
      </c>
      <c r="AP79" s="223"/>
      <c r="AQ79" s="228"/>
      <c r="AR79" s="222" t="str">
        <f>IF(AQ79*BC79,AQ79*BC79," ")</f>
        <v xml:space="preserve"> </v>
      </c>
      <c r="AS79" s="224"/>
      <c r="AT79" s="221"/>
      <c r="AU79" s="222" t="str">
        <f>IF(AT79*BC79,AT79*BC79," ")</f>
        <v xml:space="preserve"> </v>
      </c>
      <c r="AV79" s="224"/>
      <c r="AW79" s="225" t="str">
        <f>IF(AN79+AQ79+AT79,AN79+AQ79+AT79," ")</f>
        <v xml:space="preserve"> </v>
      </c>
      <c r="AX79" s="226">
        <f>SUM(AU79,AR79,AO79)</f>
        <v>0</v>
      </c>
      <c r="AY79" s="227"/>
      <c r="AZ79" s="252">
        <f t="shared" si="2"/>
        <v>0</v>
      </c>
      <c r="BA79" s="231">
        <f t="shared" si="3"/>
        <v>0</v>
      </c>
      <c r="BB79" s="232"/>
      <c r="BC79" s="174">
        <v>264</v>
      </c>
    </row>
    <row r="80" spans="1:65" s="172" customFormat="1" ht="13.5" hidden="1" customHeight="1" x14ac:dyDescent="0.35">
      <c r="A80" s="218"/>
      <c r="B80" s="234" t="s">
        <v>126</v>
      </c>
      <c r="C80" s="235"/>
      <c r="D80" s="221"/>
      <c r="E80" s="222" t="str">
        <f>IF(D80*BC80,D80*BC80," ")</f>
        <v xml:space="preserve"> </v>
      </c>
      <c r="F80" s="223"/>
      <c r="G80" s="221"/>
      <c r="H80" s="222" t="str">
        <f>IF(G80*BC80,G80*BC80," ")</f>
        <v xml:space="preserve"> </v>
      </c>
      <c r="I80" s="224"/>
      <c r="J80" s="221"/>
      <c r="K80" s="222" t="str">
        <f>IF(J80*BC80,J80*BC80," ")</f>
        <v xml:space="preserve"> </v>
      </c>
      <c r="L80" s="224"/>
      <c r="M80" s="225" t="str">
        <f>IF(D80+G80+J80,D80+G80+J80," ")</f>
        <v xml:space="preserve"> </v>
      </c>
      <c r="N80" s="226">
        <f>SUM(K80,H80,E80)</f>
        <v>0</v>
      </c>
      <c r="O80" s="227"/>
      <c r="P80" s="221"/>
      <c r="Q80" s="222" t="str">
        <f>IF(P80*BC80,P80*BC80," ")</f>
        <v xml:space="preserve"> </v>
      </c>
      <c r="R80" s="224"/>
      <c r="S80" s="221"/>
      <c r="T80" s="222" t="str">
        <f>IF(S80*BC80,S80*BC80," ")</f>
        <v xml:space="preserve"> </v>
      </c>
      <c r="U80" s="224"/>
      <c r="V80" s="221"/>
      <c r="W80" s="222" t="str">
        <f>IF(V80*BC80,V80*BC80," ")</f>
        <v xml:space="preserve"> </v>
      </c>
      <c r="X80" s="224"/>
      <c r="Y80" s="225" t="str">
        <f>IF(P80+S80+V80,P80+S80+V80," ")</f>
        <v xml:space="preserve"> </v>
      </c>
      <c r="Z80" s="226">
        <f>SUM(W80,T80,Q80)</f>
        <v>0</v>
      </c>
      <c r="AA80" s="227"/>
      <c r="AB80" s="221"/>
      <c r="AC80" s="222" t="str">
        <f>IF(AB80*BC80,AB80*BC80," ")</f>
        <v xml:space="preserve"> </v>
      </c>
      <c r="AD80" s="223"/>
      <c r="AE80" s="221"/>
      <c r="AF80" s="222" t="str">
        <f>IF(AE80*BC80,AE80*BC80," ")</f>
        <v xml:space="preserve"> </v>
      </c>
      <c r="AG80" s="224"/>
      <c r="AH80" s="221"/>
      <c r="AI80" s="222" t="str">
        <f>IF(AH80*BC80,AH80*BC80," ")</f>
        <v xml:space="preserve"> </v>
      </c>
      <c r="AJ80" s="223"/>
      <c r="AK80" s="225" t="str">
        <f>IF(AB80+AE80+AH80,AB80+AE80+AH80," ")</f>
        <v xml:space="preserve"> </v>
      </c>
      <c r="AL80" s="226">
        <f>SUM(AI80,AF80,AC80)</f>
        <v>0</v>
      </c>
      <c r="AM80" s="227"/>
      <c r="AN80" s="221"/>
      <c r="AO80" s="222" t="str">
        <f>IF(AN80*BC80,AN80*BC80," ")</f>
        <v xml:space="preserve"> </v>
      </c>
      <c r="AP80" s="223"/>
      <c r="AQ80" s="228"/>
      <c r="AR80" s="222" t="str">
        <f>IF(AQ80*BC80,AQ80*BC80," ")</f>
        <v xml:space="preserve"> </v>
      </c>
      <c r="AS80" s="224"/>
      <c r="AT80" s="221"/>
      <c r="AU80" s="222" t="str">
        <f>IF(AT80*BC80,AT80*BC80," ")</f>
        <v xml:space="preserve"> </v>
      </c>
      <c r="AV80" s="224"/>
      <c r="AW80" s="225" t="str">
        <f>IF(AN80+AQ80+AT80,AN80+AQ80+AT80," ")</f>
        <v xml:space="preserve"> </v>
      </c>
      <c r="AX80" s="226">
        <f>SUM(AU80,AR80,AO80)</f>
        <v>0</v>
      </c>
      <c r="AY80" s="227"/>
      <c r="AZ80" s="252">
        <f t="shared" si="2"/>
        <v>0</v>
      </c>
      <c r="BA80" s="236">
        <f t="shared" si="3"/>
        <v>0</v>
      </c>
      <c r="BB80" s="232"/>
      <c r="BC80" s="174">
        <v>66</v>
      </c>
    </row>
    <row r="81" spans="1:73" s="172" customFormat="1" ht="14.25" hidden="1" customHeight="1" x14ac:dyDescent="0.35">
      <c r="A81" s="218"/>
      <c r="B81" s="234" t="s">
        <v>127</v>
      </c>
      <c r="C81" s="235"/>
      <c r="D81" s="221"/>
      <c r="E81" s="222" t="str">
        <f>IF(D81*BC81,D81*BC81," ")</f>
        <v xml:space="preserve"> </v>
      </c>
      <c r="F81" s="223"/>
      <c r="G81" s="221"/>
      <c r="H81" s="222" t="str">
        <f>IF(G81*BC81,G81*BC81," ")</f>
        <v xml:space="preserve"> </v>
      </c>
      <c r="I81" s="224"/>
      <c r="J81" s="221"/>
      <c r="K81" s="222" t="str">
        <f>IF(J81*BC81,J81*BC81," ")</f>
        <v xml:space="preserve"> </v>
      </c>
      <c r="L81" s="224"/>
      <c r="M81" s="225" t="str">
        <f>IF(D81+G81+J81,D81+G81+J81," ")</f>
        <v xml:space="preserve"> </v>
      </c>
      <c r="N81" s="226">
        <f>SUM(K81,H81,E81)</f>
        <v>0</v>
      </c>
      <c r="O81" s="227"/>
      <c r="P81" s="221"/>
      <c r="Q81" s="222" t="str">
        <f>IF(P81*BC81,P81*BC81," ")</f>
        <v xml:space="preserve"> </v>
      </c>
      <c r="R81" s="224"/>
      <c r="S81" s="221"/>
      <c r="T81" s="222" t="str">
        <f>IF(S81*BC81,S81*BC81," ")</f>
        <v xml:space="preserve"> </v>
      </c>
      <c r="U81" s="224"/>
      <c r="V81" s="221"/>
      <c r="W81" s="222" t="str">
        <f>IF(V81*BC81,V81*BC81," ")</f>
        <v xml:space="preserve"> </v>
      </c>
      <c r="X81" s="224"/>
      <c r="Y81" s="225" t="str">
        <f>IF(P81+S81+V81,P81+S81+V81," ")</f>
        <v xml:space="preserve"> </v>
      </c>
      <c r="Z81" s="226">
        <f>SUM(W81,T81,Q81)</f>
        <v>0</v>
      </c>
      <c r="AA81" s="227"/>
      <c r="AB81" s="221"/>
      <c r="AC81" s="222" t="str">
        <f>IF(AB81*BC81,AB81*BC81," ")</f>
        <v xml:space="preserve"> </v>
      </c>
      <c r="AD81" s="223"/>
      <c r="AE81" s="221"/>
      <c r="AF81" s="222" t="str">
        <f>IF(AE81*BC81,AE81*BC81," ")</f>
        <v xml:space="preserve"> </v>
      </c>
      <c r="AG81" s="224"/>
      <c r="AH81" s="221"/>
      <c r="AI81" s="222" t="str">
        <f>IF(AH81*BC81,AH81*BC81," ")</f>
        <v xml:space="preserve"> </v>
      </c>
      <c r="AJ81" s="223"/>
      <c r="AK81" s="225" t="str">
        <f>IF(AB81+AE81+AH81,AB81+AE81+AH81," ")</f>
        <v xml:space="preserve"> </v>
      </c>
      <c r="AL81" s="226">
        <f>SUM(AI81,AF81,AC81)</f>
        <v>0</v>
      </c>
      <c r="AM81" s="227"/>
      <c r="AN81" s="221"/>
      <c r="AO81" s="222" t="str">
        <f>IF(AN81*BC81,AN81*BC81," ")</f>
        <v xml:space="preserve"> </v>
      </c>
      <c r="AP81" s="223"/>
      <c r="AQ81" s="228"/>
      <c r="AR81" s="222" t="str">
        <f>IF(AQ81*BC81,AQ81*BC81," ")</f>
        <v xml:space="preserve"> </v>
      </c>
      <c r="AS81" s="224"/>
      <c r="AT81" s="221"/>
      <c r="AU81" s="222" t="str">
        <f>IF(AT81*BC81,AT81*BC81," ")</f>
        <v xml:space="preserve"> </v>
      </c>
      <c r="AV81" s="224"/>
      <c r="AW81" s="225" t="str">
        <f>IF(AN81+AQ81+AT81,AN81+AQ81+AT81," ")</f>
        <v xml:space="preserve"> </v>
      </c>
      <c r="AX81" s="226">
        <f>SUM(AU81,AR81,AO81)</f>
        <v>0</v>
      </c>
      <c r="AY81" s="227"/>
      <c r="AZ81" s="252">
        <f t="shared" si="2"/>
        <v>0</v>
      </c>
      <c r="BA81" s="231">
        <f t="shared" si="3"/>
        <v>0</v>
      </c>
      <c r="BB81" s="232"/>
      <c r="BC81" s="174">
        <v>264</v>
      </c>
    </row>
    <row r="82" spans="1:73" s="172" customFormat="1" ht="13.5" hidden="1" customHeight="1" x14ac:dyDescent="0.35">
      <c r="A82" s="218"/>
      <c r="B82" s="234" t="s">
        <v>128</v>
      </c>
      <c r="C82" s="235"/>
      <c r="D82" s="221"/>
      <c r="E82" s="222" t="str">
        <f>IF(D82*BC82,D82*BC82," ")</f>
        <v xml:space="preserve"> </v>
      </c>
      <c r="F82" s="223"/>
      <c r="G82" s="221"/>
      <c r="H82" s="222" t="str">
        <f>IF(G82*BC82,G82*BC82," ")</f>
        <v xml:space="preserve"> </v>
      </c>
      <c r="I82" s="224"/>
      <c r="J82" s="221"/>
      <c r="K82" s="222" t="str">
        <f>IF(J82*BC82,J82*BC82," ")</f>
        <v xml:space="preserve"> </v>
      </c>
      <c r="L82" s="224"/>
      <c r="M82" s="225" t="str">
        <f>IF(D82+G82+J82,D82+G82+J82," ")</f>
        <v xml:space="preserve"> </v>
      </c>
      <c r="N82" s="226">
        <f>SUM(K82,H82,E82)</f>
        <v>0</v>
      </c>
      <c r="O82" s="227"/>
      <c r="P82" s="221"/>
      <c r="Q82" s="222" t="str">
        <f>IF(P82*BC82,P82*BC82," ")</f>
        <v xml:space="preserve"> </v>
      </c>
      <c r="R82" s="224"/>
      <c r="S82" s="221"/>
      <c r="T82" s="222" t="str">
        <f>IF(S82*BC82,S82*BC82," ")</f>
        <v xml:space="preserve"> </v>
      </c>
      <c r="U82" s="224"/>
      <c r="V82" s="221"/>
      <c r="W82" s="222" t="str">
        <f>IF(V82*BC82,V82*BC82," ")</f>
        <v xml:space="preserve"> </v>
      </c>
      <c r="X82" s="224"/>
      <c r="Y82" s="225" t="str">
        <f>IF(P82+S82+V82,P82+S82+V82," ")</f>
        <v xml:space="preserve"> </v>
      </c>
      <c r="Z82" s="226">
        <f>SUM(W82,T82,Q82)</f>
        <v>0</v>
      </c>
      <c r="AA82" s="227"/>
      <c r="AB82" s="221"/>
      <c r="AC82" s="222" t="str">
        <f>IF(AB82*BC82,AB82*BC82," ")</f>
        <v xml:space="preserve"> </v>
      </c>
      <c r="AD82" s="223"/>
      <c r="AE82" s="221"/>
      <c r="AF82" s="222" t="str">
        <f>IF(AE82*BC82,AE82*BC82," ")</f>
        <v xml:space="preserve"> </v>
      </c>
      <c r="AG82" s="224"/>
      <c r="AH82" s="221"/>
      <c r="AI82" s="222" t="str">
        <f>IF(AH82*BC82,AH82*BC82," ")</f>
        <v xml:space="preserve"> </v>
      </c>
      <c r="AJ82" s="223"/>
      <c r="AK82" s="225" t="str">
        <f>IF(AB82+AE82+AH82,AB82+AE82+AH82," ")</f>
        <v xml:space="preserve"> </v>
      </c>
      <c r="AL82" s="226">
        <f>SUM(AI82,AF82,AC82)</f>
        <v>0</v>
      </c>
      <c r="AM82" s="227"/>
      <c r="AN82" s="221"/>
      <c r="AO82" s="222" t="str">
        <f>IF(AN82*BC82,AN82*BC82," ")</f>
        <v xml:space="preserve"> </v>
      </c>
      <c r="AP82" s="223"/>
      <c r="AQ82" s="228"/>
      <c r="AR82" s="222" t="str">
        <f>IF(AQ82*BC82,AQ82*BC82," ")</f>
        <v xml:space="preserve"> </v>
      </c>
      <c r="AS82" s="224"/>
      <c r="AT82" s="221"/>
      <c r="AU82" s="222" t="str">
        <f>IF(AT82*BC82,AT82*BC82," ")</f>
        <v xml:space="preserve"> </v>
      </c>
      <c r="AV82" s="224"/>
      <c r="AW82" s="225" t="str">
        <f>IF(AN82+AQ82+AT82,AN82+AQ82+AT82," ")</f>
        <v xml:space="preserve"> </v>
      </c>
      <c r="AX82" s="226">
        <f>SUM(AU82,AR82,AO82)</f>
        <v>0</v>
      </c>
      <c r="AY82" s="227"/>
      <c r="AZ82" s="252">
        <f t="shared" si="2"/>
        <v>0</v>
      </c>
      <c r="BA82" s="231">
        <f t="shared" si="3"/>
        <v>0</v>
      </c>
      <c r="BB82" s="232"/>
      <c r="BC82" s="174">
        <v>264</v>
      </c>
    </row>
    <row r="83" spans="1:73" s="172" customFormat="1" ht="13.5" hidden="1" customHeight="1" thickBot="1" x14ac:dyDescent="0.4">
      <c r="A83" s="237"/>
      <c r="B83" s="238" t="s">
        <v>129</v>
      </c>
      <c r="C83" s="239"/>
      <c r="D83" s="240"/>
      <c r="E83" s="222" t="str">
        <f>IF(D83*BC83,D83*BC83," ")</f>
        <v xml:space="preserve"> </v>
      </c>
      <c r="F83" s="241"/>
      <c r="G83" s="240"/>
      <c r="H83" s="254" t="str">
        <f>IF(G83*BC83,G83*BC83," ")</f>
        <v xml:space="preserve"> </v>
      </c>
      <c r="I83" s="242"/>
      <c r="J83" s="243"/>
      <c r="K83" s="254" t="str">
        <f>IF(J83*BC83,J83*BC83," ")</f>
        <v xml:space="preserve"> </v>
      </c>
      <c r="L83" s="244"/>
      <c r="M83" s="225" t="str">
        <f>IF(D83+G83+J83,D83+G83+J83," ")</f>
        <v xml:space="preserve"> </v>
      </c>
      <c r="N83" s="226">
        <f>SUM(K83,H83,E83)</f>
        <v>0</v>
      </c>
      <c r="O83" s="245"/>
      <c r="P83" s="240"/>
      <c r="Q83" s="254" t="str">
        <f>IF(P83*BC83,P83*BC83," ")</f>
        <v xml:space="preserve"> </v>
      </c>
      <c r="R83" s="242"/>
      <c r="S83" s="240"/>
      <c r="T83" s="222" t="str">
        <f>IF(S83*BC83,S83*BC83," ")</f>
        <v xml:space="preserve"> </v>
      </c>
      <c r="U83" s="242"/>
      <c r="V83" s="243"/>
      <c r="W83" s="222" t="str">
        <f>IF(V83*BC83,V83*BC83," ")</f>
        <v xml:space="preserve"> </v>
      </c>
      <c r="X83" s="244"/>
      <c r="Y83" s="225" t="str">
        <f>IF(P83+S83+V83,P83+S83+V83," ")</f>
        <v xml:space="preserve"> </v>
      </c>
      <c r="Z83" s="226">
        <f>SUM(W83,T83,Q83)</f>
        <v>0</v>
      </c>
      <c r="AA83" s="245"/>
      <c r="AB83" s="240"/>
      <c r="AC83" s="254" t="str">
        <f>IF(AB83*BC83,AB83*BC83," ")</f>
        <v xml:space="preserve"> </v>
      </c>
      <c r="AD83" s="241"/>
      <c r="AE83" s="240"/>
      <c r="AF83" s="222" t="str">
        <f>IF(AE83*BC83,AE83*BC83," ")</f>
        <v xml:space="preserve"> </v>
      </c>
      <c r="AG83" s="242"/>
      <c r="AH83" s="243"/>
      <c r="AI83" s="254" t="str">
        <f>IF(AH83*BC83,AH83*BC83," ")</f>
        <v xml:space="preserve"> </v>
      </c>
      <c r="AJ83" s="246"/>
      <c r="AK83" s="225" t="str">
        <f>IF(AB83+AE83+AH83,AB83+AE83+AH83," ")</f>
        <v xml:space="preserve"> </v>
      </c>
      <c r="AL83" s="226">
        <f>SUM(AI83,AF83,AC83)</f>
        <v>0</v>
      </c>
      <c r="AM83" s="245"/>
      <c r="AN83" s="240"/>
      <c r="AO83" s="222" t="str">
        <f>IF(AN83*BC83,AN83*BC83," ")</f>
        <v xml:space="preserve"> </v>
      </c>
      <c r="AP83" s="241"/>
      <c r="AQ83" s="247"/>
      <c r="AR83" s="254" t="str">
        <f>IF(AQ83*BC83,AQ83*BC83," ")</f>
        <v xml:space="preserve"> </v>
      </c>
      <c r="AS83" s="242"/>
      <c r="AT83" s="243"/>
      <c r="AU83" s="254" t="str">
        <f>IF(AT83*BC83,AT83*BC83," ")</f>
        <v xml:space="preserve"> </v>
      </c>
      <c r="AV83" s="244"/>
      <c r="AW83" s="225" t="str">
        <f>IF(AN83+AQ83+AT83,AN83+AQ83+AT83," ")</f>
        <v xml:space="preserve"> </v>
      </c>
      <c r="AX83" s="226">
        <f>SUM(AU83,AR83,AO83)</f>
        <v>0</v>
      </c>
      <c r="AY83" s="245"/>
      <c r="AZ83" s="252">
        <f t="shared" si="2"/>
        <v>0</v>
      </c>
      <c r="BA83" s="209">
        <f t="shared" si="3"/>
        <v>0</v>
      </c>
      <c r="BB83" s="249"/>
      <c r="BC83" s="174">
        <v>110</v>
      </c>
    </row>
    <row r="84" spans="1:73" s="172" customFormat="1" ht="13.5" hidden="1" customHeight="1" x14ac:dyDescent="0.35">
      <c r="A84" s="201">
        <v>6</v>
      </c>
      <c r="B84" s="202" t="s">
        <v>134</v>
      </c>
      <c r="C84" s="203"/>
      <c r="D84" s="204">
        <f>SUM(D85:D89)</f>
        <v>0</v>
      </c>
      <c r="E84" s="205">
        <f>SUM(E85:E89)</f>
        <v>0</v>
      </c>
      <c r="F84" s="182"/>
      <c r="G84" s="204">
        <f>SUM(G85:G89)</f>
        <v>0</v>
      </c>
      <c r="H84" s="209">
        <f>SUM(H85:H89)</f>
        <v>0</v>
      </c>
      <c r="I84" s="181"/>
      <c r="J84" s="204">
        <f>SUM(J85:J89)</f>
        <v>0</v>
      </c>
      <c r="K84" s="209">
        <f>SUM(K85:K89)</f>
        <v>0</v>
      </c>
      <c r="L84" s="206"/>
      <c r="M84" s="204">
        <f>SUM(M85:M89)</f>
        <v>0</v>
      </c>
      <c r="N84" s="207">
        <f>SUM(N85:N89)</f>
        <v>0</v>
      </c>
      <c r="O84" s="182"/>
      <c r="P84" s="204">
        <f>SUM(P85:P89)</f>
        <v>0</v>
      </c>
      <c r="Q84" s="209">
        <f>SUM(Q85:Q89)</f>
        <v>0</v>
      </c>
      <c r="R84" s="181"/>
      <c r="S84" s="204">
        <f>SUM(S85:S89)</f>
        <v>0</v>
      </c>
      <c r="T84" s="205">
        <f>SUM(T85:T89)</f>
        <v>0</v>
      </c>
      <c r="U84" s="181"/>
      <c r="V84" s="204">
        <f>SUM(V85:V89)</f>
        <v>0</v>
      </c>
      <c r="W84" s="205">
        <f>SUM(W85:W89)</f>
        <v>0</v>
      </c>
      <c r="X84" s="206"/>
      <c r="Y84" s="204">
        <f>SUM(Y85:Y89)</f>
        <v>0</v>
      </c>
      <c r="Z84" s="207">
        <f>SUM(Z85:Z89)</f>
        <v>0</v>
      </c>
      <c r="AA84" s="182"/>
      <c r="AB84" s="204">
        <f>SUM(AB85:AB89)</f>
        <v>0</v>
      </c>
      <c r="AC84" s="209">
        <f>SUM(AC85:AC89)</f>
        <v>0</v>
      </c>
      <c r="AD84" s="182"/>
      <c r="AE84" s="204">
        <f>SUM(AE85:AE89)</f>
        <v>0</v>
      </c>
      <c r="AF84" s="205">
        <f>SUM(AF85:AF89)</f>
        <v>0</v>
      </c>
      <c r="AG84" s="181"/>
      <c r="AH84" s="204">
        <f>SUM(AH85:AH89)</f>
        <v>0</v>
      </c>
      <c r="AI84" s="209">
        <f>SUM(AI85:AI89)</f>
        <v>0</v>
      </c>
      <c r="AJ84" s="217"/>
      <c r="AK84" s="204">
        <f>SUM(AK85:AK89)</f>
        <v>0</v>
      </c>
      <c r="AL84" s="207">
        <f>SUM(AL85:AL89)</f>
        <v>0</v>
      </c>
      <c r="AM84" s="182"/>
      <c r="AN84" s="204">
        <f>SUM(AN85:AN89)</f>
        <v>0</v>
      </c>
      <c r="AO84" s="205">
        <f>SUM(AO85:AO89)</f>
        <v>0</v>
      </c>
      <c r="AP84" s="182"/>
      <c r="AQ84" s="250">
        <f>SUM(AQ85:AQ89)</f>
        <v>0</v>
      </c>
      <c r="AR84" s="209">
        <f>SUM(AR85:AR89)</f>
        <v>0</v>
      </c>
      <c r="AS84" s="181"/>
      <c r="AT84" s="204">
        <f>SUM(AT85:AT89)</f>
        <v>0</v>
      </c>
      <c r="AU84" s="209">
        <f>SUM(AU85:AU89)</f>
        <v>0</v>
      </c>
      <c r="AV84" s="206"/>
      <c r="AW84" s="204">
        <f>SUM(AW85:AW89)</f>
        <v>0</v>
      </c>
      <c r="AX84" s="207">
        <f>SUM(AX85:AX89)</f>
        <v>0</v>
      </c>
      <c r="AY84" s="182"/>
      <c r="AZ84" s="251">
        <f t="shared" si="2"/>
        <v>0</v>
      </c>
      <c r="BA84" s="216">
        <f t="shared" si="3"/>
        <v>0</v>
      </c>
      <c r="BB84" s="217"/>
      <c r="BC84" s="185"/>
      <c r="BD84" s="187"/>
      <c r="BE84" s="187"/>
      <c r="BF84" s="187"/>
      <c r="BG84" s="187"/>
      <c r="BH84" s="187"/>
      <c r="BI84" s="187"/>
      <c r="BJ84" s="187"/>
      <c r="BK84" s="187"/>
      <c r="BL84" s="187"/>
      <c r="BM84" s="187"/>
    </row>
    <row r="85" spans="1:73" s="172" customFormat="1" ht="13.5" hidden="1" customHeight="1" x14ac:dyDescent="0.35">
      <c r="A85" s="218"/>
      <c r="B85" s="219" t="s">
        <v>125</v>
      </c>
      <c r="C85" s="220"/>
      <c r="D85" s="221"/>
      <c r="E85" s="222" t="str">
        <f>IF(D85*BC85,D85*BC85," ")</f>
        <v xml:space="preserve"> </v>
      </c>
      <c r="F85" s="223"/>
      <c r="G85" s="221"/>
      <c r="H85" s="222" t="str">
        <f>IF(G85*BC85,G85*BC85," ")</f>
        <v xml:space="preserve"> </v>
      </c>
      <c r="I85" s="224"/>
      <c r="J85" s="221"/>
      <c r="K85" s="222" t="str">
        <f>IF(J85*BC85,J85*BC85," ")</f>
        <v xml:space="preserve"> </v>
      </c>
      <c r="L85" s="224"/>
      <c r="M85" s="225" t="str">
        <f>IF(D85+G85+J85,D85+G85+J85," ")</f>
        <v xml:space="preserve"> </v>
      </c>
      <c r="N85" s="226">
        <f>SUM(K85,H85,E85)</f>
        <v>0</v>
      </c>
      <c r="O85" s="227"/>
      <c r="P85" s="221"/>
      <c r="Q85" s="222" t="str">
        <f>IF(P85*BC85,P85*BC85," ")</f>
        <v xml:space="preserve"> </v>
      </c>
      <c r="R85" s="224"/>
      <c r="S85" s="221"/>
      <c r="T85" s="222" t="str">
        <f>IF(S85*BC85,S85*BC85," ")</f>
        <v xml:space="preserve"> </v>
      </c>
      <c r="U85" s="224"/>
      <c r="V85" s="221"/>
      <c r="W85" s="222" t="str">
        <f>IF(V85*BC85,V85*BC85," ")</f>
        <v xml:space="preserve"> </v>
      </c>
      <c r="X85" s="224"/>
      <c r="Y85" s="225" t="str">
        <f>IF(P85+S85+V85,P85+S85+V85," ")</f>
        <v xml:space="preserve"> </v>
      </c>
      <c r="Z85" s="226">
        <f>SUM(W85,T85,Q85)</f>
        <v>0</v>
      </c>
      <c r="AA85" s="227"/>
      <c r="AB85" s="221"/>
      <c r="AC85" s="222" t="str">
        <f>IF(AB85*BC85,AB85*BC85," ")</f>
        <v xml:space="preserve"> </v>
      </c>
      <c r="AD85" s="223"/>
      <c r="AE85" s="221"/>
      <c r="AF85" s="222" t="str">
        <f>IF(AE85*BC85,AE85*BC85," ")</f>
        <v xml:space="preserve"> </v>
      </c>
      <c r="AG85" s="224"/>
      <c r="AH85" s="221"/>
      <c r="AI85" s="222" t="str">
        <f>IF(AH85*BC85,AH85*BC85," ")</f>
        <v xml:space="preserve"> </v>
      </c>
      <c r="AJ85" s="223"/>
      <c r="AK85" s="225" t="str">
        <f>IF(AB85+AE85+AH85,AB85+AE85+AH85," ")</f>
        <v xml:space="preserve"> </v>
      </c>
      <c r="AL85" s="226">
        <f>SUM(AI85,AF85,AC85)</f>
        <v>0</v>
      </c>
      <c r="AM85" s="227"/>
      <c r="AN85" s="221"/>
      <c r="AO85" s="222" t="str">
        <f>IF(AN85*BC85,AN85*BC85," ")</f>
        <v xml:space="preserve"> </v>
      </c>
      <c r="AP85" s="223"/>
      <c r="AQ85" s="228"/>
      <c r="AR85" s="222" t="str">
        <f>IF(AQ85*BC85,AQ85*BC85," ")</f>
        <v xml:space="preserve"> </v>
      </c>
      <c r="AS85" s="224"/>
      <c r="AT85" s="221"/>
      <c r="AU85" s="222" t="str">
        <f>IF(AT85*BC85,AT85*BC85," ")</f>
        <v xml:space="preserve"> </v>
      </c>
      <c r="AV85" s="224"/>
      <c r="AW85" s="225" t="str">
        <f>IF(AN85+AQ85+AT85,AN85+AQ85+AT85," ")</f>
        <v xml:space="preserve"> </v>
      </c>
      <c r="AX85" s="226">
        <f>SUM(AU85,AR85,AO85)</f>
        <v>0</v>
      </c>
      <c r="AY85" s="227"/>
      <c r="AZ85" s="252">
        <f t="shared" si="2"/>
        <v>0</v>
      </c>
      <c r="BA85" s="231">
        <f t="shared" si="3"/>
        <v>0</v>
      </c>
      <c r="BB85" s="232"/>
      <c r="BC85" s="174">
        <v>264</v>
      </c>
    </row>
    <row r="86" spans="1:73" s="172" customFormat="1" ht="14.25" hidden="1" customHeight="1" x14ac:dyDescent="0.35">
      <c r="A86" s="218"/>
      <c r="B86" s="234" t="s">
        <v>126</v>
      </c>
      <c r="C86" s="235"/>
      <c r="D86" s="221"/>
      <c r="E86" s="222" t="str">
        <f>IF(D86*BC86,D86*BC86," ")</f>
        <v xml:space="preserve"> </v>
      </c>
      <c r="F86" s="223"/>
      <c r="G86" s="221"/>
      <c r="H86" s="222" t="str">
        <f>IF(G86*BC86,G86*BC86," ")</f>
        <v xml:space="preserve"> </v>
      </c>
      <c r="I86" s="224"/>
      <c r="J86" s="221"/>
      <c r="K86" s="222" t="str">
        <f>IF(J86*BC86,J86*BC86," ")</f>
        <v xml:space="preserve"> </v>
      </c>
      <c r="L86" s="224"/>
      <c r="M86" s="225" t="str">
        <f>IF(D86+G86+J86,D86+G86+J86," ")</f>
        <v xml:space="preserve"> </v>
      </c>
      <c r="N86" s="226">
        <f>SUM(K86,H86,E86)</f>
        <v>0</v>
      </c>
      <c r="O86" s="227"/>
      <c r="P86" s="221"/>
      <c r="Q86" s="222" t="str">
        <f>IF(P86*BC86,P86*BC86," ")</f>
        <v xml:space="preserve"> </v>
      </c>
      <c r="R86" s="224"/>
      <c r="S86" s="221"/>
      <c r="T86" s="222" t="str">
        <f>IF(S86*BC86,S86*BC86," ")</f>
        <v xml:space="preserve"> </v>
      </c>
      <c r="U86" s="224"/>
      <c r="V86" s="221"/>
      <c r="W86" s="222" t="str">
        <f>IF(V86*BC86,V86*BC86," ")</f>
        <v xml:space="preserve"> </v>
      </c>
      <c r="X86" s="224"/>
      <c r="Y86" s="225" t="str">
        <f>IF(P86+S86+V86,P86+S86+V86," ")</f>
        <v xml:space="preserve"> </v>
      </c>
      <c r="Z86" s="226">
        <f>SUM(W86,T86,Q86)</f>
        <v>0</v>
      </c>
      <c r="AA86" s="227"/>
      <c r="AB86" s="221"/>
      <c r="AC86" s="222" t="str">
        <f>IF(AB86*BC86,AB86*BC86," ")</f>
        <v xml:space="preserve"> </v>
      </c>
      <c r="AD86" s="223"/>
      <c r="AE86" s="221"/>
      <c r="AF86" s="222" t="str">
        <f>IF(AE86*BC86,AE86*BC86," ")</f>
        <v xml:space="preserve"> </v>
      </c>
      <c r="AG86" s="224"/>
      <c r="AH86" s="221"/>
      <c r="AI86" s="222" t="str">
        <f>IF(AH86*BC86,AH86*BC86," ")</f>
        <v xml:space="preserve"> </v>
      </c>
      <c r="AJ86" s="223"/>
      <c r="AK86" s="225" t="str">
        <f>IF(AB86+AE86+AH86,AB86+AE86+AH86," ")</f>
        <v xml:space="preserve"> </v>
      </c>
      <c r="AL86" s="226">
        <f>SUM(AI86,AF86,AC86)</f>
        <v>0</v>
      </c>
      <c r="AM86" s="227"/>
      <c r="AN86" s="221"/>
      <c r="AO86" s="222" t="str">
        <f>IF(AN86*BC86,AN86*BC86," ")</f>
        <v xml:space="preserve"> </v>
      </c>
      <c r="AP86" s="223"/>
      <c r="AQ86" s="228"/>
      <c r="AR86" s="222" t="str">
        <f>IF(AQ86*BC86,AQ86*BC86," ")</f>
        <v xml:space="preserve"> </v>
      </c>
      <c r="AS86" s="224"/>
      <c r="AT86" s="221"/>
      <c r="AU86" s="222" t="str">
        <f>IF(AT86*BC86,AT86*BC86," ")</f>
        <v xml:space="preserve"> </v>
      </c>
      <c r="AV86" s="224"/>
      <c r="AW86" s="225" t="str">
        <f>IF(AN86+AQ86+AT86,AN86+AQ86+AT86," ")</f>
        <v xml:space="preserve"> </v>
      </c>
      <c r="AX86" s="226">
        <f>SUM(AU86,AR86,AO86)</f>
        <v>0</v>
      </c>
      <c r="AY86" s="227"/>
      <c r="AZ86" s="252">
        <f t="shared" si="2"/>
        <v>0</v>
      </c>
      <c r="BA86" s="236">
        <f t="shared" si="3"/>
        <v>0</v>
      </c>
      <c r="BB86" s="232"/>
      <c r="BC86" s="174">
        <v>66</v>
      </c>
    </row>
    <row r="87" spans="1:73" s="172" customFormat="1" ht="13.5" hidden="1" customHeight="1" x14ac:dyDescent="0.35">
      <c r="A87" s="218"/>
      <c r="B87" s="234" t="s">
        <v>127</v>
      </c>
      <c r="C87" s="235"/>
      <c r="D87" s="221"/>
      <c r="E87" s="222" t="str">
        <f>IF(D87*BC87,D87*BC87," ")</f>
        <v xml:space="preserve"> </v>
      </c>
      <c r="F87" s="223"/>
      <c r="G87" s="221"/>
      <c r="H87" s="222" t="str">
        <f>IF(G87*BC87,G87*BC87," ")</f>
        <v xml:space="preserve"> </v>
      </c>
      <c r="I87" s="224"/>
      <c r="J87" s="221"/>
      <c r="K87" s="222" t="str">
        <f>IF(J87*BC87,J87*BC87," ")</f>
        <v xml:space="preserve"> </v>
      </c>
      <c r="L87" s="224"/>
      <c r="M87" s="225" t="str">
        <f>IF(D87+G87+J87,D87+G87+J87," ")</f>
        <v xml:space="preserve"> </v>
      </c>
      <c r="N87" s="226">
        <f>SUM(K87,H87,E87)</f>
        <v>0</v>
      </c>
      <c r="O87" s="227"/>
      <c r="P87" s="221"/>
      <c r="Q87" s="222" t="str">
        <f>IF(P87*BC87,P87*BC87," ")</f>
        <v xml:space="preserve"> </v>
      </c>
      <c r="R87" s="224"/>
      <c r="S87" s="221"/>
      <c r="T87" s="222" t="str">
        <f>IF(S87*BC87,S87*BC87," ")</f>
        <v xml:space="preserve"> </v>
      </c>
      <c r="U87" s="224"/>
      <c r="V87" s="221"/>
      <c r="W87" s="222" t="str">
        <f>IF(V87*BC87,V87*BC87," ")</f>
        <v xml:space="preserve"> </v>
      </c>
      <c r="X87" s="224"/>
      <c r="Y87" s="225" t="str">
        <f>IF(P87+S87+V87,P87+S87+V87," ")</f>
        <v xml:space="preserve"> </v>
      </c>
      <c r="Z87" s="226">
        <f>SUM(W87,T87,Q87)</f>
        <v>0</v>
      </c>
      <c r="AA87" s="227"/>
      <c r="AB87" s="221"/>
      <c r="AC87" s="222" t="str">
        <f>IF(AB87*BC87,AB87*BC87," ")</f>
        <v xml:space="preserve"> </v>
      </c>
      <c r="AD87" s="223"/>
      <c r="AE87" s="221"/>
      <c r="AF87" s="222" t="str">
        <f>IF(AE87*BC87,AE87*BC87," ")</f>
        <v xml:space="preserve"> </v>
      </c>
      <c r="AG87" s="224"/>
      <c r="AH87" s="221"/>
      <c r="AI87" s="222" t="str">
        <f>IF(AH87*BC87,AH87*BC87," ")</f>
        <v xml:space="preserve"> </v>
      </c>
      <c r="AJ87" s="223"/>
      <c r="AK87" s="225" t="str">
        <f>IF(AB87+AE87+AH87,AB87+AE87+AH87," ")</f>
        <v xml:space="preserve"> </v>
      </c>
      <c r="AL87" s="226">
        <f>SUM(AI87,AF87,AC87)</f>
        <v>0</v>
      </c>
      <c r="AM87" s="227"/>
      <c r="AN87" s="221"/>
      <c r="AO87" s="222" t="str">
        <f>IF(AN87*BC87,AN87*BC87," ")</f>
        <v xml:space="preserve"> </v>
      </c>
      <c r="AP87" s="223"/>
      <c r="AQ87" s="228"/>
      <c r="AR87" s="222" t="str">
        <f>IF(AQ87*BC87,AQ87*BC87," ")</f>
        <v xml:space="preserve"> </v>
      </c>
      <c r="AS87" s="224"/>
      <c r="AT87" s="221"/>
      <c r="AU87" s="222" t="str">
        <f>IF(AT87*BC87,AT87*BC87," ")</f>
        <v xml:space="preserve"> </v>
      </c>
      <c r="AV87" s="224"/>
      <c r="AW87" s="225" t="str">
        <f>IF(AN87+AQ87+AT87,AN87+AQ87+AT87," ")</f>
        <v xml:space="preserve"> </v>
      </c>
      <c r="AX87" s="226">
        <f>SUM(AU87,AR87,AO87)</f>
        <v>0</v>
      </c>
      <c r="AY87" s="227"/>
      <c r="AZ87" s="252">
        <f t="shared" si="2"/>
        <v>0</v>
      </c>
      <c r="BA87" s="231">
        <f t="shared" si="3"/>
        <v>0</v>
      </c>
      <c r="BB87" s="232"/>
      <c r="BC87" s="174">
        <v>264</v>
      </c>
    </row>
    <row r="88" spans="1:73" s="172" customFormat="1" ht="13.5" hidden="1" customHeight="1" x14ac:dyDescent="0.35">
      <c r="A88" s="218"/>
      <c r="B88" s="234" t="s">
        <v>128</v>
      </c>
      <c r="C88" s="235"/>
      <c r="D88" s="221"/>
      <c r="E88" s="222" t="str">
        <f>IF(D88*BC88,D88*BC88," ")</f>
        <v xml:space="preserve"> </v>
      </c>
      <c r="F88" s="223"/>
      <c r="G88" s="221"/>
      <c r="H88" s="222" t="str">
        <f>IF(G88*BC88,G88*BC88," ")</f>
        <v xml:space="preserve"> </v>
      </c>
      <c r="I88" s="224"/>
      <c r="J88" s="221"/>
      <c r="K88" s="222" t="str">
        <f>IF(J88*BC88,J88*BC88," ")</f>
        <v xml:space="preserve"> </v>
      </c>
      <c r="L88" s="224"/>
      <c r="M88" s="225" t="str">
        <f>IF(D88+G88+J88,D88+G88+J88," ")</f>
        <v xml:space="preserve"> </v>
      </c>
      <c r="N88" s="226">
        <f>SUM(K88,H88,E88)</f>
        <v>0</v>
      </c>
      <c r="O88" s="227"/>
      <c r="P88" s="221"/>
      <c r="Q88" s="222" t="str">
        <f>IF(P88*BC88,P88*BC88," ")</f>
        <v xml:space="preserve"> </v>
      </c>
      <c r="R88" s="224"/>
      <c r="S88" s="221"/>
      <c r="T88" s="222" t="str">
        <f>IF(S88*BC88,S88*BC88," ")</f>
        <v xml:space="preserve"> </v>
      </c>
      <c r="U88" s="224"/>
      <c r="V88" s="221"/>
      <c r="W88" s="222" t="str">
        <f>IF(V88*BC88,V88*BC88," ")</f>
        <v xml:space="preserve"> </v>
      </c>
      <c r="X88" s="224"/>
      <c r="Y88" s="225" t="str">
        <f>IF(P88+S88+V88,P88+S88+V88," ")</f>
        <v xml:space="preserve"> </v>
      </c>
      <c r="Z88" s="226">
        <f>SUM(W88,T88,Q88)</f>
        <v>0</v>
      </c>
      <c r="AA88" s="227"/>
      <c r="AB88" s="221"/>
      <c r="AC88" s="222" t="str">
        <f>IF(AB88*BC88,AB88*BC88," ")</f>
        <v xml:space="preserve"> </v>
      </c>
      <c r="AD88" s="223"/>
      <c r="AE88" s="221"/>
      <c r="AF88" s="222" t="str">
        <f>IF(AE88*BC88,AE88*BC88," ")</f>
        <v xml:space="preserve"> </v>
      </c>
      <c r="AG88" s="224"/>
      <c r="AH88" s="221"/>
      <c r="AI88" s="222" t="str">
        <f>IF(AH88*BC88,AH88*BC88," ")</f>
        <v xml:space="preserve"> </v>
      </c>
      <c r="AJ88" s="223"/>
      <c r="AK88" s="225" t="str">
        <f>IF(AB88+AE88+AH88,AB88+AE88+AH88," ")</f>
        <v xml:space="preserve"> </v>
      </c>
      <c r="AL88" s="226">
        <f>SUM(AI88,AF88,AC88)</f>
        <v>0</v>
      </c>
      <c r="AM88" s="227"/>
      <c r="AN88" s="221"/>
      <c r="AO88" s="222" t="str">
        <f>IF(AN88*BC88,AN88*BC88," ")</f>
        <v xml:space="preserve"> </v>
      </c>
      <c r="AP88" s="223"/>
      <c r="AQ88" s="228"/>
      <c r="AR88" s="222" t="str">
        <f>IF(AQ88*BC88,AQ88*BC88," ")</f>
        <v xml:space="preserve"> </v>
      </c>
      <c r="AS88" s="224"/>
      <c r="AT88" s="221"/>
      <c r="AU88" s="222" t="str">
        <f>IF(AT88*BC88,AT88*BC88," ")</f>
        <v xml:space="preserve"> </v>
      </c>
      <c r="AV88" s="224"/>
      <c r="AW88" s="225" t="str">
        <f>IF(AN88+AQ88+AT88,AN88+AQ88+AT88," ")</f>
        <v xml:space="preserve"> </v>
      </c>
      <c r="AX88" s="226">
        <f>SUM(AU88,AR88,AO88)</f>
        <v>0</v>
      </c>
      <c r="AY88" s="227"/>
      <c r="AZ88" s="252">
        <f t="shared" si="2"/>
        <v>0</v>
      </c>
      <c r="BA88" s="231">
        <f t="shared" si="3"/>
        <v>0</v>
      </c>
      <c r="BB88" s="232"/>
      <c r="BC88" s="174">
        <v>264</v>
      </c>
    </row>
    <row r="89" spans="1:73" s="172" customFormat="1" ht="12" hidden="1" customHeight="1" thickBot="1" x14ac:dyDescent="0.4">
      <c r="A89" s="237"/>
      <c r="B89" s="238" t="s">
        <v>129</v>
      </c>
      <c r="C89" s="239"/>
      <c r="D89" s="253"/>
      <c r="E89" s="222" t="str">
        <f>IF(D89*BC89,D89*BC89," ")</f>
        <v xml:space="preserve"> </v>
      </c>
      <c r="F89" s="255"/>
      <c r="G89" s="253"/>
      <c r="H89" s="254" t="str">
        <f>IF(G89*BC89,G89*BC89," ")</f>
        <v xml:space="preserve"> </v>
      </c>
      <c r="I89" s="256"/>
      <c r="J89" s="257"/>
      <c r="K89" s="254" t="str">
        <f>IF(J89*BC89,J89*BC89," ")</f>
        <v xml:space="preserve"> </v>
      </c>
      <c r="L89" s="258"/>
      <c r="M89" s="225" t="str">
        <f>IF(D89+G89+J89,D89+G89+J89," ")</f>
        <v xml:space="preserve"> </v>
      </c>
      <c r="N89" s="226">
        <f>SUM(K89,H89,E89)</f>
        <v>0</v>
      </c>
      <c r="O89" s="259"/>
      <c r="P89" s="253"/>
      <c r="Q89" s="254" t="str">
        <f>IF(P89*BC89,P89*BC89," ")</f>
        <v xml:space="preserve"> </v>
      </c>
      <c r="R89" s="256"/>
      <c r="S89" s="253"/>
      <c r="T89" s="222" t="str">
        <f>IF(S89*BC89,S89*BC89," ")</f>
        <v xml:space="preserve"> </v>
      </c>
      <c r="U89" s="256"/>
      <c r="V89" s="257"/>
      <c r="W89" s="222" t="str">
        <f>IF(V89*BC89,V89*BC89," ")</f>
        <v xml:space="preserve"> </v>
      </c>
      <c r="X89" s="258"/>
      <c r="Y89" s="225" t="str">
        <f>IF(P89+S89+V89,P89+S89+V89," ")</f>
        <v xml:space="preserve"> </v>
      </c>
      <c r="Z89" s="226">
        <f>SUM(W89,T89,Q89)</f>
        <v>0</v>
      </c>
      <c r="AA89" s="259"/>
      <c r="AB89" s="253"/>
      <c r="AC89" s="254" t="str">
        <f>IF(AB89*BC89,AB89*BC89," ")</f>
        <v xml:space="preserve"> </v>
      </c>
      <c r="AD89" s="255"/>
      <c r="AE89" s="253"/>
      <c r="AF89" s="222" t="str">
        <f>IF(AE89*BC89,AE89*BC89," ")</f>
        <v xml:space="preserve"> </v>
      </c>
      <c r="AG89" s="256"/>
      <c r="AH89" s="257"/>
      <c r="AI89" s="254" t="str">
        <f>IF(AH89*BC89,AH89*BC89," ")</f>
        <v xml:space="preserve"> </v>
      </c>
      <c r="AJ89" s="260"/>
      <c r="AK89" s="225" t="str">
        <f>IF(AB89+AE89+AH89,AB89+AE89+AH89," ")</f>
        <v xml:space="preserve"> </v>
      </c>
      <c r="AL89" s="226">
        <f>SUM(AI89,AF89,AC89)</f>
        <v>0</v>
      </c>
      <c r="AM89" s="259"/>
      <c r="AN89" s="253"/>
      <c r="AO89" s="222" t="str">
        <f>IF(AN89*BC89,AN89*BC89," ")</f>
        <v xml:space="preserve"> </v>
      </c>
      <c r="AP89" s="255"/>
      <c r="AQ89" s="261"/>
      <c r="AR89" s="254" t="str">
        <f>IF(AQ89*BC89,AQ89*BC89," ")</f>
        <v xml:space="preserve"> </v>
      </c>
      <c r="AS89" s="256"/>
      <c r="AT89" s="257"/>
      <c r="AU89" s="254" t="str">
        <f>IF(AT89*BC89,AT89*BC89," ")</f>
        <v xml:space="preserve"> </v>
      </c>
      <c r="AV89" s="258"/>
      <c r="AW89" s="225" t="str">
        <f>IF(AN89+AQ89+AT89,AN89+AQ89+AT89," ")</f>
        <v xml:space="preserve"> </v>
      </c>
      <c r="AX89" s="226">
        <f>SUM(AU89,AR89,AO89)</f>
        <v>0</v>
      </c>
      <c r="AY89" s="259"/>
      <c r="AZ89" s="252">
        <f t="shared" si="2"/>
        <v>0</v>
      </c>
      <c r="BA89" s="209">
        <f t="shared" si="3"/>
        <v>0</v>
      </c>
      <c r="BB89" s="194"/>
      <c r="BC89" s="174">
        <v>110</v>
      </c>
    </row>
    <row r="90" spans="1:73" s="172" customFormat="1" ht="13.5" hidden="1" customHeight="1" x14ac:dyDescent="0.35">
      <c r="A90" s="201">
        <v>7</v>
      </c>
      <c r="B90" s="202" t="s">
        <v>135</v>
      </c>
      <c r="C90" s="265"/>
      <c r="D90" s="204">
        <f>SUM(D91:D95)</f>
        <v>0</v>
      </c>
      <c r="E90" s="205">
        <f>SUM(E91:E95)</f>
        <v>0</v>
      </c>
      <c r="F90" s="182"/>
      <c r="G90" s="204">
        <f>SUM(G91:G95)</f>
        <v>0</v>
      </c>
      <c r="H90" s="209">
        <f>SUM(H91:H95)</f>
        <v>0</v>
      </c>
      <c r="I90" s="181"/>
      <c r="J90" s="204">
        <f>SUM(J91:J95)</f>
        <v>0</v>
      </c>
      <c r="K90" s="209">
        <f>SUM(K91:K95)</f>
        <v>0</v>
      </c>
      <c r="L90" s="206"/>
      <c r="M90" s="204">
        <f>SUM(M91:M95)</f>
        <v>0</v>
      </c>
      <c r="N90" s="207">
        <f>SUM(N91:N95)</f>
        <v>0</v>
      </c>
      <c r="O90" s="182"/>
      <c r="P90" s="204">
        <f>SUM(P91:P95)</f>
        <v>0</v>
      </c>
      <c r="Q90" s="209">
        <f>SUM(Q91:Q95)</f>
        <v>0</v>
      </c>
      <c r="R90" s="181"/>
      <c r="S90" s="204">
        <f>SUM(S91:S95)</f>
        <v>0</v>
      </c>
      <c r="T90" s="205">
        <f>SUM(T91:T95)</f>
        <v>0</v>
      </c>
      <c r="U90" s="181"/>
      <c r="V90" s="204">
        <f>SUM(V91:V95)</f>
        <v>0</v>
      </c>
      <c r="W90" s="205">
        <f>SUM(W91:W95)</f>
        <v>0</v>
      </c>
      <c r="X90" s="206"/>
      <c r="Y90" s="204">
        <f>SUM(Y91:Y95)</f>
        <v>0</v>
      </c>
      <c r="Z90" s="207">
        <f>SUM(Z91:Z95)</f>
        <v>0</v>
      </c>
      <c r="AA90" s="182"/>
      <c r="AB90" s="204">
        <f>SUM(AB91:AB95)</f>
        <v>0</v>
      </c>
      <c r="AC90" s="209">
        <f>SUM(AC91:AC95)</f>
        <v>0</v>
      </c>
      <c r="AD90" s="182"/>
      <c r="AE90" s="204">
        <f>SUM(AE91:AE95)</f>
        <v>0</v>
      </c>
      <c r="AF90" s="205">
        <f>SUM(AF91:AF95)</f>
        <v>0</v>
      </c>
      <c r="AG90" s="181"/>
      <c r="AH90" s="204">
        <f>SUM(AH91:AH95)</f>
        <v>0</v>
      </c>
      <c r="AI90" s="209">
        <f>SUM(AI91:AI95)</f>
        <v>0</v>
      </c>
      <c r="AJ90" s="217"/>
      <c r="AK90" s="204">
        <f>SUM(AK91:AK95)</f>
        <v>0</v>
      </c>
      <c r="AL90" s="207">
        <f>SUM(AL91:AL95)</f>
        <v>0</v>
      </c>
      <c r="AM90" s="182"/>
      <c r="AN90" s="204">
        <f>SUM(AN91:AN95)</f>
        <v>0</v>
      </c>
      <c r="AO90" s="205">
        <f>SUM(AO91:AO95)</f>
        <v>0</v>
      </c>
      <c r="AP90" s="182"/>
      <c r="AQ90" s="250">
        <f>SUM(AQ91:AQ95)</f>
        <v>0</v>
      </c>
      <c r="AR90" s="209">
        <f>SUM(AR91:AR95)</f>
        <v>0</v>
      </c>
      <c r="AS90" s="181"/>
      <c r="AT90" s="204">
        <f>SUM(AT91:AT95)</f>
        <v>0</v>
      </c>
      <c r="AU90" s="209">
        <f>SUM(AU91:AU95)</f>
        <v>0</v>
      </c>
      <c r="AV90" s="206"/>
      <c r="AW90" s="204">
        <f>SUM(AW91:AW95)</f>
        <v>0</v>
      </c>
      <c r="AX90" s="207">
        <f>SUM(AX91:AX95)</f>
        <v>0</v>
      </c>
      <c r="AY90" s="182"/>
      <c r="AZ90" s="251">
        <f t="shared" si="2"/>
        <v>0</v>
      </c>
      <c r="BA90" s="216">
        <f t="shared" si="3"/>
        <v>0</v>
      </c>
      <c r="BB90" s="217"/>
      <c r="BC90" s="185"/>
      <c r="BD90" s="187"/>
      <c r="BE90" s="187"/>
      <c r="BF90" s="187"/>
      <c r="BG90" s="187"/>
      <c r="BH90" s="187"/>
      <c r="BI90" s="187"/>
      <c r="BJ90" s="187"/>
      <c r="BK90" s="187"/>
      <c r="BL90" s="187"/>
      <c r="BM90" s="187"/>
    </row>
    <row r="91" spans="1:73" ht="13.5" hidden="1" customHeight="1" x14ac:dyDescent="0.35">
      <c r="A91" s="218"/>
      <c r="B91" s="219" t="s">
        <v>125</v>
      </c>
      <c r="C91" s="220"/>
      <c r="D91" s="221"/>
      <c r="E91" s="222" t="str">
        <f>IF(D91*BC91,D91*BC91," ")</f>
        <v xml:space="preserve"> </v>
      </c>
      <c r="F91" s="223"/>
      <c r="G91" s="221"/>
      <c r="H91" s="222" t="str">
        <f>IF(G91*BC91,G91*BC91," ")</f>
        <v xml:space="preserve"> </v>
      </c>
      <c r="I91" s="224"/>
      <c r="J91" s="221"/>
      <c r="K91" s="222" t="str">
        <f>IF(J91*BC91,J91*BC91," ")</f>
        <v xml:space="preserve"> </v>
      </c>
      <c r="L91" s="224"/>
      <c r="M91" s="225" t="str">
        <f>IF(D91+G91+J91,D91+G91+J91," ")</f>
        <v xml:space="preserve"> </v>
      </c>
      <c r="N91" s="226">
        <f>SUM(K91,H91,E91)</f>
        <v>0</v>
      </c>
      <c r="O91" s="227"/>
      <c r="P91" s="221"/>
      <c r="Q91" s="222" t="str">
        <f>IF(P91*BC91,P91*BC91," ")</f>
        <v xml:space="preserve"> </v>
      </c>
      <c r="R91" s="224"/>
      <c r="S91" s="221"/>
      <c r="T91" s="222" t="str">
        <f>IF(S91*BC91,S91*BC91," ")</f>
        <v xml:space="preserve"> </v>
      </c>
      <c r="U91" s="224"/>
      <c r="V91" s="221"/>
      <c r="W91" s="222" t="str">
        <f>IF(V91*BC91,V91*BC91," ")</f>
        <v xml:space="preserve"> </v>
      </c>
      <c r="X91" s="224"/>
      <c r="Y91" s="225" t="str">
        <f>IF(P91+S91+V91,P91+S91+V91," ")</f>
        <v xml:space="preserve"> </v>
      </c>
      <c r="Z91" s="226">
        <f>SUM(W91,T91,Q91)</f>
        <v>0</v>
      </c>
      <c r="AA91" s="227"/>
      <c r="AB91" s="221"/>
      <c r="AC91" s="222" t="str">
        <f>IF(AB91*BC91,AB91*BC91," ")</f>
        <v xml:space="preserve"> </v>
      </c>
      <c r="AD91" s="223"/>
      <c r="AE91" s="221"/>
      <c r="AF91" s="222" t="str">
        <f>IF(AE91*BC91,AE91*BC91," ")</f>
        <v xml:space="preserve"> </v>
      </c>
      <c r="AG91" s="224"/>
      <c r="AH91" s="221"/>
      <c r="AI91" s="222" t="str">
        <f>IF(AH91*BC91,AH91*BC91," ")</f>
        <v xml:space="preserve"> </v>
      </c>
      <c r="AJ91" s="223"/>
      <c r="AK91" s="225" t="str">
        <f>IF(AB91+AE91+AH91,AB91+AE91+AH91," ")</f>
        <v xml:space="preserve"> </v>
      </c>
      <c r="AL91" s="226">
        <f>SUM(AI91,AF91,AC91)</f>
        <v>0</v>
      </c>
      <c r="AM91" s="227"/>
      <c r="AN91" s="221"/>
      <c r="AO91" s="222" t="str">
        <f>IF(AN91*BC91,AN91*BC91," ")</f>
        <v xml:space="preserve"> </v>
      </c>
      <c r="AP91" s="223"/>
      <c r="AQ91" s="228"/>
      <c r="AR91" s="222" t="str">
        <f>IF(AQ91*BC91,AQ91*BC91," ")</f>
        <v xml:space="preserve"> </v>
      </c>
      <c r="AS91" s="224"/>
      <c r="AT91" s="221"/>
      <c r="AU91" s="222" t="str">
        <f>IF(AT91*BC91,AT91*BC91," ")</f>
        <v xml:space="preserve"> </v>
      </c>
      <c r="AV91" s="224"/>
      <c r="AW91" s="225" t="str">
        <f>IF(AN91+AQ91+AT91,AN91+AQ91+AT91," ")</f>
        <v xml:space="preserve"> </v>
      </c>
      <c r="AX91" s="226">
        <f>SUM(AU91,AR91,AO91)</f>
        <v>0</v>
      </c>
      <c r="AY91" s="227"/>
      <c r="AZ91" s="252">
        <f t="shared" si="2"/>
        <v>0</v>
      </c>
      <c r="BA91" s="231">
        <f t="shared" si="3"/>
        <v>0</v>
      </c>
      <c r="BB91" s="232"/>
      <c r="BC91" s="174">
        <v>264</v>
      </c>
      <c r="BD91" s="172"/>
      <c r="BE91" s="172"/>
      <c r="BF91" s="172"/>
      <c r="BG91" s="172"/>
      <c r="BH91" s="172"/>
      <c r="BI91" s="172"/>
      <c r="BJ91" s="172"/>
      <c r="BK91" s="172"/>
      <c r="BL91" s="172"/>
      <c r="BM91" s="172"/>
    </row>
    <row r="92" spans="1:73" ht="14.25" hidden="1" customHeight="1" x14ac:dyDescent="0.35">
      <c r="A92" s="218"/>
      <c r="B92" s="234" t="s">
        <v>126</v>
      </c>
      <c r="C92" s="235"/>
      <c r="D92" s="221"/>
      <c r="E92" s="222" t="str">
        <f>IF(D92*BC92,D92*BC92," ")</f>
        <v xml:space="preserve"> </v>
      </c>
      <c r="F92" s="223"/>
      <c r="G92" s="221"/>
      <c r="H92" s="222" t="str">
        <f>IF(G92*BC92,G92*BC92," ")</f>
        <v xml:space="preserve"> </v>
      </c>
      <c r="I92" s="224"/>
      <c r="J92" s="221"/>
      <c r="K92" s="222" t="str">
        <f>IF(J92*BC92,J92*BC92," ")</f>
        <v xml:space="preserve"> </v>
      </c>
      <c r="L92" s="224"/>
      <c r="M92" s="225" t="str">
        <f>IF(D92+G92+J92,D92+G92+J92," ")</f>
        <v xml:space="preserve"> </v>
      </c>
      <c r="N92" s="226">
        <f>SUM(K92,H92,E92)</f>
        <v>0</v>
      </c>
      <c r="O92" s="227"/>
      <c r="P92" s="221"/>
      <c r="Q92" s="222" t="str">
        <f>IF(P92*BC92,P92*BC92," ")</f>
        <v xml:space="preserve"> </v>
      </c>
      <c r="R92" s="224"/>
      <c r="S92" s="221"/>
      <c r="T92" s="222" t="str">
        <f>IF(S92*BC92,S92*BC92," ")</f>
        <v xml:space="preserve"> </v>
      </c>
      <c r="U92" s="224"/>
      <c r="V92" s="221"/>
      <c r="W92" s="222" t="str">
        <f>IF(V92*BC92,V92*BC92," ")</f>
        <v xml:space="preserve"> </v>
      </c>
      <c r="X92" s="224"/>
      <c r="Y92" s="225" t="str">
        <f>IF(P92+S92+V92,P92+S92+V92," ")</f>
        <v xml:space="preserve"> </v>
      </c>
      <c r="Z92" s="226">
        <f>SUM(W92,T92,Q92)</f>
        <v>0</v>
      </c>
      <c r="AA92" s="227"/>
      <c r="AB92" s="221"/>
      <c r="AC92" s="222" t="str">
        <f>IF(AB92*BC92,AB92*BC92," ")</f>
        <v xml:space="preserve"> </v>
      </c>
      <c r="AD92" s="223"/>
      <c r="AE92" s="221"/>
      <c r="AF92" s="222" t="str">
        <f>IF(AE92*BC92,AE92*BC92," ")</f>
        <v xml:space="preserve"> </v>
      </c>
      <c r="AG92" s="224"/>
      <c r="AH92" s="221"/>
      <c r="AI92" s="222" t="str">
        <f>IF(AH92*BC92,AH92*BC92," ")</f>
        <v xml:space="preserve"> </v>
      </c>
      <c r="AJ92" s="223"/>
      <c r="AK92" s="225" t="str">
        <f>IF(AB92+AE92+AH92,AB92+AE92+AH92," ")</f>
        <v xml:space="preserve"> </v>
      </c>
      <c r="AL92" s="226">
        <f>SUM(AI92,AF92,AC92)</f>
        <v>0</v>
      </c>
      <c r="AM92" s="227"/>
      <c r="AN92" s="221"/>
      <c r="AO92" s="222" t="str">
        <f>IF(AN92*BC92,AN92*BC92," ")</f>
        <v xml:space="preserve"> </v>
      </c>
      <c r="AP92" s="223"/>
      <c r="AQ92" s="228"/>
      <c r="AR92" s="222" t="str">
        <f>IF(AQ92*BC92,AQ92*BC92," ")</f>
        <v xml:space="preserve"> </v>
      </c>
      <c r="AS92" s="224"/>
      <c r="AT92" s="221"/>
      <c r="AU92" s="222" t="str">
        <f>IF(AT92*BC92,AT92*BC92," ")</f>
        <v xml:space="preserve"> </v>
      </c>
      <c r="AV92" s="224"/>
      <c r="AW92" s="225" t="str">
        <f>IF(AN92+AQ92+AT92,AN92+AQ92+AT92," ")</f>
        <v xml:space="preserve"> </v>
      </c>
      <c r="AX92" s="226">
        <f>SUM(AU92,AR92,AO92)</f>
        <v>0</v>
      </c>
      <c r="AY92" s="227"/>
      <c r="AZ92" s="252">
        <f t="shared" si="2"/>
        <v>0</v>
      </c>
      <c r="BA92" s="236">
        <f t="shared" si="3"/>
        <v>0</v>
      </c>
      <c r="BB92" s="232"/>
      <c r="BC92" s="174">
        <v>66</v>
      </c>
      <c r="BD92" s="172"/>
      <c r="BE92" s="172"/>
      <c r="BF92" s="172"/>
      <c r="BG92" s="172"/>
      <c r="BH92" s="172"/>
      <c r="BI92" s="172"/>
      <c r="BJ92" s="172"/>
      <c r="BK92" s="172"/>
      <c r="BL92" s="172"/>
      <c r="BM92" s="172"/>
    </row>
    <row r="93" spans="1:73" ht="14.25" hidden="1" customHeight="1" x14ac:dyDescent="0.35">
      <c r="A93" s="218"/>
      <c r="B93" s="234" t="s">
        <v>127</v>
      </c>
      <c r="C93" s="235"/>
      <c r="D93" s="221"/>
      <c r="E93" s="222" t="str">
        <f>IF(D93*BC93,D93*BC93," ")</f>
        <v xml:space="preserve"> </v>
      </c>
      <c r="F93" s="223"/>
      <c r="G93" s="221"/>
      <c r="H93" s="222" t="str">
        <f>IF(G93*BC93,G93*BC93," ")</f>
        <v xml:space="preserve"> </v>
      </c>
      <c r="I93" s="224"/>
      <c r="J93" s="221"/>
      <c r="K93" s="222" t="str">
        <f>IF(J93*BC93,J93*BC93," ")</f>
        <v xml:space="preserve"> </v>
      </c>
      <c r="L93" s="224"/>
      <c r="M93" s="225" t="str">
        <f>IF(D93+G93+J93,D93+G93+J93," ")</f>
        <v xml:space="preserve"> </v>
      </c>
      <c r="N93" s="226">
        <f>SUM(K93,H93,E93)</f>
        <v>0</v>
      </c>
      <c r="O93" s="227"/>
      <c r="P93" s="221"/>
      <c r="Q93" s="222" t="str">
        <f>IF(P93*BC93,P93*BC93," ")</f>
        <v xml:space="preserve"> </v>
      </c>
      <c r="R93" s="224"/>
      <c r="S93" s="221"/>
      <c r="T93" s="222" t="str">
        <f>IF(S93*BC93,S93*BC93," ")</f>
        <v xml:space="preserve"> </v>
      </c>
      <c r="U93" s="224"/>
      <c r="V93" s="221"/>
      <c r="W93" s="222" t="str">
        <f>IF(V93*BC93,V93*BC93," ")</f>
        <v xml:space="preserve"> </v>
      </c>
      <c r="X93" s="224"/>
      <c r="Y93" s="225" t="str">
        <f>IF(P93+S93+V93,P93+S93+V93," ")</f>
        <v xml:space="preserve"> </v>
      </c>
      <c r="Z93" s="226">
        <f>SUM(W93,T93,Q93)</f>
        <v>0</v>
      </c>
      <c r="AA93" s="227"/>
      <c r="AB93" s="221"/>
      <c r="AC93" s="222" t="str">
        <f>IF(AB93*BC93,AB93*BC93," ")</f>
        <v xml:space="preserve"> </v>
      </c>
      <c r="AD93" s="223"/>
      <c r="AE93" s="221"/>
      <c r="AF93" s="222" t="str">
        <f>IF(AE93*BC93,AE93*BC93," ")</f>
        <v xml:space="preserve"> </v>
      </c>
      <c r="AG93" s="224"/>
      <c r="AH93" s="221"/>
      <c r="AI93" s="222" t="str">
        <f>IF(AH93*BC93,AH93*BC93," ")</f>
        <v xml:space="preserve"> </v>
      </c>
      <c r="AJ93" s="223"/>
      <c r="AK93" s="225" t="str">
        <f>IF(AB93+AE93+AH93,AB93+AE93+AH93," ")</f>
        <v xml:space="preserve"> </v>
      </c>
      <c r="AL93" s="226">
        <f>SUM(AI93,AF93,AC93)</f>
        <v>0</v>
      </c>
      <c r="AM93" s="227"/>
      <c r="AN93" s="221"/>
      <c r="AO93" s="222" t="str">
        <f>IF(AN93*BC93,AN93*BC93," ")</f>
        <v xml:space="preserve"> </v>
      </c>
      <c r="AP93" s="223"/>
      <c r="AQ93" s="228"/>
      <c r="AR93" s="222" t="str">
        <f>IF(AQ93*BC93,AQ93*BC93," ")</f>
        <v xml:space="preserve"> </v>
      </c>
      <c r="AS93" s="224"/>
      <c r="AT93" s="221"/>
      <c r="AU93" s="222" t="str">
        <f>IF(AT93*BC93,AT93*BC93," ")</f>
        <v xml:space="preserve"> </v>
      </c>
      <c r="AV93" s="224"/>
      <c r="AW93" s="225" t="str">
        <f>IF(AN93+AQ93+AT93,AN93+AQ93+AT93," ")</f>
        <v xml:space="preserve"> </v>
      </c>
      <c r="AX93" s="226">
        <f>SUM(AU93,AR93,AO93)</f>
        <v>0</v>
      </c>
      <c r="AY93" s="227"/>
      <c r="AZ93" s="252">
        <f t="shared" si="2"/>
        <v>0</v>
      </c>
      <c r="BA93" s="231">
        <f t="shared" si="3"/>
        <v>0</v>
      </c>
      <c r="BB93" s="232"/>
      <c r="BC93" s="174">
        <v>264</v>
      </c>
      <c r="BD93" s="172"/>
      <c r="BE93" s="172"/>
      <c r="BF93" s="172"/>
      <c r="BG93" s="172"/>
      <c r="BH93" s="172"/>
      <c r="BI93" s="172"/>
      <c r="BJ93" s="172"/>
      <c r="BK93" s="172"/>
      <c r="BL93" s="172"/>
      <c r="BM93" s="172"/>
    </row>
    <row r="94" spans="1:73" ht="13.5" hidden="1" customHeight="1" x14ac:dyDescent="0.35">
      <c r="A94" s="218"/>
      <c r="B94" s="234" t="s">
        <v>128</v>
      </c>
      <c r="C94" s="235"/>
      <c r="D94" s="221"/>
      <c r="E94" s="222" t="str">
        <f>IF(D94*BC94,D94*BC94," ")</f>
        <v xml:space="preserve"> </v>
      </c>
      <c r="F94" s="223"/>
      <c r="G94" s="221"/>
      <c r="H94" s="222" t="str">
        <f>IF(G94*BC94,G94*BC94," ")</f>
        <v xml:space="preserve"> </v>
      </c>
      <c r="I94" s="224"/>
      <c r="J94" s="221"/>
      <c r="K94" s="222" t="str">
        <f>IF(J94*BC94,J94*BC94," ")</f>
        <v xml:space="preserve"> </v>
      </c>
      <c r="L94" s="224"/>
      <c r="M94" s="225" t="str">
        <f>IF(D94+G94+J94,D94+G94+J94," ")</f>
        <v xml:space="preserve"> </v>
      </c>
      <c r="N94" s="226">
        <f>SUM(K94,H94,E94)</f>
        <v>0</v>
      </c>
      <c r="O94" s="227"/>
      <c r="P94" s="221"/>
      <c r="Q94" s="222" t="str">
        <f>IF(P94*BC94,P94*BC94," ")</f>
        <v xml:space="preserve"> </v>
      </c>
      <c r="R94" s="224"/>
      <c r="S94" s="221"/>
      <c r="T94" s="222" t="str">
        <f>IF(S94*BC94,S94*BC94," ")</f>
        <v xml:space="preserve"> </v>
      </c>
      <c r="U94" s="224"/>
      <c r="V94" s="221"/>
      <c r="W94" s="222" t="str">
        <f>IF(V94*BC94,V94*BC94," ")</f>
        <v xml:space="preserve"> </v>
      </c>
      <c r="X94" s="224"/>
      <c r="Y94" s="225" t="str">
        <f>IF(P94+S94+V94,P94+S94+V94," ")</f>
        <v xml:space="preserve"> </v>
      </c>
      <c r="Z94" s="226">
        <f>SUM(W94,T94,Q94)</f>
        <v>0</v>
      </c>
      <c r="AA94" s="227"/>
      <c r="AB94" s="221"/>
      <c r="AC94" s="222" t="str">
        <f>IF(AB94*BC94,AB94*BC94," ")</f>
        <v xml:space="preserve"> </v>
      </c>
      <c r="AD94" s="223"/>
      <c r="AE94" s="221"/>
      <c r="AF94" s="222" t="str">
        <f>IF(AE94*BC94,AE94*BC94," ")</f>
        <v xml:space="preserve"> </v>
      </c>
      <c r="AG94" s="224"/>
      <c r="AH94" s="221"/>
      <c r="AI94" s="222" t="str">
        <f>IF(AH94*BC94,AH94*BC94," ")</f>
        <v xml:space="preserve"> </v>
      </c>
      <c r="AJ94" s="223"/>
      <c r="AK94" s="225" t="str">
        <f>IF(AB94+AE94+AH94,AB94+AE94+AH94," ")</f>
        <v xml:space="preserve"> </v>
      </c>
      <c r="AL94" s="226">
        <f>SUM(AI94,AF94,AC94)</f>
        <v>0</v>
      </c>
      <c r="AM94" s="227"/>
      <c r="AN94" s="221"/>
      <c r="AO94" s="222" t="str">
        <f>IF(AN94*BC94,AN94*BC94," ")</f>
        <v xml:space="preserve"> </v>
      </c>
      <c r="AP94" s="223"/>
      <c r="AQ94" s="228"/>
      <c r="AR94" s="222" t="str">
        <f>IF(AQ94*BC94,AQ94*BC94," ")</f>
        <v xml:space="preserve"> </v>
      </c>
      <c r="AS94" s="224"/>
      <c r="AT94" s="221"/>
      <c r="AU94" s="222" t="str">
        <f>IF(AT94*BC94,AT94*BC94," ")</f>
        <v xml:space="preserve"> </v>
      </c>
      <c r="AV94" s="224"/>
      <c r="AW94" s="225" t="str">
        <f>IF(AN94+AQ94+AT94,AN94+AQ94+AT94," ")</f>
        <v xml:space="preserve"> </v>
      </c>
      <c r="AX94" s="226">
        <f>SUM(AU94,AR94,AO94)</f>
        <v>0</v>
      </c>
      <c r="AY94" s="227"/>
      <c r="AZ94" s="252">
        <f t="shared" si="2"/>
        <v>0</v>
      </c>
      <c r="BA94" s="231">
        <f t="shared" si="3"/>
        <v>0</v>
      </c>
      <c r="BB94" s="232"/>
      <c r="BC94" s="174">
        <v>264</v>
      </c>
      <c r="BD94" s="172"/>
      <c r="BE94" s="172"/>
      <c r="BF94" s="172"/>
      <c r="BG94" s="172"/>
      <c r="BH94" s="172"/>
      <c r="BI94" s="172"/>
      <c r="BJ94" s="172"/>
      <c r="BK94" s="172"/>
      <c r="BL94" s="172"/>
      <c r="BM94" s="172"/>
    </row>
    <row r="95" spans="1:73" ht="14.25" hidden="1" customHeight="1" thickBot="1" x14ac:dyDescent="0.4">
      <c r="A95" s="237"/>
      <c r="B95" s="238" t="s">
        <v>129</v>
      </c>
      <c r="C95" s="239"/>
      <c r="D95" s="253"/>
      <c r="E95" s="254" t="str">
        <f>IF(D95*BC95,D95*BC95," ")</f>
        <v xml:space="preserve"> </v>
      </c>
      <c r="F95" s="255"/>
      <c r="G95" s="253"/>
      <c r="H95" s="254" t="str">
        <f>IF(G95*BC95,G95*BC95," ")</f>
        <v xml:space="preserve"> </v>
      </c>
      <c r="I95" s="256"/>
      <c r="J95" s="257"/>
      <c r="K95" s="254" t="str">
        <f>IF(J95*BC95,J95*BC95," ")</f>
        <v xml:space="preserve"> </v>
      </c>
      <c r="L95" s="258"/>
      <c r="M95" s="225" t="str">
        <f>IF(D95+G95+J95,D95+G95+J95," ")</f>
        <v xml:space="preserve"> </v>
      </c>
      <c r="N95" s="226">
        <f>SUM(K95,H95,E95)</f>
        <v>0</v>
      </c>
      <c r="O95" s="259"/>
      <c r="P95" s="253"/>
      <c r="Q95" s="254" t="str">
        <f>IF(P95*BC95,P95*BC95," ")</f>
        <v xml:space="preserve"> </v>
      </c>
      <c r="R95" s="256"/>
      <c r="S95" s="253"/>
      <c r="T95" s="254" t="str">
        <f>IF(S95*BC95,S95*BC95," ")</f>
        <v xml:space="preserve"> </v>
      </c>
      <c r="U95" s="256"/>
      <c r="V95" s="257"/>
      <c r="W95" s="254" t="str">
        <f>IF(V95*BC95,V95*BC95," ")</f>
        <v xml:space="preserve"> </v>
      </c>
      <c r="X95" s="258"/>
      <c r="Y95" s="225" t="str">
        <f>IF(P95+S95+V95,P95+S95+V95," ")</f>
        <v xml:space="preserve"> </v>
      </c>
      <c r="Z95" s="226">
        <f>SUM(W95,T95,Q95)</f>
        <v>0</v>
      </c>
      <c r="AA95" s="259"/>
      <c r="AB95" s="253"/>
      <c r="AC95" s="254" t="str">
        <f>IF(AB95*BC95,AB95*BC95," ")</f>
        <v xml:space="preserve"> </v>
      </c>
      <c r="AD95" s="255"/>
      <c r="AE95" s="253"/>
      <c r="AF95" s="254" t="str">
        <f>IF(AE95*BC95,AE95*BC95," ")</f>
        <v xml:space="preserve"> </v>
      </c>
      <c r="AG95" s="256"/>
      <c r="AH95" s="257"/>
      <c r="AI95" s="254" t="str">
        <f>IF(AH95*BC95,AH95*BC95," ")</f>
        <v xml:space="preserve"> </v>
      </c>
      <c r="AJ95" s="260"/>
      <c r="AK95" s="225" t="str">
        <f>IF(AB95+AE95+AH95,AB95+AE95+AH95," ")</f>
        <v xml:space="preserve"> </v>
      </c>
      <c r="AL95" s="226">
        <f>SUM(AI95,AF95,AC95)</f>
        <v>0</v>
      </c>
      <c r="AM95" s="259"/>
      <c r="AN95" s="253"/>
      <c r="AO95" s="254" t="str">
        <f>IF(AN95*BC95,AN95*BC95," ")</f>
        <v xml:space="preserve"> </v>
      </c>
      <c r="AP95" s="255"/>
      <c r="AQ95" s="261"/>
      <c r="AR95" s="254" t="str">
        <f>IF(AQ95*BC95,AQ95*BC95," ")</f>
        <v xml:space="preserve"> </v>
      </c>
      <c r="AS95" s="256"/>
      <c r="AT95" s="257"/>
      <c r="AU95" s="254" t="str">
        <f>IF(AT95*BC95,AT95*BC95," ")</f>
        <v xml:space="preserve"> </v>
      </c>
      <c r="AV95" s="258"/>
      <c r="AW95" s="225" t="str">
        <f>IF(AN95+AQ95+AT95,AN95+AQ95+AT95," ")</f>
        <v xml:space="preserve"> </v>
      </c>
      <c r="AX95" s="226">
        <f>SUM(AU95,AR95,AO95)</f>
        <v>0</v>
      </c>
      <c r="AY95" s="259"/>
      <c r="AZ95" s="252">
        <f t="shared" si="2"/>
        <v>0</v>
      </c>
      <c r="BA95" s="209">
        <f t="shared" si="3"/>
        <v>0</v>
      </c>
      <c r="BB95" s="194"/>
      <c r="BC95" s="174">
        <v>110</v>
      </c>
      <c r="BD95" s="172"/>
      <c r="BE95" s="172"/>
      <c r="BF95" s="172"/>
      <c r="BG95" s="172"/>
      <c r="BH95" s="172"/>
      <c r="BI95" s="172"/>
      <c r="BJ95" s="172"/>
      <c r="BK95" s="172"/>
      <c r="BL95" s="172"/>
      <c r="BM95" s="172"/>
    </row>
    <row r="96" spans="1:73" ht="13.5" customHeight="1" thickBot="1" x14ac:dyDescent="0.4">
      <c r="A96" s="271"/>
      <c r="B96" s="272"/>
      <c r="C96" s="275"/>
      <c r="D96" s="299"/>
      <c r="E96" s="275"/>
      <c r="F96" s="274"/>
      <c r="G96" s="299"/>
      <c r="H96" s="275"/>
      <c r="I96" s="274"/>
      <c r="J96" s="299"/>
      <c r="K96" s="275"/>
      <c r="L96" s="274"/>
      <c r="M96" s="275"/>
      <c r="N96" s="275"/>
      <c r="O96" s="275"/>
      <c r="P96" s="300"/>
      <c r="Q96" s="275"/>
      <c r="R96" s="301"/>
      <c r="S96" s="275"/>
      <c r="T96" s="275"/>
      <c r="U96" s="275"/>
      <c r="V96" s="279"/>
      <c r="W96" s="281"/>
      <c r="X96" s="280"/>
      <c r="Y96" s="275"/>
      <c r="Z96" s="275"/>
      <c r="AA96" s="275"/>
      <c r="AB96" s="279"/>
      <c r="AC96" s="277"/>
      <c r="AD96" s="280"/>
      <c r="AE96" s="275"/>
      <c r="AF96" s="275"/>
      <c r="AG96" s="275"/>
      <c r="AH96" s="279"/>
      <c r="AI96" s="277"/>
      <c r="AJ96" s="280"/>
      <c r="AK96" s="275"/>
      <c r="AL96" s="275"/>
      <c r="AM96" s="280"/>
      <c r="AN96" s="279"/>
      <c r="AO96" s="281"/>
      <c r="AP96" s="280"/>
      <c r="AQ96" s="275"/>
      <c r="AR96" s="275"/>
      <c r="AS96" s="275"/>
      <c r="AT96" s="279"/>
      <c r="AU96" s="277"/>
      <c r="AV96" s="280"/>
      <c r="AW96" s="275"/>
      <c r="AX96" s="275"/>
      <c r="AY96" s="275"/>
      <c r="AZ96" s="282"/>
      <c r="BA96" s="281"/>
      <c r="BB96" s="280"/>
      <c r="BD96" s="172"/>
      <c r="BE96" s="172"/>
      <c r="BF96" s="172"/>
      <c r="BG96" s="172"/>
      <c r="BH96" s="172"/>
      <c r="BI96" s="172"/>
      <c r="BJ96" s="172"/>
      <c r="BK96" s="172"/>
      <c r="BL96" s="172"/>
      <c r="BM96" s="172"/>
      <c r="BN96" s="172"/>
      <c r="BO96" s="172"/>
      <c r="BP96" s="172"/>
      <c r="BQ96" s="172"/>
      <c r="BR96" s="172"/>
      <c r="BS96" s="172"/>
      <c r="BT96" s="172"/>
      <c r="BU96" s="172"/>
    </row>
    <row r="97" spans="1:73" ht="13.5" customHeight="1" thickBot="1" x14ac:dyDescent="0.4">
      <c r="A97" s="508" t="s">
        <v>108</v>
      </c>
      <c r="B97" s="509"/>
      <c r="C97" s="183"/>
      <c r="D97" s="284">
        <f>D60+D66+D72+D78+D84+D90+D54</f>
        <v>3</v>
      </c>
      <c r="E97" s="284">
        <f t="shared" ref="E97:BA97" si="4">E60+E66+E72+E78+E84+E90+E54</f>
        <v>792</v>
      </c>
      <c r="F97" s="284">
        <f t="shared" si="4"/>
        <v>0</v>
      </c>
      <c r="G97" s="284">
        <f t="shared" si="4"/>
        <v>5</v>
      </c>
      <c r="H97" s="284">
        <f t="shared" si="4"/>
        <v>924</v>
      </c>
      <c r="I97" s="284">
        <f t="shared" si="4"/>
        <v>0</v>
      </c>
      <c r="J97" s="284">
        <f t="shared" si="4"/>
        <v>3</v>
      </c>
      <c r="K97" s="284">
        <f t="shared" si="4"/>
        <v>594</v>
      </c>
      <c r="L97" s="284">
        <f t="shared" si="4"/>
        <v>0</v>
      </c>
      <c r="M97" s="284">
        <f t="shared" si="4"/>
        <v>11</v>
      </c>
      <c r="N97" s="284">
        <f t="shared" si="4"/>
        <v>2310</v>
      </c>
      <c r="O97" s="284">
        <f t="shared" si="4"/>
        <v>0</v>
      </c>
      <c r="P97" s="284">
        <f t="shared" si="4"/>
        <v>5</v>
      </c>
      <c r="Q97" s="284">
        <f t="shared" si="4"/>
        <v>1320</v>
      </c>
      <c r="R97" s="284">
        <f t="shared" si="4"/>
        <v>0</v>
      </c>
      <c r="S97" s="284">
        <f t="shared" si="4"/>
        <v>4</v>
      </c>
      <c r="T97" s="284">
        <f t="shared" si="4"/>
        <v>704</v>
      </c>
      <c r="U97" s="284">
        <f t="shared" si="4"/>
        <v>0</v>
      </c>
      <c r="V97" s="284">
        <f t="shared" si="4"/>
        <v>5</v>
      </c>
      <c r="W97" s="284">
        <f t="shared" si="4"/>
        <v>924</v>
      </c>
      <c r="X97" s="284">
        <f t="shared" si="4"/>
        <v>0</v>
      </c>
      <c r="Y97" s="284">
        <f t="shared" si="4"/>
        <v>14</v>
      </c>
      <c r="Z97" s="284">
        <f t="shared" si="4"/>
        <v>2948</v>
      </c>
      <c r="AA97" s="284">
        <f t="shared" si="4"/>
        <v>0</v>
      </c>
      <c r="AB97" s="284">
        <f t="shared" si="4"/>
        <v>6</v>
      </c>
      <c r="AC97" s="284">
        <f t="shared" si="4"/>
        <v>1034</v>
      </c>
      <c r="AD97" s="284">
        <f t="shared" si="4"/>
        <v>0</v>
      </c>
      <c r="AE97" s="284">
        <f t="shared" si="4"/>
        <v>8</v>
      </c>
      <c r="AF97" s="284">
        <f t="shared" si="4"/>
        <v>1518</v>
      </c>
      <c r="AG97" s="284">
        <f t="shared" si="4"/>
        <v>0</v>
      </c>
      <c r="AH97" s="284">
        <f t="shared" si="4"/>
        <v>6</v>
      </c>
      <c r="AI97" s="284">
        <f t="shared" si="4"/>
        <v>1584</v>
      </c>
      <c r="AJ97" s="284">
        <f t="shared" si="4"/>
        <v>0</v>
      </c>
      <c r="AK97" s="284">
        <f t="shared" si="4"/>
        <v>20</v>
      </c>
      <c r="AL97" s="284">
        <f t="shared" si="4"/>
        <v>4136</v>
      </c>
      <c r="AM97" s="284">
        <f t="shared" si="4"/>
        <v>0</v>
      </c>
      <c r="AN97" s="284">
        <f t="shared" si="4"/>
        <v>8</v>
      </c>
      <c r="AO97" s="284">
        <f t="shared" si="4"/>
        <v>1518</v>
      </c>
      <c r="AP97" s="284">
        <f t="shared" si="4"/>
        <v>0</v>
      </c>
      <c r="AQ97" s="284">
        <f t="shared" si="4"/>
        <v>7</v>
      </c>
      <c r="AR97" s="284">
        <f t="shared" si="4"/>
        <v>1650</v>
      </c>
      <c r="AS97" s="284">
        <f t="shared" si="4"/>
        <v>0</v>
      </c>
      <c r="AT97" s="284">
        <f t="shared" si="4"/>
        <v>7</v>
      </c>
      <c r="AU97" s="284">
        <f t="shared" si="4"/>
        <v>1298</v>
      </c>
      <c r="AV97" s="284">
        <f t="shared" si="4"/>
        <v>0</v>
      </c>
      <c r="AW97" s="284">
        <f t="shared" si="4"/>
        <v>22</v>
      </c>
      <c r="AX97" s="284">
        <f t="shared" si="4"/>
        <v>4466</v>
      </c>
      <c r="AY97" s="284">
        <f t="shared" si="4"/>
        <v>0</v>
      </c>
      <c r="AZ97" s="284">
        <f t="shared" si="4"/>
        <v>67</v>
      </c>
      <c r="BA97" s="284">
        <f t="shared" si="4"/>
        <v>13860</v>
      </c>
      <c r="BB97" s="184"/>
      <c r="BD97" s="172"/>
      <c r="BE97" s="172"/>
      <c r="BF97" s="172"/>
      <c r="BG97" s="172"/>
      <c r="BH97" s="172"/>
      <c r="BI97" s="172"/>
      <c r="BJ97" s="172"/>
      <c r="BK97" s="172"/>
      <c r="BL97" s="172"/>
      <c r="BM97" s="172"/>
      <c r="BN97" s="172"/>
      <c r="BO97" s="172"/>
      <c r="BP97" s="172"/>
      <c r="BQ97" s="172"/>
      <c r="BR97" s="172"/>
      <c r="BS97" s="172"/>
      <c r="BT97" s="172"/>
      <c r="BU97" s="172"/>
    </row>
    <row r="98" spans="1:73" ht="13.5" customHeight="1" thickBot="1" x14ac:dyDescent="0.4">
      <c r="A98" s="168"/>
      <c r="B98" s="169"/>
      <c r="C98" s="170"/>
      <c r="D98" s="178"/>
      <c r="E98" s="178"/>
      <c r="F98" s="178"/>
      <c r="G98" s="178"/>
      <c r="H98" s="178"/>
      <c r="I98" s="178"/>
      <c r="J98" s="178"/>
      <c r="K98" s="178"/>
      <c r="L98" s="178"/>
      <c r="M98" s="178"/>
      <c r="N98" s="178"/>
      <c r="O98" s="178"/>
      <c r="P98" s="178"/>
      <c r="Q98" s="178"/>
      <c r="R98" s="178"/>
      <c r="S98" s="178"/>
      <c r="T98" s="178"/>
      <c r="U98" s="178"/>
      <c r="V98" s="178"/>
      <c r="W98" s="178"/>
      <c r="X98" s="178"/>
      <c r="Y98" s="178"/>
      <c r="Z98" s="178"/>
      <c r="AA98" s="178"/>
      <c r="AB98" s="178"/>
      <c r="AC98" s="178"/>
      <c r="AD98" s="178"/>
      <c r="AE98" s="170"/>
      <c r="AF98" s="178"/>
      <c r="AG98" s="178"/>
      <c r="AH98" s="178"/>
      <c r="AI98" s="178"/>
      <c r="AJ98" s="178"/>
      <c r="AK98" s="178"/>
      <c r="AL98" s="178"/>
      <c r="AM98" s="178"/>
      <c r="AN98" s="178"/>
      <c r="AO98" s="178"/>
      <c r="AP98" s="178"/>
      <c r="AQ98" s="170"/>
      <c r="AR98" s="178"/>
      <c r="AS98" s="178"/>
      <c r="AT98" s="178"/>
      <c r="AU98" s="178"/>
      <c r="AV98" s="178"/>
      <c r="AW98" s="178"/>
      <c r="AX98" s="178"/>
      <c r="AY98" s="178"/>
      <c r="AZ98" s="178"/>
      <c r="BA98" s="178"/>
      <c r="BB98" s="178"/>
      <c r="BD98" s="172"/>
      <c r="BE98" s="172"/>
      <c r="BF98" s="172"/>
      <c r="BG98" s="172"/>
      <c r="BH98" s="172"/>
      <c r="BI98" s="172"/>
      <c r="BJ98" s="172"/>
      <c r="BK98" s="172"/>
      <c r="BL98" s="172"/>
      <c r="BM98" s="172"/>
      <c r="BN98" s="172"/>
      <c r="BO98" s="172"/>
      <c r="BP98" s="172"/>
      <c r="BQ98" s="172"/>
      <c r="BR98" s="172"/>
      <c r="BS98" s="172"/>
      <c r="BT98" s="172"/>
      <c r="BU98" s="172"/>
    </row>
    <row r="99" spans="1:73" s="305" customFormat="1" ht="13.5" customHeight="1" thickBot="1" x14ac:dyDescent="0.35">
      <c r="A99" s="508" t="s">
        <v>136</v>
      </c>
      <c r="B99" s="509"/>
      <c r="C99" s="183"/>
      <c r="D99" s="302">
        <f t="shared" ref="D99:AZ99" si="5">D97+D49</f>
        <v>10</v>
      </c>
      <c r="E99" s="302">
        <f t="shared" si="5"/>
        <v>2442</v>
      </c>
      <c r="F99" s="302">
        <f t="shared" si="5"/>
        <v>0</v>
      </c>
      <c r="G99" s="302">
        <f t="shared" si="5"/>
        <v>14</v>
      </c>
      <c r="H99" s="302">
        <f t="shared" si="5"/>
        <v>2706</v>
      </c>
      <c r="I99" s="302">
        <f t="shared" si="5"/>
        <v>0</v>
      </c>
      <c r="J99" s="302">
        <f t="shared" si="5"/>
        <v>10</v>
      </c>
      <c r="K99" s="302">
        <f t="shared" si="5"/>
        <v>1848</v>
      </c>
      <c r="L99" s="302">
        <f t="shared" si="5"/>
        <v>0</v>
      </c>
      <c r="M99" s="302">
        <f t="shared" si="5"/>
        <v>34</v>
      </c>
      <c r="N99" s="302">
        <f t="shared" si="5"/>
        <v>6996</v>
      </c>
      <c r="O99" s="302">
        <f t="shared" si="5"/>
        <v>0</v>
      </c>
      <c r="P99" s="302">
        <f t="shared" si="5"/>
        <v>17</v>
      </c>
      <c r="Q99" s="302">
        <f t="shared" si="5"/>
        <v>4290</v>
      </c>
      <c r="R99" s="302">
        <f t="shared" si="5"/>
        <v>0</v>
      </c>
      <c r="S99" s="302">
        <f t="shared" si="5"/>
        <v>20</v>
      </c>
      <c r="T99" s="302">
        <f t="shared" si="5"/>
        <v>4532</v>
      </c>
      <c r="U99" s="302">
        <f t="shared" si="5"/>
        <v>0</v>
      </c>
      <c r="V99" s="302">
        <f t="shared" si="5"/>
        <v>20</v>
      </c>
      <c r="W99" s="302">
        <f t="shared" si="5"/>
        <v>4686</v>
      </c>
      <c r="X99" s="302">
        <f t="shared" si="5"/>
        <v>0</v>
      </c>
      <c r="Y99" s="302">
        <f t="shared" si="5"/>
        <v>57</v>
      </c>
      <c r="Z99" s="302">
        <f t="shared" si="5"/>
        <v>13508</v>
      </c>
      <c r="AA99" s="302">
        <f t="shared" si="5"/>
        <v>0</v>
      </c>
      <c r="AB99" s="302">
        <f t="shared" si="5"/>
        <v>21</v>
      </c>
      <c r="AC99" s="302">
        <f t="shared" si="5"/>
        <v>4400</v>
      </c>
      <c r="AD99" s="302">
        <f t="shared" si="5"/>
        <v>0</v>
      </c>
      <c r="AE99" s="302">
        <f t="shared" si="5"/>
        <v>19</v>
      </c>
      <c r="AF99" s="302">
        <f t="shared" si="5"/>
        <v>3630</v>
      </c>
      <c r="AG99" s="302">
        <f t="shared" si="5"/>
        <v>0</v>
      </c>
      <c r="AH99" s="302">
        <f t="shared" si="5"/>
        <v>23</v>
      </c>
      <c r="AI99" s="302">
        <f t="shared" si="5"/>
        <v>5324</v>
      </c>
      <c r="AJ99" s="302">
        <f t="shared" si="5"/>
        <v>0</v>
      </c>
      <c r="AK99" s="302">
        <f t="shared" si="5"/>
        <v>63</v>
      </c>
      <c r="AL99" s="303">
        <f t="shared" si="5"/>
        <v>13354</v>
      </c>
      <c r="AM99" s="304">
        <f t="shared" si="5"/>
        <v>0</v>
      </c>
      <c r="AN99" s="302">
        <f t="shared" si="5"/>
        <v>25</v>
      </c>
      <c r="AO99" s="302">
        <f t="shared" si="5"/>
        <v>5016</v>
      </c>
      <c r="AP99" s="302">
        <f t="shared" si="5"/>
        <v>0</v>
      </c>
      <c r="AQ99" s="302">
        <f t="shared" si="5"/>
        <v>25</v>
      </c>
      <c r="AR99" s="303">
        <f t="shared" si="5"/>
        <v>5852</v>
      </c>
      <c r="AS99" s="304">
        <f t="shared" si="5"/>
        <v>0</v>
      </c>
      <c r="AT99" s="302">
        <f t="shared" si="5"/>
        <v>28</v>
      </c>
      <c r="AU99" s="302">
        <f t="shared" si="5"/>
        <v>5940</v>
      </c>
      <c r="AV99" s="302">
        <f t="shared" si="5"/>
        <v>0</v>
      </c>
      <c r="AW99" s="302">
        <f t="shared" si="5"/>
        <v>78</v>
      </c>
      <c r="AX99" s="303">
        <f t="shared" si="5"/>
        <v>16808</v>
      </c>
      <c r="AY99" s="304">
        <f t="shared" si="5"/>
        <v>0</v>
      </c>
      <c r="AZ99" s="302">
        <f t="shared" si="5"/>
        <v>232</v>
      </c>
      <c r="BA99" s="303">
        <f>BA97+BA49</f>
        <v>50666</v>
      </c>
      <c r="BB99" s="184"/>
      <c r="BC99" s="185"/>
    </row>
    <row r="100" spans="1:73" ht="18" x14ac:dyDescent="0.35">
      <c r="A100" s="306"/>
      <c r="B100" s="219" t="s">
        <v>125</v>
      </c>
      <c r="C100" s="307"/>
      <c r="D100" s="308">
        <f>SUM(D13,D19,D25,D31,D37,D43,D55,D61,D67,D73,D79,D85,D91)</f>
        <v>4</v>
      </c>
      <c r="E100" s="308">
        <f t="shared" ref="E100:AY104" si="6">SUM(E13,E19,E25,E31,E37,E43,E55,E61,E67,E73,E79,E85,E91)</f>
        <v>1056</v>
      </c>
      <c r="F100" s="309">
        <f t="shared" si="6"/>
        <v>0</v>
      </c>
      <c r="G100" s="310">
        <f t="shared" si="6"/>
        <v>5</v>
      </c>
      <c r="H100" s="311">
        <f t="shared" si="6"/>
        <v>1320</v>
      </c>
      <c r="I100" s="312">
        <f t="shared" si="6"/>
        <v>0</v>
      </c>
      <c r="J100" s="308">
        <f t="shared" si="6"/>
        <v>4</v>
      </c>
      <c r="K100" s="308">
        <f t="shared" si="6"/>
        <v>1056</v>
      </c>
      <c r="L100" s="309">
        <f t="shared" si="6"/>
        <v>0</v>
      </c>
      <c r="M100" s="310">
        <f t="shared" si="6"/>
        <v>13</v>
      </c>
      <c r="N100" s="311">
        <f t="shared" si="6"/>
        <v>3432</v>
      </c>
      <c r="O100" s="312">
        <f t="shared" si="6"/>
        <v>0</v>
      </c>
      <c r="P100" s="308">
        <f t="shared" si="6"/>
        <v>10</v>
      </c>
      <c r="Q100" s="308">
        <f t="shared" si="6"/>
        <v>2640</v>
      </c>
      <c r="R100" s="309">
        <f t="shared" si="6"/>
        <v>0</v>
      </c>
      <c r="S100" s="310">
        <f t="shared" si="6"/>
        <v>11</v>
      </c>
      <c r="T100" s="311">
        <f t="shared" si="6"/>
        <v>2904</v>
      </c>
      <c r="U100" s="312">
        <f t="shared" si="6"/>
        <v>0</v>
      </c>
      <c r="V100" s="308">
        <f t="shared" si="6"/>
        <v>9</v>
      </c>
      <c r="W100" s="308">
        <f t="shared" si="6"/>
        <v>2376</v>
      </c>
      <c r="X100" s="309">
        <f t="shared" si="6"/>
        <v>0</v>
      </c>
      <c r="Y100" s="310">
        <f t="shared" si="6"/>
        <v>30</v>
      </c>
      <c r="Z100" s="311">
        <f t="shared" si="6"/>
        <v>7920</v>
      </c>
      <c r="AA100" s="312">
        <f t="shared" si="6"/>
        <v>0</v>
      </c>
      <c r="AB100" s="308">
        <f t="shared" si="6"/>
        <v>6</v>
      </c>
      <c r="AC100" s="308">
        <f t="shared" si="6"/>
        <v>1584</v>
      </c>
      <c r="AD100" s="309">
        <f t="shared" si="6"/>
        <v>0</v>
      </c>
      <c r="AE100" s="310">
        <f t="shared" si="6"/>
        <v>7</v>
      </c>
      <c r="AF100" s="311">
        <f t="shared" si="6"/>
        <v>1848</v>
      </c>
      <c r="AG100" s="312">
        <f t="shared" si="6"/>
        <v>0</v>
      </c>
      <c r="AH100" s="308">
        <f t="shared" si="6"/>
        <v>5</v>
      </c>
      <c r="AI100" s="308">
        <f t="shared" si="6"/>
        <v>1320</v>
      </c>
      <c r="AJ100" s="309">
        <f t="shared" si="6"/>
        <v>0</v>
      </c>
      <c r="AK100" s="310">
        <f t="shared" si="6"/>
        <v>18</v>
      </c>
      <c r="AL100" s="311">
        <f t="shared" si="6"/>
        <v>4752</v>
      </c>
      <c r="AM100" s="312">
        <f t="shared" si="6"/>
        <v>0</v>
      </c>
      <c r="AN100" s="308">
        <f t="shared" si="6"/>
        <v>10</v>
      </c>
      <c r="AO100" s="308">
        <f t="shared" si="6"/>
        <v>2640</v>
      </c>
      <c r="AP100" s="309">
        <f t="shared" si="6"/>
        <v>0</v>
      </c>
      <c r="AQ100" s="310">
        <f t="shared" si="6"/>
        <v>10</v>
      </c>
      <c r="AR100" s="311">
        <f t="shared" si="6"/>
        <v>2640</v>
      </c>
      <c r="AS100" s="312">
        <f t="shared" si="6"/>
        <v>0</v>
      </c>
      <c r="AT100" s="308">
        <f t="shared" si="6"/>
        <v>9</v>
      </c>
      <c r="AU100" s="308">
        <f t="shared" si="6"/>
        <v>2376</v>
      </c>
      <c r="AV100" s="309">
        <f t="shared" si="6"/>
        <v>0</v>
      </c>
      <c r="AW100" s="310">
        <f t="shared" si="6"/>
        <v>29</v>
      </c>
      <c r="AX100" s="311">
        <f t="shared" si="6"/>
        <v>7656</v>
      </c>
      <c r="AY100" s="313">
        <f t="shared" si="6"/>
        <v>0</v>
      </c>
      <c r="AZ100" s="252">
        <f>D100+G100+J100+P100+S100+V100+AB100+AE100+AH100+AN100+AQ100+AT100</f>
        <v>90</v>
      </c>
      <c r="BA100" s="314">
        <f>N100+Z100+AL100+AX100</f>
        <v>23760</v>
      </c>
      <c r="BB100" s="315"/>
      <c r="BD100" s="172"/>
      <c r="BE100" s="172"/>
      <c r="BF100" s="172"/>
      <c r="BG100" s="172"/>
      <c r="BH100" s="172"/>
      <c r="BI100" s="172"/>
      <c r="BJ100" s="172"/>
      <c r="BK100" s="172"/>
      <c r="BL100" s="172"/>
      <c r="BM100" s="172"/>
      <c r="BN100" s="172"/>
      <c r="BO100" s="172"/>
      <c r="BP100" s="172"/>
      <c r="BQ100" s="172"/>
      <c r="BR100" s="172"/>
      <c r="BS100" s="172"/>
      <c r="BT100" s="172"/>
      <c r="BU100" s="172"/>
    </row>
    <row r="101" spans="1:73" x14ac:dyDescent="0.3">
      <c r="A101" s="316"/>
      <c r="B101" s="234" t="s">
        <v>126</v>
      </c>
      <c r="C101" s="317"/>
      <c r="D101" s="318">
        <f>SUM(D14,D20,D26,D32,D38,D44,D56,D62,D68,D74,D80,D86,D92)</f>
        <v>1</v>
      </c>
      <c r="E101" s="318">
        <f t="shared" si="6"/>
        <v>66</v>
      </c>
      <c r="F101" s="319">
        <f t="shared" si="6"/>
        <v>0</v>
      </c>
      <c r="G101" s="320">
        <f t="shared" si="6"/>
        <v>5</v>
      </c>
      <c r="H101" s="321">
        <f t="shared" si="6"/>
        <v>330</v>
      </c>
      <c r="I101" s="322">
        <f t="shared" si="6"/>
        <v>0</v>
      </c>
      <c r="J101" s="318">
        <f t="shared" si="6"/>
        <v>4</v>
      </c>
      <c r="K101" s="318">
        <f t="shared" si="6"/>
        <v>264</v>
      </c>
      <c r="L101" s="319">
        <f t="shared" si="6"/>
        <v>0</v>
      </c>
      <c r="M101" s="320">
        <f t="shared" si="6"/>
        <v>10</v>
      </c>
      <c r="N101" s="321">
        <f t="shared" si="6"/>
        <v>660</v>
      </c>
      <c r="O101" s="322">
        <f t="shared" si="6"/>
        <v>0</v>
      </c>
      <c r="P101" s="318">
        <f t="shared" si="6"/>
        <v>1</v>
      </c>
      <c r="Q101" s="318">
        <f t="shared" si="6"/>
        <v>66</v>
      </c>
      <c r="R101" s="319">
        <f t="shared" si="6"/>
        <v>0</v>
      </c>
      <c r="S101" s="320">
        <f t="shared" si="6"/>
        <v>3</v>
      </c>
      <c r="T101" s="321">
        <f t="shared" si="6"/>
        <v>198</v>
      </c>
      <c r="U101" s="322">
        <f t="shared" si="6"/>
        <v>0</v>
      </c>
      <c r="V101" s="318">
        <f t="shared" si="6"/>
        <v>3</v>
      </c>
      <c r="W101" s="318">
        <f t="shared" si="6"/>
        <v>198</v>
      </c>
      <c r="X101" s="319">
        <f t="shared" si="6"/>
        <v>0</v>
      </c>
      <c r="Y101" s="320">
        <f t="shared" si="6"/>
        <v>7</v>
      </c>
      <c r="Z101" s="321">
        <f t="shared" si="6"/>
        <v>462</v>
      </c>
      <c r="AA101" s="322">
        <f t="shared" si="6"/>
        <v>0</v>
      </c>
      <c r="AB101" s="318">
        <f t="shared" si="6"/>
        <v>5</v>
      </c>
      <c r="AC101" s="318">
        <f t="shared" si="6"/>
        <v>330</v>
      </c>
      <c r="AD101" s="319">
        <f t="shared" si="6"/>
        <v>0</v>
      </c>
      <c r="AE101" s="320">
        <f t="shared" si="6"/>
        <v>7</v>
      </c>
      <c r="AF101" s="321">
        <f t="shared" si="6"/>
        <v>462</v>
      </c>
      <c r="AG101" s="322">
        <f t="shared" si="6"/>
        <v>0</v>
      </c>
      <c r="AH101" s="318">
        <f t="shared" si="6"/>
        <v>3</v>
      </c>
      <c r="AI101" s="318">
        <f t="shared" si="6"/>
        <v>198</v>
      </c>
      <c r="AJ101" s="319">
        <f t="shared" si="6"/>
        <v>0</v>
      </c>
      <c r="AK101" s="320">
        <f t="shared" si="6"/>
        <v>15</v>
      </c>
      <c r="AL101" s="321">
        <f t="shared" si="6"/>
        <v>990</v>
      </c>
      <c r="AM101" s="322">
        <f t="shared" si="6"/>
        <v>0</v>
      </c>
      <c r="AN101" s="318">
        <f t="shared" si="6"/>
        <v>8</v>
      </c>
      <c r="AO101" s="318">
        <f t="shared" si="6"/>
        <v>528</v>
      </c>
      <c r="AP101" s="319">
        <f t="shared" si="6"/>
        <v>0</v>
      </c>
      <c r="AQ101" s="320">
        <f t="shared" si="6"/>
        <v>3</v>
      </c>
      <c r="AR101" s="321">
        <f t="shared" si="6"/>
        <v>198</v>
      </c>
      <c r="AS101" s="322">
        <f t="shared" si="6"/>
        <v>0</v>
      </c>
      <c r="AT101" s="318">
        <f t="shared" si="6"/>
        <v>5</v>
      </c>
      <c r="AU101" s="318">
        <f t="shared" si="6"/>
        <v>330</v>
      </c>
      <c r="AV101" s="319">
        <f t="shared" si="6"/>
        <v>0</v>
      </c>
      <c r="AW101" s="320">
        <f t="shared" si="6"/>
        <v>16</v>
      </c>
      <c r="AX101" s="321">
        <f t="shared" si="6"/>
        <v>1056</v>
      </c>
      <c r="AY101" s="323">
        <f t="shared" si="6"/>
        <v>0</v>
      </c>
      <c r="AZ101" s="252">
        <f>D101+G101+J101+P101+S101+V101+AB101+AE101+AH101+AN101+AQ101+AT101</f>
        <v>48</v>
      </c>
      <c r="BA101" s="324">
        <f>N101+Z101+AL101+AX101</f>
        <v>3168</v>
      </c>
      <c r="BD101" s="298"/>
      <c r="BE101" s="298"/>
    </row>
    <row r="102" spans="1:73" ht="18" x14ac:dyDescent="0.35">
      <c r="A102" s="306"/>
      <c r="B102" s="234" t="s">
        <v>127</v>
      </c>
      <c r="C102" s="307"/>
      <c r="D102" s="318">
        <f>SUM(D15,D21,D27,D33,D39,D45,D57,D63,D69,D75,D81,D87,D93)</f>
        <v>3</v>
      </c>
      <c r="E102" s="318">
        <f t="shared" si="6"/>
        <v>792</v>
      </c>
      <c r="F102" s="319">
        <f t="shared" si="6"/>
        <v>0</v>
      </c>
      <c r="G102" s="320">
        <f t="shared" si="6"/>
        <v>2</v>
      </c>
      <c r="H102" s="321">
        <f t="shared" si="6"/>
        <v>528</v>
      </c>
      <c r="I102" s="322">
        <f t="shared" si="6"/>
        <v>0</v>
      </c>
      <c r="J102" s="318">
        <f t="shared" si="6"/>
        <v>2</v>
      </c>
      <c r="K102" s="318">
        <f t="shared" si="6"/>
        <v>528</v>
      </c>
      <c r="L102" s="319">
        <f t="shared" si="6"/>
        <v>0</v>
      </c>
      <c r="M102" s="320">
        <f t="shared" si="6"/>
        <v>7</v>
      </c>
      <c r="N102" s="321">
        <f t="shared" si="6"/>
        <v>1848</v>
      </c>
      <c r="O102" s="322">
        <f t="shared" si="6"/>
        <v>0</v>
      </c>
      <c r="P102" s="318">
        <f t="shared" si="6"/>
        <v>4</v>
      </c>
      <c r="Q102" s="318">
        <f t="shared" si="6"/>
        <v>1056</v>
      </c>
      <c r="R102" s="319">
        <f t="shared" si="6"/>
        <v>0</v>
      </c>
      <c r="S102" s="320">
        <f t="shared" si="6"/>
        <v>5</v>
      </c>
      <c r="T102" s="321">
        <f t="shared" si="6"/>
        <v>1320</v>
      </c>
      <c r="U102" s="322">
        <f t="shared" si="6"/>
        <v>0</v>
      </c>
      <c r="V102" s="318">
        <f t="shared" si="6"/>
        <v>7</v>
      </c>
      <c r="W102" s="318">
        <f t="shared" si="6"/>
        <v>1848</v>
      </c>
      <c r="X102" s="319">
        <f t="shared" si="6"/>
        <v>0</v>
      </c>
      <c r="Y102" s="320">
        <f t="shared" si="6"/>
        <v>16</v>
      </c>
      <c r="Z102" s="321">
        <f t="shared" si="6"/>
        <v>4224</v>
      </c>
      <c r="AA102" s="322">
        <f t="shared" si="6"/>
        <v>0</v>
      </c>
      <c r="AB102" s="318">
        <f t="shared" si="6"/>
        <v>5</v>
      </c>
      <c r="AC102" s="318">
        <f t="shared" si="6"/>
        <v>1320</v>
      </c>
      <c r="AD102" s="319">
        <f t="shared" si="6"/>
        <v>0</v>
      </c>
      <c r="AE102" s="320">
        <f t="shared" si="6"/>
        <v>3</v>
      </c>
      <c r="AF102" s="321">
        <f t="shared" si="6"/>
        <v>792</v>
      </c>
      <c r="AG102" s="322">
        <f t="shared" si="6"/>
        <v>0</v>
      </c>
      <c r="AH102" s="318">
        <f t="shared" si="6"/>
        <v>10</v>
      </c>
      <c r="AI102" s="318">
        <f t="shared" si="6"/>
        <v>2640</v>
      </c>
      <c r="AJ102" s="319">
        <f t="shared" si="6"/>
        <v>0</v>
      </c>
      <c r="AK102" s="320">
        <f t="shared" si="6"/>
        <v>18</v>
      </c>
      <c r="AL102" s="321">
        <f t="shared" si="6"/>
        <v>4752</v>
      </c>
      <c r="AM102" s="322">
        <f t="shared" si="6"/>
        <v>0</v>
      </c>
      <c r="AN102" s="318">
        <f t="shared" si="6"/>
        <v>3</v>
      </c>
      <c r="AO102" s="318">
        <f t="shared" si="6"/>
        <v>792</v>
      </c>
      <c r="AP102" s="319">
        <f t="shared" si="6"/>
        <v>0</v>
      </c>
      <c r="AQ102" s="320">
        <f t="shared" si="6"/>
        <v>7</v>
      </c>
      <c r="AR102" s="321">
        <f t="shared" si="6"/>
        <v>1848</v>
      </c>
      <c r="AS102" s="322">
        <f t="shared" si="6"/>
        <v>0</v>
      </c>
      <c r="AT102" s="318">
        <f t="shared" si="6"/>
        <v>9</v>
      </c>
      <c r="AU102" s="318">
        <f t="shared" si="6"/>
        <v>2376</v>
      </c>
      <c r="AV102" s="319">
        <f t="shared" si="6"/>
        <v>0</v>
      </c>
      <c r="AW102" s="320">
        <f t="shared" si="6"/>
        <v>19</v>
      </c>
      <c r="AX102" s="321">
        <f t="shared" si="6"/>
        <v>5016</v>
      </c>
      <c r="AY102" s="323">
        <f t="shared" si="6"/>
        <v>0</v>
      </c>
      <c r="AZ102" s="252">
        <f>D102+G102+J102+P102+S102+V102+AB102+AE102+AH102+AN102+AQ102+AT102</f>
        <v>60</v>
      </c>
      <c r="BA102" s="314">
        <f>N102+Z102+AL102+AX102</f>
        <v>15840</v>
      </c>
      <c r="BB102" s="315"/>
      <c r="BD102" s="172"/>
      <c r="BE102" s="172"/>
      <c r="BF102" s="172"/>
      <c r="BG102" s="172"/>
      <c r="BH102" s="172"/>
      <c r="BI102" s="172"/>
      <c r="BJ102" s="172"/>
      <c r="BK102" s="172"/>
      <c r="BL102" s="172"/>
      <c r="BM102" s="172"/>
      <c r="BN102" s="172"/>
      <c r="BO102" s="172"/>
      <c r="BP102" s="172"/>
      <c r="BQ102" s="172"/>
      <c r="BR102" s="172"/>
      <c r="BS102" s="172"/>
      <c r="BT102" s="172"/>
      <c r="BU102" s="172"/>
    </row>
    <row r="103" spans="1:73" ht="18" x14ac:dyDescent="0.35">
      <c r="A103" s="306"/>
      <c r="B103" s="234" t="s">
        <v>128</v>
      </c>
      <c r="C103" s="307"/>
      <c r="D103" s="318">
        <f>SUM(D16,D22,D28,D34,D40,D46,D58,D64,D70,D76,D82,D88,D94)</f>
        <v>2</v>
      </c>
      <c r="E103" s="318">
        <f t="shared" si="6"/>
        <v>528</v>
      </c>
      <c r="F103" s="319">
        <f t="shared" si="6"/>
        <v>0</v>
      </c>
      <c r="G103" s="320">
        <f t="shared" si="6"/>
        <v>2</v>
      </c>
      <c r="H103" s="321">
        <f t="shared" si="6"/>
        <v>528</v>
      </c>
      <c r="I103" s="322">
        <f t="shared" si="6"/>
        <v>0</v>
      </c>
      <c r="J103" s="318">
        <f t="shared" si="6"/>
        <v>0</v>
      </c>
      <c r="K103" s="318">
        <f t="shared" si="6"/>
        <v>0</v>
      </c>
      <c r="L103" s="319">
        <f t="shared" si="6"/>
        <v>0</v>
      </c>
      <c r="M103" s="320">
        <f t="shared" si="6"/>
        <v>4</v>
      </c>
      <c r="N103" s="321">
        <f t="shared" si="6"/>
        <v>1056</v>
      </c>
      <c r="O103" s="322">
        <f t="shared" si="6"/>
        <v>0</v>
      </c>
      <c r="P103" s="318">
        <f t="shared" si="6"/>
        <v>2</v>
      </c>
      <c r="Q103" s="318">
        <f t="shared" si="6"/>
        <v>528</v>
      </c>
      <c r="R103" s="319">
        <f t="shared" si="6"/>
        <v>0</v>
      </c>
      <c r="S103" s="326">
        <f t="shared" si="6"/>
        <v>0</v>
      </c>
      <c r="T103" s="321">
        <f t="shared" si="6"/>
        <v>0</v>
      </c>
      <c r="U103" s="322">
        <f t="shared" si="6"/>
        <v>0</v>
      </c>
      <c r="V103" s="318">
        <f t="shared" si="6"/>
        <v>1</v>
      </c>
      <c r="W103" s="318">
        <f t="shared" si="6"/>
        <v>264</v>
      </c>
      <c r="X103" s="319">
        <f t="shared" si="6"/>
        <v>0</v>
      </c>
      <c r="Y103" s="320">
        <f t="shared" si="6"/>
        <v>3</v>
      </c>
      <c r="Z103" s="321">
        <f t="shared" si="6"/>
        <v>792</v>
      </c>
      <c r="AA103" s="322">
        <f t="shared" si="6"/>
        <v>0</v>
      </c>
      <c r="AB103" s="318">
        <f t="shared" si="6"/>
        <v>4</v>
      </c>
      <c r="AC103" s="318">
        <f t="shared" si="6"/>
        <v>1056</v>
      </c>
      <c r="AD103" s="319">
        <f t="shared" si="6"/>
        <v>0</v>
      </c>
      <c r="AE103" s="320">
        <f t="shared" si="6"/>
        <v>2</v>
      </c>
      <c r="AF103" s="321">
        <f t="shared" si="6"/>
        <v>528</v>
      </c>
      <c r="AG103" s="322">
        <f t="shared" si="6"/>
        <v>0</v>
      </c>
      <c r="AH103" s="318">
        <f t="shared" si="6"/>
        <v>4</v>
      </c>
      <c r="AI103" s="318">
        <f t="shared" si="6"/>
        <v>1056</v>
      </c>
      <c r="AJ103" s="319">
        <f t="shared" si="6"/>
        <v>0</v>
      </c>
      <c r="AK103" s="320">
        <f t="shared" si="6"/>
        <v>10</v>
      </c>
      <c r="AL103" s="321">
        <f t="shared" si="6"/>
        <v>2640</v>
      </c>
      <c r="AM103" s="322">
        <f t="shared" si="6"/>
        <v>0</v>
      </c>
      <c r="AN103" s="318">
        <f t="shared" si="6"/>
        <v>4</v>
      </c>
      <c r="AO103" s="318">
        <f t="shared" si="6"/>
        <v>1056</v>
      </c>
      <c r="AP103" s="319">
        <f t="shared" si="6"/>
        <v>0</v>
      </c>
      <c r="AQ103" s="320">
        <f t="shared" si="6"/>
        <v>4</v>
      </c>
      <c r="AR103" s="321">
        <f t="shared" si="6"/>
        <v>1056</v>
      </c>
      <c r="AS103" s="322">
        <f t="shared" si="6"/>
        <v>0</v>
      </c>
      <c r="AT103" s="318">
        <f t="shared" si="6"/>
        <v>2</v>
      </c>
      <c r="AU103" s="318">
        <f t="shared" si="6"/>
        <v>528</v>
      </c>
      <c r="AV103" s="319">
        <f t="shared" si="6"/>
        <v>0</v>
      </c>
      <c r="AW103" s="320">
        <f t="shared" si="6"/>
        <v>10</v>
      </c>
      <c r="AX103" s="321">
        <f t="shared" si="6"/>
        <v>2640</v>
      </c>
      <c r="AY103" s="323">
        <f t="shared" si="6"/>
        <v>0</v>
      </c>
      <c r="AZ103" s="252">
        <f>D103+G103+J103+P103+S103+V103+AB103+AE103+AH103+AN103+AQ103+AT103</f>
        <v>27</v>
      </c>
      <c r="BA103" s="314">
        <f>N103+Z103+AL103+AX103</f>
        <v>7128</v>
      </c>
      <c r="BB103" s="315"/>
      <c r="BD103" s="172"/>
      <c r="BE103" s="172"/>
      <c r="BF103" s="172"/>
      <c r="BG103" s="172"/>
      <c r="BH103" s="172"/>
      <c r="BI103" s="172"/>
      <c r="BJ103" s="172"/>
      <c r="BK103" s="172"/>
      <c r="BL103" s="172"/>
      <c r="BM103" s="172"/>
      <c r="BN103" s="172"/>
      <c r="BO103" s="172"/>
      <c r="BP103" s="172"/>
      <c r="BQ103" s="172"/>
      <c r="BR103" s="172"/>
      <c r="BS103" s="172"/>
      <c r="BT103" s="172"/>
      <c r="BU103" s="172"/>
    </row>
    <row r="104" spans="1:73" ht="18.600000000000001" thickBot="1" x14ac:dyDescent="0.4">
      <c r="A104" s="237"/>
      <c r="B104" s="238" t="s">
        <v>129</v>
      </c>
      <c r="C104" s="327"/>
      <c r="D104" s="328">
        <f>SUM(D17,D23,D29,D35,D41,D47,D59,D65,D71,D77,D83,D89,D95)</f>
        <v>0</v>
      </c>
      <c r="E104" s="328">
        <f t="shared" si="6"/>
        <v>0</v>
      </c>
      <c r="F104" s="329">
        <f t="shared" si="6"/>
        <v>0</v>
      </c>
      <c r="G104" s="330">
        <f t="shared" si="6"/>
        <v>0</v>
      </c>
      <c r="H104" s="331">
        <f t="shared" si="6"/>
        <v>0</v>
      </c>
      <c r="I104" s="332">
        <f t="shared" si="6"/>
        <v>0</v>
      </c>
      <c r="J104" s="328">
        <f t="shared" si="6"/>
        <v>0</v>
      </c>
      <c r="K104" s="328">
        <f t="shared" si="6"/>
        <v>0</v>
      </c>
      <c r="L104" s="329">
        <f t="shared" si="6"/>
        <v>0</v>
      </c>
      <c r="M104" s="330">
        <f t="shared" si="6"/>
        <v>0</v>
      </c>
      <c r="N104" s="331">
        <f t="shared" si="6"/>
        <v>0</v>
      </c>
      <c r="O104" s="332">
        <f t="shared" si="6"/>
        <v>0</v>
      </c>
      <c r="P104" s="328">
        <f t="shared" si="6"/>
        <v>0</v>
      </c>
      <c r="Q104" s="328">
        <f t="shared" si="6"/>
        <v>0</v>
      </c>
      <c r="R104" s="329">
        <f t="shared" si="6"/>
        <v>0</v>
      </c>
      <c r="S104" s="330">
        <f t="shared" si="6"/>
        <v>1</v>
      </c>
      <c r="T104" s="331">
        <f t="shared" si="6"/>
        <v>110</v>
      </c>
      <c r="U104" s="332">
        <f t="shared" si="6"/>
        <v>0</v>
      </c>
      <c r="V104" s="328">
        <f t="shared" si="6"/>
        <v>0</v>
      </c>
      <c r="W104" s="328">
        <f t="shared" si="6"/>
        <v>0</v>
      </c>
      <c r="X104" s="329">
        <f t="shared" si="6"/>
        <v>0</v>
      </c>
      <c r="Y104" s="330">
        <f t="shared" si="6"/>
        <v>1</v>
      </c>
      <c r="Z104" s="331">
        <f t="shared" si="6"/>
        <v>110</v>
      </c>
      <c r="AA104" s="332">
        <f t="shared" si="6"/>
        <v>0</v>
      </c>
      <c r="AB104" s="328">
        <f t="shared" si="6"/>
        <v>1</v>
      </c>
      <c r="AC104" s="328">
        <f t="shared" si="6"/>
        <v>110</v>
      </c>
      <c r="AD104" s="329">
        <f t="shared" si="6"/>
        <v>0</v>
      </c>
      <c r="AE104" s="330">
        <f t="shared" si="6"/>
        <v>0</v>
      </c>
      <c r="AF104" s="331">
        <f t="shared" si="6"/>
        <v>0</v>
      </c>
      <c r="AG104" s="332">
        <f t="shared" si="6"/>
        <v>0</v>
      </c>
      <c r="AH104" s="328">
        <f t="shared" si="6"/>
        <v>1</v>
      </c>
      <c r="AI104" s="328">
        <f t="shared" si="6"/>
        <v>110</v>
      </c>
      <c r="AJ104" s="329">
        <f t="shared" si="6"/>
        <v>0</v>
      </c>
      <c r="AK104" s="330">
        <f t="shared" si="6"/>
        <v>2</v>
      </c>
      <c r="AL104" s="331">
        <f t="shared" si="6"/>
        <v>220</v>
      </c>
      <c r="AM104" s="332">
        <f t="shared" si="6"/>
        <v>0</v>
      </c>
      <c r="AN104" s="328">
        <f t="shared" si="6"/>
        <v>0</v>
      </c>
      <c r="AO104" s="328">
        <f t="shared" si="6"/>
        <v>0</v>
      </c>
      <c r="AP104" s="329">
        <f t="shared" si="6"/>
        <v>0</v>
      </c>
      <c r="AQ104" s="330">
        <f t="shared" si="6"/>
        <v>1</v>
      </c>
      <c r="AR104" s="331">
        <f t="shared" si="6"/>
        <v>110</v>
      </c>
      <c r="AS104" s="332">
        <f t="shared" si="6"/>
        <v>0</v>
      </c>
      <c r="AT104" s="328">
        <f t="shared" si="6"/>
        <v>3</v>
      </c>
      <c r="AU104" s="328">
        <f t="shared" si="6"/>
        <v>330</v>
      </c>
      <c r="AV104" s="329">
        <f t="shared" si="6"/>
        <v>0</v>
      </c>
      <c r="AW104" s="330">
        <f t="shared" si="6"/>
        <v>4</v>
      </c>
      <c r="AX104" s="331">
        <f t="shared" si="6"/>
        <v>440</v>
      </c>
      <c r="AY104" s="333">
        <f t="shared" si="6"/>
        <v>0</v>
      </c>
      <c r="AZ104" s="334">
        <f>D104+G104+J104+P104+S104+V104+AB104+AE104+AH104+AN104+AQ104+AT104</f>
        <v>7</v>
      </c>
      <c r="BA104" s="335">
        <f>N104+Z104+AL104+AX104</f>
        <v>770</v>
      </c>
      <c r="BB104" s="315"/>
      <c r="BD104" s="172"/>
      <c r="BE104" s="172"/>
      <c r="BF104" s="172"/>
      <c r="BG104" s="172"/>
      <c r="BH104" s="172"/>
      <c r="BI104" s="172"/>
      <c r="BJ104" s="172"/>
      <c r="BK104" s="172"/>
      <c r="BL104" s="172"/>
      <c r="BM104" s="172"/>
      <c r="BN104" s="172"/>
      <c r="BO104" s="172"/>
      <c r="BP104" s="172"/>
      <c r="BQ104" s="172"/>
      <c r="BR104" s="172"/>
      <c r="BS104" s="172"/>
      <c r="BT104" s="172"/>
      <c r="BU104" s="172"/>
    </row>
    <row r="105" spans="1:73" ht="18" x14ac:dyDescent="0.35">
      <c r="A105" s="168"/>
      <c r="B105" s="169"/>
      <c r="C105" s="170"/>
      <c r="D105" s="170"/>
      <c r="E105" s="170"/>
      <c r="F105" s="170"/>
      <c r="G105" s="170"/>
      <c r="H105" s="170"/>
      <c r="I105" s="170"/>
      <c r="J105" s="170"/>
      <c r="K105" s="170"/>
      <c r="L105" s="170"/>
      <c r="M105" s="170"/>
      <c r="N105" s="170"/>
      <c r="O105" s="170"/>
      <c r="P105" s="170"/>
      <c r="Q105" s="170"/>
      <c r="R105" s="170"/>
      <c r="S105" s="170"/>
      <c r="T105" s="170"/>
      <c r="U105" s="170"/>
      <c r="V105" s="170"/>
      <c r="W105" s="170"/>
      <c r="X105" s="170"/>
      <c r="Y105" s="170"/>
      <c r="Z105" s="170"/>
      <c r="AA105" s="170"/>
      <c r="AB105" s="170"/>
      <c r="AC105" s="170"/>
      <c r="AD105" s="170"/>
      <c r="AE105" s="170"/>
      <c r="AF105" s="170"/>
      <c r="AG105" s="170"/>
      <c r="AH105" s="170"/>
      <c r="AI105" s="170"/>
      <c r="AJ105" s="170"/>
      <c r="AK105" s="170"/>
      <c r="AL105" s="170"/>
      <c r="AM105" s="170"/>
      <c r="AN105" s="170"/>
      <c r="AO105" s="170"/>
      <c r="AP105" s="170"/>
      <c r="AQ105" s="170"/>
      <c r="AR105" s="170"/>
      <c r="AS105" s="170"/>
      <c r="AT105" s="298"/>
      <c r="AU105" s="170"/>
      <c r="AV105" s="170"/>
      <c r="AW105" s="170"/>
      <c r="AX105" s="170"/>
      <c r="AY105" s="170"/>
      <c r="AZ105" s="173"/>
      <c r="BA105" s="170"/>
      <c r="BB105" s="170"/>
      <c r="BD105" s="172"/>
      <c r="BE105" s="172"/>
      <c r="BF105" s="172"/>
      <c r="BG105" s="172"/>
      <c r="BH105" s="172"/>
      <c r="BI105" s="172"/>
      <c r="BJ105" s="172"/>
      <c r="BK105" s="172"/>
      <c r="BL105" s="172"/>
      <c r="BM105" s="172"/>
      <c r="BN105" s="172"/>
      <c r="BO105" s="172"/>
      <c r="BP105" s="172"/>
      <c r="BQ105" s="172"/>
      <c r="BR105" s="172"/>
      <c r="BS105" s="172"/>
      <c r="BT105" s="172"/>
      <c r="BU105" s="172"/>
    </row>
    <row r="106" spans="1:73" ht="18" x14ac:dyDescent="0.35">
      <c r="A106" s="168"/>
      <c r="B106" s="336" t="s">
        <v>137</v>
      </c>
      <c r="C106" s="337"/>
      <c r="D106" s="176"/>
      <c r="E106" s="170"/>
      <c r="F106" s="170"/>
      <c r="G106" s="170"/>
      <c r="H106" s="170"/>
      <c r="I106" s="170"/>
      <c r="J106" s="170"/>
      <c r="K106" s="170"/>
      <c r="L106" s="170"/>
      <c r="M106" s="170"/>
      <c r="N106" s="170"/>
      <c r="O106" s="170"/>
      <c r="P106" s="170"/>
      <c r="Q106" s="170"/>
      <c r="R106" s="170"/>
      <c r="S106" s="170"/>
      <c r="T106" s="170"/>
      <c r="U106" s="170"/>
      <c r="V106" s="170"/>
      <c r="W106" s="170"/>
      <c r="X106" s="170"/>
      <c r="Y106" s="170"/>
      <c r="Z106" s="170"/>
      <c r="AA106" s="170"/>
      <c r="AB106" s="170"/>
      <c r="AC106" s="170"/>
      <c r="AD106" s="170"/>
      <c r="AE106" s="170"/>
      <c r="AF106" s="170"/>
      <c r="AG106" s="170"/>
      <c r="AH106" s="170"/>
      <c r="AI106" s="170"/>
      <c r="AJ106" s="170"/>
      <c r="AK106" s="170"/>
      <c r="AL106" s="170"/>
      <c r="AM106" s="170"/>
      <c r="AN106" s="170"/>
      <c r="AO106" s="170"/>
      <c r="AP106" s="170"/>
      <c r="AQ106" s="170"/>
      <c r="AR106" s="170"/>
      <c r="AS106" s="170"/>
      <c r="AT106" s="170"/>
      <c r="AU106" s="170"/>
      <c r="AV106" s="170"/>
      <c r="AW106" s="170"/>
      <c r="AX106" s="170"/>
      <c r="AY106" s="170"/>
      <c r="AZ106" s="173"/>
      <c r="BA106" s="170"/>
      <c r="BB106" s="170"/>
      <c r="BD106" s="172"/>
      <c r="BE106" s="172"/>
      <c r="BF106" s="172"/>
      <c r="BG106" s="172"/>
      <c r="BH106" s="172"/>
      <c r="BI106" s="172"/>
      <c r="BJ106" s="172"/>
      <c r="BK106" s="172"/>
      <c r="BL106" s="172"/>
      <c r="BM106" s="172"/>
      <c r="BN106" s="172"/>
      <c r="BO106" s="172"/>
      <c r="BP106" s="172"/>
      <c r="BQ106" s="172"/>
      <c r="BR106" s="172"/>
      <c r="BS106" s="172"/>
      <c r="BT106" s="172"/>
      <c r="BU106" s="172"/>
    </row>
    <row r="107" spans="1:73" ht="18" x14ac:dyDescent="0.35">
      <c r="A107" s="168"/>
      <c r="B107" s="336" t="s">
        <v>138</v>
      </c>
      <c r="C107" s="337"/>
      <c r="D107" s="176"/>
      <c r="E107" s="170"/>
      <c r="F107" s="170"/>
      <c r="G107" s="170"/>
      <c r="H107" s="170"/>
      <c r="I107" s="170"/>
      <c r="J107" s="170"/>
      <c r="K107" s="170"/>
      <c r="L107" s="170"/>
      <c r="M107" s="170"/>
      <c r="N107" s="170"/>
      <c r="O107" s="170"/>
      <c r="P107" s="170"/>
      <c r="Q107" s="170"/>
      <c r="R107" s="170"/>
      <c r="S107" s="170"/>
      <c r="T107" s="170"/>
      <c r="U107" s="170"/>
      <c r="V107" s="170"/>
      <c r="W107" s="170"/>
      <c r="X107" s="170"/>
      <c r="Y107" s="170"/>
      <c r="Z107" s="170"/>
      <c r="AA107" s="170"/>
      <c r="AB107" s="170"/>
      <c r="AC107" s="170"/>
      <c r="AD107" s="170"/>
      <c r="AE107" s="170"/>
      <c r="AF107" s="170"/>
      <c r="AG107" s="170"/>
      <c r="AH107" s="170"/>
      <c r="AI107" s="170"/>
      <c r="AJ107" s="170"/>
      <c r="AK107" s="170"/>
      <c r="AL107" s="170"/>
      <c r="AM107" s="170"/>
      <c r="AN107" s="170"/>
      <c r="AO107" s="170"/>
      <c r="AP107" s="170"/>
      <c r="AQ107" s="170"/>
      <c r="AR107" s="170"/>
      <c r="AS107" s="170"/>
      <c r="AT107" s="298"/>
      <c r="AU107" s="170"/>
      <c r="AV107" s="170"/>
      <c r="AW107" s="170"/>
      <c r="AX107" s="170"/>
      <c r="AY107" s="170"/>
      <c r="AZ107" s="173"/>
      <c r="BA107" s="170"/>
      <c r="BB107" s="170"/>
      <c r="BD107" s="172"/>
      <c r="BE107" s="172"/>
      <c r="BF107" s="172"/>
      <c r="BG107" s="172"/>
      <c r="BH107" s="172"/>
      <c r="BI107" s="172"/>
      <c r="BJ107" s="172"/>
      <c r="BK107" s="172"/>
      <c r="BL107" s="172"/>
      <c r="BM107" s="172"/>
      <c r="BN107" s="172"/>
      <c r="BO107" s="172"/>
      <c r="BP107" s="172"/>
      <c r="BQ107" s="172"/>
      <c r="BR107" s="172"/>
      <c r="BS107" s="172"/>
      <c r="BT107" s="172"/>
      <c r="BU107" s="172"/>
    </row>
    <row r="108" spans="1:73" ht="18" x14ac:dyDescent="0.35">
      <c r="A108" s="168"/>
      <c r="B108" s="336" t="s">
        <v>139</v>
      </c>
      <c r="C108" s="337"/>
      <c r="D108" s="171"/>
      <c r="E108" s="170"/>
      <c r="F108" s="170"/>
      <c r="G108" s="170"/>
      <c r="H108" s="170"/>
      <c r="I108" s="170"/>
      <c r="J108" s="170"/>
      <c r="K108" s="170"/>
      <c r="L108" s="170"/>
      <c r="M108" s="170"/>
      <c r="N108" s="170"/>
      <c r="O108" s="170"/>
      <c r="P108" s="170"/>
      <c r="Q108" s="170"/>
      <c r="R108" s="170"/>
      <c r="S108" s="170"/>
      <c r="T108" s="170"/>
      <c r="U108" s="170"/>
      <c r="V108" s="170"/>
      <c r="W108" s="170"/>
      <c r="X108" s="170"/>
      <c r="Y108" s="170"/>
      <c r="Z108" s="170"/>
      <c r="AA108" s="170"/>
      <c r="AB108" s="170"/>
      <c r="AC108" s="170"/>
      <c r="AD108" s="170"/>
      <c r="AE108" s="170"/>
      <c r="AF108" s="170"/>
      <c r="AG108" s="170"/>
      <c r="AH108" s="170"/>
      <c r="AI108" s="170"/>
      <c r="AJ108" s="170"/>
      <c r="AK108" s="170"/>
      <c r="AL108" s="170"/>
      <c r="AM108" s="170"/>
      <c r="AN108" s="170"/>
      <c r="AO108" s="170"/>
      <c r="AP108" s="170"/>
      <c r="AQ108" s="170"/>
      <c r="AR108" s="170"/>
      <c r="AS108" s="170"/>
      <c r="AT108" s="170"/>
      <c r="AU108" s="170"/>
      <c r="AV108" s="170"/>
      <c r="AW108" s="170"/>
      <c r="AX108" s="170"/>
      <c r="AY108" s="170"/>
      <c r="AZ108" s="173"/>
      <c r="BA108" s="170"/>
      <c r="BB108" s="170"/>
      <c r="BD108" s="172"/>
      <c r="BE108" s="172"/>
      <c r="BF108" s="172"/>
      <c r="BG108" s="172"/>
      <c r="BH108" s="172"/>
      <c r="BI108" s="172"/>
      <c r="BJ108" s="172"/>
      <c r="BK108" s="172"/>
      <c r="BL108" s="172"/>
      <c r="BM108" s="172"/>
      <c r="BN108" s="172"/>
      <c r="BO108" s="172"/>
      <c r="BP108" s="172"/>
      <c r="BQ108" s="172"/>
      <c r="BR108" s="172"/>
      <c r="BS108" s="172"/>
      <c r="BT108" s="172"/>
      <c r="BU108" s="172"/>
    </row>
  </sheetData>
  <mergeCells count="41">
    <mergeCell ref="A7:BB7"/>
    <mergeCell ref="A8:BB8"/>
    <mergeCell ref="B10:B11"/>
    <mergeCell ref="D10:F10"/>
    <mergeCell ref="G10:I10"/>
    <mergeCell ref="J10:L10"/>
    <mergeCell ref="M10:O10"/>
    <mergeCell ref="P10:R10"/>
    <mergeCell ref="AZ10:BB10"/>
    <mergeCell ref="AW10:AY10"/>
    <mergeCell ref="AN10:AP10"/>
    <mergeCell ref="AQ10:AS10"/>
    <mergeCell ref="AT10:AV10"/>
    <mergeCell ref="A49:B49"/>
    <mergeCell ref="B52:B53"/>
    <mergeCell ref="D52:F52"/>
    <mergeCell ref="G52:I52"/>
    <mergeCell ref="J52:L52"/>
    <mergeCell ref="A99:B99"/>
    <mergeCell ref="AT52:AV52"/>
    <mergeCell ref="AW52:AY52"/>
    <mergeCell ref="AK10:AM10"/>
    <mergeCell ref="Y52:AA52"/>
    <mergeCell ref="AB52:AD52"/>
    <mergeCell ref="AE52:AG52"/>
    <mergeCell ref="Y10:AA10"/>
    <mergeCell ref="AB10:AD10"/>
    <mergeCell ref="AE10:AG10"/>
    <mergeCell ref="S10:U10"/>
    <mergeCell ref="M52:O52"/>
    <mergeCell ref="P52:R52"/>
    <mergeCell ref="S52:U52"/>
    <mergeCell ref="V10:X10"/>
    <mergeCell ref="AH10:AJ10"/>
    <mergeCell ref="AZ52:BB52"/>
    <mergeCell ref="A97:B97"/>
    <mergeCell ref="AH52:AJ52"/>
    <mergeCell ref="AK52:AM52"/>
    <mergeCell ref="AN52:AP52"/>
    <mergeCell ref="AQ52:AS52"/>
    <mergeCell ref="V52:X52"/>
  </mergeCells>
  <phoneticPr fontId="0" type="noConversion"/>
  <pageMargins left="0.78740157480314965" right="0.78740157480314965" top="0.39370078740157483" bottom="0.39370078740157483" header="0.51181102362204722" footer="0.51181102362204722"/>
  <pageSetup paperSize="9" scale="4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расчет</vt:lpstr>
      <vt:lpstr>по месторождениям</vt:lpstr>
      <vt:lpstr>ЗБС</vt:lpstr>
      <vt:lpstr>ГРР</vt:lpstr>
      <vt:lpstr>освоение</vt:lpstr>
      <vt:lpstr>ГРР!Область_печати</vt:lpstr>
      <vt:lpstr>ЗБС!Область_печати</vt:lpstr>
      <vt:lpstr>'по месторождениям'!Область_печати</vt:lpstr>
      <vt:lpstr>расчет!Область_печати</vt:lpstr>
    </vt:vector>
  </TitlesOfParts>
  <Company>Excel Development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Виктория Анатольевна Токарева</cp:lastModifiedBy>
  <cp:lastPrinted>2014-10-09T07:27:37Z</cp:lastPrinted>
  <dcterms:created xsi:type="dcterms:W3CDTF">1996-10-08T23:32:33Z</dcterms:created>
  <dcterms:modified xsi:type="dcterms:W3CDTF">2014-10-20T03:43:38Z</dcterms:modified>
</cp:coreProperties>
</file>