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" sheetId="7" r:id="rId1"/>
    <sheet name="Перебазировка №1" sheetId="4" r:id="rId2"/>
    <sheet name="Транспорт №2" sheetId="3" r:id="rId3"/>
    <sheet name="Лист1" sheetId="8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2">'Транспорт №2'!$8:$8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2">'Транспорт №2'!$A$1:$M$26</definedName>
    <definedName name="_xlnm.Print_Area" localSheetId="0">'Форма 8 '!$A$1:$R$74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68" i="7" l="1"/>
  <c r="K28" i="7"/>
  <c r="J28" i="7"/>
  <c r="I28" i="7"/>
  <c r="H28" i="7"/>
  <c r="F28" i="7"/>
  <c r="E28" i="7"/>
  <c r="L27" i="7"/>
  <c r="G27" i="7"/>
  <c r="G28" i="7" s="1"/>
  <c r="D27" i="7"/>
  <c r="L26" i="7"/>
  <c r="D26" i="7"/>
  <c r="L25" i="7"/>
  <c r="D25" i="7"/>
  <c r="L24" i="7"/>
  <c r="D24" i="7"/>
  <c r="L23" i="7"/>
  <c r="D23" i="7"/>
  <c r="L22" i="7"/>
  <c r="D22" i="7"/>
  <c r="L21" i="7"/>
  <c r="D21" i="7"/>
  <c r="L20" i="7"/>
  <c r="D20" i="7"/>
  <c r="L19" i="7"/>
  <c r="D19" i="7"/>
  <c r="L18" i="7"/>
  <c r="D18" i="7"/>
  <c r="L16" i="7"/>
  <c r="D16" i="7"/>
  <c r="L15" i="7"/>
  <c r="D15" i="7"/>
  <c r="L14" i="7"/>
  <c r="D14" i="7"/>
  <c r="L13" i="7"/>
  <c r="L28" i="7" s="1"/>
  <c r="D13" i="7"/>
  <c r="D12" i="7"/>
  <c r="D11" i="7"/>
  <c r="D28" i="7" s="1"/>
  <c r="B10" i="7"/>
  <c r="B9" i="7"/>
  <c r="B8" i="7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<sst xmlns="http://schemas.openxmlformats.org/spreadsheetml/2006/main" count="179" uniqueCount="153">
  <si>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</si>
  <si>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</si>
  <si>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</si>
  <si>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</si>
  <si>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</si>
  <si>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</si>
  <si>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</si>
  <si>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</si>
  <si>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</si>
  <si>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</si>
  <si>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</si>
  <si>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</si>
  <si>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</si>
  <si>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</si>
  <si>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</si>
  <si>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</si>
  <si>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</si>
  <si>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</si>
  <si>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</si>
  <si>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</si>
  <si>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</si>
  <si>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</si>
  <si>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</si>
  <si>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</si>
  <si>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</si>
  <si>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</si>
  <si>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</si>
  <si>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</si>
  <si>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</si>
  <si>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</si>
  <si>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</si>
  <si>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</si>
  <si>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</si>
  <si>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</si>
  <si>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</si>
  <si>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</si>
  <si>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</si>
  <si>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</si>
  <si>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</si>
  <si>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</si>
  <si>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</si>
  <si>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</si>
  <si>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</si>
  <si>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</si>
  <si>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</si>
  <si>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</si>
  <si>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</si>
  <si>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</si>
  <si>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</si>
  <si>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</si>
  <si>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</si>
  <si>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</si>
  <si>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</si>
  <si>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</si>
  <si>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</si>
  <si>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</si>
  <si>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</si>
  <si>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Приложение №1 к форме 8</t>
  </si>
  <si>
    <t>Приложение №2 к форме 8</t>
  </si>
  <si>
    <t>Размер</t>
  </si>
  <si>
    <t>Сметная прибыль</t>
  </si>
  <si>
    <t>Временные здания и сооружения</t>
  </si>
  <si>
    <t xml:space="preserve">Затраты на эксплуатацию машин и механизмов 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</si>
  <si>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</si>
  <si>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</si>
  <si>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</si>
  <si>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</si>
  <si>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</si>
  <si>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</si>
  <si>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</si>
  <si>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</si>
  <si>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</si>
  <si>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</si>
  <si>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Оплата труда механизаторов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</si>
  <si>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</si>
  <si>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</si>
  <si>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</si>
  <si>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</si>
  <si>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</si>
  <si>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</si>
  <si>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</si>
  <si>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Транспорт материалов</t>
  </si>
  <si>
    <t>оплата труда механизаторов</t>
  </si>
  <si>
    <t xml:space="preserve">Объект: </t>
  </si>
  <si>
    <t>01-01-01</t>
  </si>
  <si>
    <t>Вырубка леса, АБК</t>
  </si>
  <si>
    <t>02-01-01</t>
  </si>
  <si>
    <t>Строительные работы, АБК</t>
  </si>
  <si>
    <t>02-01-02</t>
  </si>
  <si>
    <t>Вентиляция, АБК</t>
  </si>
  <si>
    <t>02-01-03</t>
  </si>
  <si>
    <t>Внутренний водопровод и канализация, АБК</t>
  </si>
  <si>
    <t>02-01-04</t>
  </si>
  <si>
    <t>Сети электрические, АБК</t>
  </si>
  <si>
    <t>02-01-05</t>
  </si>
  <si>
    <t>Отопление, АБК</t>
  </si>
  <si>
    <t>02-01-06</t>
  </si>
  <si>
    <t>Приобретение мебели, оборудования и инвентаря,АБК</t>
  </si>
  <si>
    <t>04-01-02</t>
  </si>
  <si>
    <t>Сети электроснабжения 0,4 кВ, АБК</t>
  </si>
  <si>
    <t>04-02-01</t>
  </si>
  <si>
    <t>Кабельная эстакада, АБК</t>
  </si>
  <si>
    <t>04-04-01</t>
  </si>
  <si>
    <t>Установка прожекторной мачты ПМС-24, АБК</t>
  </si>
  <si>
    <t>04-04-02</t>
  </si>
  <si>
    <t>Электроснабжение прожекторной мачты ПМС-24, АБК</t>
  </si>
  <si>
    <t>06-01-01</t>
  </si>
  <si>
    <t>Закрепление канализационной для бытовых стоков V=10 м3, АБК</t>
  </si>
  <si>
    <t>06-01-02</t>
  </si>
  <si>
    <t>Монтаж емкости Polex Plast-PO-10000 V=10м3, АБК</t>
  </si>
  <si>
    <t>06-01-03</t>
  </si>
  <si>
    <t>Наружные сети канализации,  АБК</t>
  </si>
  <si>
    <t>06-02-01</t>
  </si>
  <si>
    <t>06-02-02</t>
  </si>
  <si>
    <t>Тепловые сети, наружные сети водоснабжения, АБК</t>
  </si>
  <si>
    <t>07-01-01</t>
  </si>
  <si>
    <t>Благоустройство, АБК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</si>
  <si>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</si>
  <si>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</si>
  <si>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</si>
  <si>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</si>
  <si>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Перебазировка техники (Приложение 1)</t>
  </si>
  <si>
    <t>Транспортировка материалов (Приложение 2)</t>
  </si>
  <si>
    <t>ИТОГО с учетом прочих работ и затрат</t>
  </si>
  <si>
    <t>материалы Заказчика</t>
  </si>
  <si>
    <t>материалы Подрядчика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</si>
  <si>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</si>
  <si>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</si>
  <si>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</si>
  <si>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</si>
  <si>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</si>
  <si>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</si>
  <si>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</si>
  <si>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</si>
  <si>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</si>
  <si>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</si>
  <si>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</si>
  <si>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</si>
  <si>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</si>
  <si>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</si>
  <si>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</si>
  <si>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</si>
  <si>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</si>
  <si>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</si>
  <si>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</si>
  <si>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</si>
  <si>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</si>
  <si>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</si>
  <si>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</si>
  <si>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</si>
  <si>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</si>
  <si>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ВЗиСР</t>
  </si>
  <si>
    <t>Стоимость материалов (Приложение 3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</si>
</sst>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_-* #,##0.00_р_._-;\-* #,##0.00_р_._-;_-* \-??_р_._-;_-@_-"/>
    <numFmt numFmtId="190" formatCode="0.00_)"/>
    <numFmt numFmtId="191" formatCode="0.0%"/>
    <numFmt numFmtId="192" formatCode="0.000%"/>
  </numFmts>
  <fonts count="7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 Cyr"/>
    </font>
    <font>
      <sz val="10"/>
      <name val="Arial Cyr"/>
    </font>
    <font>
      <sz val="14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15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2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4" applyNumberFormat="0" applyAlignment="0" applyProtection="0">
      <alignment horizontal="left" vertical="center"/>
    </xf>
    <xf numFmtId="0" fontId="27" fillId="0" borderId="15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7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16" borderId="20"/>
    <xf numFmtId="14" fontId="10" fillId="0" borderId="0">
      <alignment horizontal="right"/>
    </xf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8">
      <alignment horizontal="center" wrapText="1"/>
    </xf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50" fillId="25" borderId="8">
      <alignment horizontal="left"/>
    </xf>
    <xf numFmtId="0" fontId="51" fillId="25" borderId="8">
      <alignment horizontal="left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3" fillId="27" borderId="27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5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8">
      <alignment vertical="top" wrapText="1"/>
    </xf>
    <xf numFmtId="0" fontId="67" fillId="0" borderId="0"/>
    <xf numFmtId="0" fontId="4" fillId="0" borderId="0"/>
    <xf numFmtId="0" fontId="68" fillId="0" borderId="0"/>
    <xf numFmtId="0" fontId="67" fillId="0" borderId="0" applyProtection="0"/>
  </cellStyleXfs>
  <cellXfs count="363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0" fillId="0" borderId="0" xfId="0" applyFont="1" applyFill="1" applyAlignment="1"/>
    <xf numFmtId="0" fontId="5" fillId="0" borderId="0" xfId="0" applyFont="1" applyFill="1"/>
    <xf numFmtId="0" fontId="58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59" fillId="0" borderId="8" xfId="0" applyNumberFormat="1" applyFont="1" applyFill="1" applyBorder="1" applyAlignment="1">
      <alignment horizontal="center" vertical="center" wrapText="1"/>
    </xf>
    <xf numFmtId="0" fontId="61" fillId="0" borderId="0" xfId="0" applyFont="1" applyFill="1"/>
    <xf numFmtId="0" fontId="5" fillId="0" borderId="0" xfId="0" applyFont="1" applyFill="1" applyAlignment="1">
      <alignment vertical="top"/>
    </xf>
    <xf numFmtId="49" fontId="59" fillId="0" borderId="37" xfId="0" applyNumberFormat="1" applyFont="1" applyFill="1" applyBorder="1" applyAlignment="1">
      <alignment horizontal="center" vertical="center" wrapText="1"/>
    </xf>
    <xf numFmtId="49" fontId="59" fillId="0" borderId="38" xfId="0" applyNumberFormat="1" applyFont="1" applyFill="1" applyBorder="1" applyAlignment="1">
      <alignment horizontal="center" vertical="center" wrapText="1"/>
    </xf>
    <xf numFmtId="49" fontId="59" fillId="0" borderId="39" xfId="0" applyNumberFormat="1" applyFont="1" applyFill="1" applyBorder="1" applyAlignment="1">
      <alignment horizontal="center" vertical="center" wrapText="1"/>
    </xf>
    <xf numFmtId="0" fontId="62" fillId="28" borderId="40" xfId="0" applyFont="1" applyFill="1" applyBorder="1" applyAlignment="1">
      <alignment vertical="top"/>
    </xf>
    <xf numFmtId="49" fontId="59" fillId="0" borderId="41" xfId="0" applyNumberFormat="1" applyFont="1" applyFill="1" applyBorder="1" applyAlignment="1">
      <alignment horizontal="center" vertical="top" wrapText="1"/>
    </xf>
    <xf numFmtId="49" fontId="59" fillId="0" borderId="42" xfId="0" applyNumberFormat="1" applyFont="1" applyFill="1" applyBorder="1" applyAlignment="1">
      <alignment horizontal="left" vertical="top" wrapText="1"/>
    </xf>
    <xf numFmtId="187" fontId="63" fillId="0" borderId="42" xfId="0" applyNumberFormat="1" applyFont="1" applyFill="1" applyBorder="1" applyAlignment="1">
      <alignment horizontal="center" vertical="top"/>
    </xf>
    <xf numFmtId="0" fontId="59" fillId="0" borderId="42" xfId="0" applyNumberFormat="1" applyFont="1" applyFill="1" applyBorder="1" applyAlignment="1">
      <alignment horizontal="center" vertical="top"/>
    </xf>
    <xf numFmtId="0" fontId="59" fillId="0" borderId="42" xfId="0" applyFont="1" applyFill="1" applyBorder="1" applyAlignment="1">
      <alignment horizontal="center" vertical="top"/>
    </xf>
    <xf numFmtId="188" fontId="63" fillId="0" borderId="42" xfId="0" applyNumberFormat="1" applyFont="1" applyFill="1" applyBorder="1" applyAlignment="1">
      <alignment horizontal="center" vertical="top"/>
    </xf>
    <xf numFmtId="3" fontId="59" fillId="0" borderId="42" xfId="0" applyNumberFormat="1" applyFont="1" applyFill="1" applyBorder="1" applyAlignment="1">
      <alignment horizontal="center" vertical="top"/>
    </xf>
    <xf numFmtId="3" fontId="63" fillId="0" borderId="42" xfId="0" applyNumberFormat="1" applyFont="1" applyFill="1" applyBorder="1" applyAlignment="1">
      <alignment horizontal="center" vertical="top"/>
    </xf>
    <xf numFmtId="3" fontId="63" fillId="0" borderId="43" xfId="0" applyNumberFormat="1" applyFont="1" applyFill="1" applyBorder="1" applyAlignment="1">
      <alignment horizontal="center" vertical="top" wrapText="1"/>
    </xf>
    <xf numFmtId="0" fontId="62" fillId="28" borderId="0" xfId="0" applyFont="1" applyFill="1" applyBorder="1" applyAlignment="1">
      <alignment vertical="top"/>
    </xf>
    <xf numFmtId="49" fontId="64" fillId="0" borderId="44" xfId="0" applyNumberFormat="1" applyFont="1" applyFill="1" applyBorder="1" applyAlignment="1">
      <alignment horizontal="center" vertical="top" wrapText="1"/>
    </xf>
    <xf numFmtId="0" fontId="64" fillId="0" borderId="45" xfId="0" applyNumberFormat="1" applyFont="1" applyFill="1" applyBorder="1" applyAlignment="1">
      <alignment horizontal="right" vertical="top" wrapText="1"/>
    </xf>
    <xf numFmtId="187" fontId="64" fillId="0" borderId="45" xfId="0" applyNumberFormat="1" applyFont="1" applyFill="1" applyBorder="1" applyAlignment="1">
      <alignment horizontal="center" vertical="top"/>
    </xf>
    <xf numFmtId="0" fontId="64" fillId="0" borderId="45" xfId="0" applyNumberFormat="1" applyFont="1" applyFill="1" applyBorder="1" applyAlignment="1">
      <alignment horizontal="center" vertical="top"/>
    </xf>
    <xf numFmtId="3" fontId="64" fillId="0" borderId="45" xfId="0" applyNumberFormat="1" applyFont="1" applyFill="1" applyBorder="1" applyAlignment="1">
      <alignment horizontal="center" vertical="top"/>
    </xf>
    <xf numFmtId="0" fontId="64" fillId="0" borderId="45" xfId="0" applyFont="1" applyFill="1" applyBorder="1" applyAlignment="1">
      <alignment horizontal="center" vertical="top"/>
    </xf>
    <xf numFmtId="188" fontId="64" fillId="0" borderId="45" xfId="0" applyNumberFormat="1" applyFont="1" applyFill="1" applyBorder="1" applyAlignment="1">
      <alignment horizontal="center" vertical="top"/>
    </xf>
    <xf numFmtId="3" fontId="64" fillId="0" borderId="46" xfId="0" applyNumberFormat="1" applyFont="1" applyFill="1" applyBorder="1" applyAlignment="1">
      <alignment horizontal="center" vertical="top" wrapText="1"/>
    </xf>
    <xf numFmtId="0" fontId="62" fillId="0" borderId="40" xfId="0" applyFont="1" applyFill="1" applyBorder="1" applyAlignment="1">
      <alignment vertical="top"/>
    </xf>
    <xf numFmtId="0" fontId="62" fillId="0" borderId="0" xfId="0" applyFont="1" applyFill="1" applyBorder="1" applyAlignment="1">
      <alignment vertical="top"/>
    </xf>
    <xf numFmtId="49" fontId="64" fillId="0" borderId="41" xfId="0" applyNumberFormat="1" applyFont="1" applyFill="1" applyBorder="1" applyAlignment="1">
      <alignment horizontal="center" vertical="top" wrapText="1"/>
    </xf>
    <xf numFmtId="0" fontId="64" fillId="0" borderId="42" xfId="0" applyNumberFormat="1" applyFont="1" applyFill="1" applyBorder="1" applyAlignment="1">
      <alignment horizontal="right" vertical="top" wrapText="1"/>
    </xf>
    <xf numFmtId="187" fontId="64" fillId="0" borderId="42" xfId="0" applyNumberFormat="1" applyFont="1" applyFill="1" applyBorder="1" applyAlignment="1">
      <alignment horizontal="center" vertical="top"/>
    </xf>
    <xf numFmtId="0" fontId="64" fillId="0" borderId="42" xfId="0" applyNumberFormat="1" applyFont="1" applyFill="1" applyBorder="1" applyAlignment="1">
      <alignment horizontal="center" vertical="top"/>
    </xf>
    <xf numFmtId="3" fontId="64" fillId="0" borderId="42" xfId="0" applyNumberFormat="1" applyFont="1" applyFill="1" applyBorder="1" applyAlignment="1">
      <alignment horizontal="center" vertical="top"/>
    </xf>
    <xf numFmtId="0" fontId="64" fillId="0" borderId="42" xfId="0" applyFont="1" applyFill="1" applyBorder="1" applyAlignment="1">
      <alignment horizontal="center" vertical="top"/>
    </xf>
    <xf numFmtId="188" fontId="64" fillId="0" borderId="42" xfId="0" applyNumberFormat="1" applyFont="1" applyFill="1" applyBorder="1" applyAlignment="1">
      <alignment horizontal="center" vertical="top"/>
    </xf>
    <xf numFmtId="3" fontId="64" fillId="0" borderId="43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4" fillId="0" borderId="47" xfId="0" applyNumberFormat="1" applyFont="1" applyFill="1" applyBorder="1" applyAlignment="1">
      <alignment horizontal="center" vertical="top" wrapText="1"/>
    </xf>
    <xf numFmtId="0" fontId="64" fillId="0" borderId="48" xfId="0" applyNumberFormat="1" applyFont="1" applyFill="1" applyBorder="1" applyAlignment="1">
      <alignment horizontal="right" vertical="top" wrapText="1"/>
    </xf>
    <xf numFmtId="187" fontId="64" fillId="0" borderId="48" xfId="0" applyNumberFormat="1" applyFont="1" applyFill="1" applyBorder="1" applyAlignment="1">
      <alignment horizontal="center" vertical="top"/>
    </xf>
    <xf numFmtId="0" fontId="64" fillId="0" borderId="48" xfId="0" applyNumberFormat="1" applyFont="1" applyFill="1" applyBorder="1" applyAlignment="1">
      <alignment horizontal="center" vertical="top"/>
    </xf>
    <xf numFmtId="3" fontId="64" fillId="0" borderId="48" xfId="0" applyNumberFormat="1" applyFont="1" applyFill="1" applyBorder="1" applyAlignment="1">
      <alignment horizontal="center" vertical="top"/>
    </xf>
    <xf numFmtId="0" fontId="58" fillId="0" borderId="49" xfId="0" applyFont="1" applyFill="1" applyBorder="1" applyAlignment="1">
      <alignment horizontal="center" vertical="top" wrapText="1"/>
    </xf>
    <xf numFmtId="0" fontId="58" fillId="0" borderId="50" xfId="0" applyFont="1" applyFill="1" applyBorder="1" applyAlignment="1">
      <alignment horizontal="left" vertical="top"/>
    </xf>
    <xf numFmtId="187" fontId="58" fillId="0" borderId="50" xfId="0" applyNumberFormat="1" applyFont="1" applyFill="1" applyBorder="1" applyAlignment="1">
      <alignment horizontal="center" vertical="top" wrapText="1"/>
    </xf>
    <xf numFmtId="0" fontId="58" fillId="0" borderId="50" xfId="0" applyNumberFormat="1" applyFont="1" applyFill="1" applyBorder="1" applyAlignment="1">
      <alignment horizontal="center" vertical="top" wrapText="1"/>
    </xf>
    <xf numFmtId="3" fontId="58" fillId="0" borderId="50" xfId="0" applyNumberFormat="1" applyFont="1" applyFill="1" applyBorder="1" applyAlignment="1">
      <alignment horizontal="center" vertical="top" wrapText="1"/>
    </xf>
    <xf numFmtId="0" fontId="58" fillId="0" borderId="50" xfId="0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3" fontId="59" fillId="0" borderId="0" xfId="0" applyNumberFormat="1" applyFont="1" applyFill="1" applyBorder="1" applyAlignment="1">
      <alignment horizontal="center" vertical="top" wrapText="1"/>
    </xf>
    <xf numFmtId="0" fontId="5" fillId="0" borderId="11" xfId="1" applyFont="1" applyBorder="1"/>
    <xf numFmtId="0" fontId="5" fillId="0" borderId="0" xfId="0" applyFont="1" applyFill="1" applyBorder="1" applyAlignment="1">
      <alignment horizontal="center"/>
    </xf>
    <xf numFmtId="4" fontId="59" fillId="0" borderId="0" xfId="909" applyFont="1" applyAlignment="1"/>
    <xf numFmtId="4" fontId="59" fillId="0" borderId="0" xfId="909" applyFont="1">
      <alignment vertical="center"/>
    </xf>
    <xf numFmtId="4" fontId="5" fillId="0" borderId="0" xfId="909" applyFont="1">
      <alignment vertical="center"/>
    </xf>
    <xf numFmtId="0" fontId="58" fillId="0" borderId="0" xfId="909" applyNumberFormat="1" applyFont="1" applyAlignment="1"/>
    <xf numFmtId="3" fontId="5" fillId="0" borderId="20" xfId="909" applyNumberFormat="1" applyFont="1" applyBorder="1" applyAlignment="1">
      <alignment horizontal="center" vertical="center" wrapText="1"/>
    </xf>
    <xf numFmtId="3" fontId="5" fillId="0" borderId="56" xfId="909" applyNumberFormat="1" applyFont="1" applyBorder="1" applyAlignment="1">
      <alignment horizontal="center" vertical="center" wrapText="1"/>
    </xf>
    <xf numFmtId="4" fontId="5" fillId="30" borderId="31" xfId="909" applyFont="1" applyFill="1" applyBorder="1" applyAlignment="1">
      <alignment horizontal="left" vertical="center" wrapText="1"/>
    </xf>
    <xf numFmtId="3" fontId="5" fillId="0" borderId="31" xfId="909" applyNumberFormat="1" applyFont="1" applyBorder="1" applyAlignment="1">
      <alignment horizontal="center" vertical="center" wrapText="1"/>
    </xf>
    <xf numFmtId="4" fontId="5" fillId="0" borderId="31" xfId="909" applyNumberFormat="1" applyFont="1" applyBorder="1" applyAlignment="1">
      <alignment horizontal="center" vertical="center" wrapText="1"/>
    </xf>
    <xf numFmtId="4" fontId="5" fillId="0" borderId="58" xfId="909" applyNumberFormat="1" applyFont="1" applyBorder="1" applyAlignment="1">
      <alignment horizontal="center" vertical="center" wrapText="1"/>
    </xf>
    <xf numFmtId="4" fontId="5" fillId="0" borderId="31" xfId="909" applyFont="1" applyBorder="1" applyAlignment="1">
      <alignment horizontal="left" vertical="center" wrapText="1"/>
    </xf>
    <xf numFmtId="4" fontId="5" fillId="0" borderId="35" xfId="909" applyFont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3" fontId="5" fillId="0" borderId="48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36" xfId="909" applyNumberFormat="1" applyFont="1" applyBorder="1" applyAlignment="1">
      <alignment horizontal="center" vertical="center" wrapText="1"/>
    </xf>
    <xf numFmtId="4" fontId="5" fillId="25" borderId="57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47" xfId="909" applyFont="1" applyFill="1" applyBorder="1" applyAlignment="1">
      <alignment vertical="center" wrapText="1"/>
    </xf>
    <xf numFmtId="4" fontId="5" fillId="30" borderId="35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59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59" xfId="909" applyFont="1" applyFill="1" applyBorder="1" applyAlignment="1">
      <alignment horizontal="left" vertical="center" wrapText="1"/>
    </xf>
    <xf numFmtId="4" fontId="59" fillId="25" borderId="60" xfId="909" applyFont="1" applyFill="1" applyBorder="1" applyAlignment="1">
      <alignment horizontal="left" vertical="center" wrapText="1"/>
    </xf>
    <xf numFmtId="3" fontId="5" fillId="0" borderId="60" xfId="909" applyNumberFormat="1" applyFont="1" applyBorder="1" applyAlignment="1">
      <alignment horizontal="center" vertical="center" wrapText="1"/>
    </xf>
    <xf numFmtId="4" fontId="5" fillId="0" borderId="60" xfId="909" applyNumberFormat="1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8" fillId="0" borderId="20" xfId="909" applyNumberFormat="1" applyFont="1" applyBorder="1" applyAlignment="1">
      <alignment horizontal="right" vertical="top" wrapText="1"/>
    </xf>
    <xf numFmtId="0" fontId="4" fillId="31" borderId="0" xfId="808" applyNumberFormat="1" applyFont="1" applyFill="1" applyAlignment="1">
      <alignment vertical="center" wrapText="1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8" fillId="0" borderId="0" xfId="1" applyFont="1" applyFill="1" applyAlignment="1">
      <alignment horizontal="center" vertical="top"/>
    </xf>
    <xf numFmtId="0" fontId="5" fillId="31" borderId="8" xfId="1111" applyFont="1" applyFill="1" applyBorder="1" applyAlignment="1" applyProtection="1">
      <alignment horizontal="center" vertical="center" wrapText="1"/>
      <protection locked="0"/>
    </xf>
    <xf numFmtId="0" fontId="5" fillId="31" borderId="33" xfId="1" applyFont="1" applyFill="1" applyBorder="1" applyAlignment="1">
      <alignment horizontal="center"/>
    </xf>
    <xf numFmtId="1" fontId="5" fillId="31" borderId="35" xfId="1111" quotePrefix="1" applyNumberFormat="1" applyFont="1" applyFill="1" applyBorder="1" applyAlignment="1" applyProtection="1">
      <alignment horizontal="center"/>
      <protection locked="0"/>
    </xf>
    <xf numFmtId="1" fontId="5" fillId="31" borderId="64" xfId="1111" quotePrefix="1" applyNumberFormat="1" applyFont="1" applyFill="1" applyBorder="1" applyAlignment="1" applyProtection="1">
      <alignment horizontal="center"/>
      <protection locked="0"/>
    </xf>
    <xf numFmtId="1" fontId="5" fillId="31" borderId="33" xfId="1111" quotePrefix="1" applyNumberFormat="1" applyFont="1" applyFill="1" applyBorder="1" applyAlignment="1" applyProtection="1">
      <alignment horizontal="center"/>
      <protection locked="0"/>
    </xf>
    <xf numFmtId="1" fontId="5" fillId="31" borderId="36" xfId="1111" quotePrefix="1" applyNumberFormat="1" applyFont="1" applyFill="1" applyBorder="1" applyAlignment="1" applyProtection="1">
      <alignment horizontal="center"/>
      <protection locked="0"/>
    </xf>
    <xf numFmtId="1" fontId="5" fillId="31" borderId="34" xfId="1111" quotePrefix="1" applyNumberFormat="1" applyFont="1" applyFill="1" applyBorder="1" applyAlignment="1" applyProtection="1">
      <alignment horizontal="center"/>
      <protection locked="0"/>
    </xf>
    <xf numFmtId="0" fontId="70" fillId="34" borderId="8" xfId="1" applyFont="1" applyFill="1" applyBorder="1" applyAlignment="1">
      <alignment horizontal="center" vertical="center" wrapText="1"/>
    </xf>
    <xf numFmtId="4" fontId="58" fillId="34" borderId="8" xfId="1" applyNumberFormat="1" applyFont="1" applyFill="1" applyBorder="1" applyAlignment="1">
      <alignment horizontal="left" vertical="center" wrapText="1"/>
    </xf>
    <xf numFmtId="1" fontId="5" fillId="34" borderId="27" xfId="1111" quotePrefix="1" applyNumberFormat="1" applyFont="1" applyFill="1" applyBorder="1" applyAlignment="1" applyProtection="1">
      <alignment horizontal="center"/>
      <protection locked="0"/>
    </xf>
    <xf numFmtId="1" fontId="5" fillId="34" borderId="7" xfId="1111" quotePrefix="1" applyNumberFormat="1" applyFont="1" applyFill="1" applyBorder="1" applyAlignment="1" applyProtection="1">
      <alignment horizontal="center"/>
      <protection locked="0"/>
    </xf>
    <xf numFmtId="1" fontId="5" fillId="34" borderId="8" xfId="1111" quotePrefix="1" applyNumberFormat="1" applyFont="1" applyFill="1" applyBorder="1" applyAlignment="1" applyProtection="1">
      <alignment horizontal="center"/>
      <protection locked="0"/>
    </xf>
    <xf numFmtId="1" fontId="5" fillId="34" borderId="9" xfId="1111" quotePrefix="1" applyNumberFormat="1" applyFont="1" applyFill="1" applyBorder="1" applyAlignment="1" applyProtection="1">
      <alignment horizontal="center"/>
      <protection locked="0"/>
    </xf>
    <xf numFmtId="1" fontId="5" fillId="34" borderId="66" xfId="1111" quotePrefix="1" applyNumberFormat="1" applyFont="1" applyFill="1" applyBorder="1" applyAlignment="1" applyProtection="1">
      <alignment horizontal="center"/>
      <protection locked="0"/>
    </xf>
    <xf numFmtId="0" fontId="70" fillId="34" borderId="35" xfId="1" applyFont="1" applyFill="1" applyBorder="1" applyAlignment="1">
      <alignment horizontal="center" vertical="center" wrapText="1"/>
    </xf>
    <xf numFmtId="0" fontId="58" fillId="34" borderId="35" xfId="1" applyNumberFormat="1" applyFont="1" applyFill="1" applyBorder="1" applyAlignment="1">
      <alignment horizontal="left" vertical="center" wrapText="1"/>
    </xf>
    <xf numFmtId="1" fontId="5" fillId="34" borderId="64" xfId="1111" quotePrefix="1" applyNumberFormat="1" applyFont="1" applyFill="1" applyBorder="1" applyAlignment="1" applyProtection="1">
      <alignment horizontal="center"/>
      <protection locked="0"/>
    </xf>
    <xf numFmtId="1" fontId="5" fillId="34" borderId="33" xfId="1111" quotePrefix="1" applyNumberFormat="1" applyFont="1" applyFill="1" applyBorder="1" applyAlignment="1" applyProtection="1">
      <alignment horizontal="center"/>
      <protection locked="0"/>
    </xf>
    <xf numFmtId="1" fontId="5" fillId="34" borderId="35" xfId="1111" quotePrefix="1" applyNumberFormat="1" applyFont="1" applyFill="1" applyBorder="1" applyAlignment="1" applyProtection="1">
      <alignment horizontal="center"/>
      <protection locked="0"/>
    </xf>
    <xf numFmtId="1" fontId="5" fillId="34" borderId="36" xfId="1111" quotePrefix="1" applyNumberFormat="1" applyFont="1" applyFill="1" applyBorder="1" applyAlignment="1" applyProtection="1">
      <alignment horizontal="center"/>
      <protection locked="0"/>
    </xf>
    <xf numFmtId="1" fontId="5" fillId="34" borderId="34" xfId="1111" quotePrefix="1" applyNumberFormat="1" applyFont="1" applyFill="1" applyBorder="1" applyAlignment="1" applyProtection="1">
      <alignment horizontal="center"/>
      <protection locked="0"/>
    </xf>
    <xf numFmtId="0" fontId="5" fillId="31" borderId="4" xfId="1" applyFont="1" applyFill="1" applyBorder="1" applyAlignment="1">
      <alignment horizontal="center"/>
    </xf>
    <xf numFmtId="0" fontId="5" fillId="31" borderId="5" xfId="1" applyFont="1" applyFill="1" applyBorder="1" applyAlignment="1">
      <alignment horizontal="left"/>
    </xf>
    <xf numFmtId="0" fontId="5" fillId="31" borderId="79" xfId="1" applyFont="1" applyFill="1" applyBorder="1" applyAlignment="1">
      <alignment horizontal="left"/>
    </xf>
    <xf numFmtId="3" fontId="5" fillId="31" borderId="5" xfId="1111" quotePrefix="1" applyNumberFormat="1" applyFont="1" applyFill="1" applyBorder="1" applyAlignment="1" applyProtection="1">
      <alignment horizontal="center"/>
      <protection locked="0"/>
    </xf>
    <xf numFmtId="3" fontId="5" fillId="31" borderId="6" xfId="1111" quotePrefix="1" applyNumberFormat="1" applyFont="1" applyFill="1" applyBorder="1" applyAlignment="1" applyProtection="1">
      <alignment horizontal="center"/>
      <protection locked="0"/>
    </xf>
    <xf numFmtId="1" fontId="5" fillId="31" borderId="80" xfId="1111" quotePrefix="1" applyNumberFormat="1" applyFont="1" applyFill="1" applyBorder="1" applyAlignment="1" applyProtection="1">
      <alignment horizontal="center"/>
      <protection locked="0"/>
    </xf>
    <xf numFmtId="1" fontId="5" fillId="31" borderId="5" xfId="1111" quotePrefix="1" applyNumberFormat="1" applyFont="1" applyFill="1" applyBorder="1" applyAlignment="1" applyProtection="1">
      <alignment horizontal="center"/>
      <protection locked="0"/>
    </xf>
    <xf numFmtId="1" fontId="5" fillId="31" borderId="6" xfId="1111" quotePrefix="1" applyNumberFormat="1" applyFont="1" applyFill="1" applyBorder="1" applyAlignment="1" applyProtection="1">
      <alignment horizontal="center"/>
      <protection locked="0"/>
    </xf>
    <xf numFmtId="0" fontId="5" fillId="31" borderId="7" xfId="1" applyFont="1" applyFill="1" applyBorder="1" applyAlignment="1">
      <alignment horizontal="center"/>
    </xf>
    <xf numFmtId="0" fontId="5" fillId="31" borderId="8" xfId="1" applyFont="1" applyFill="1" applyBorder="1" applyAlignment="1">
      <alignment horizontal="left"/>
    </xf>
    <xf numFmtId="0" fontId="5" fillId="31" borderId="27" xfId="1" applyFont="1" applyFill="1" applyBorder="1" applyAlignment="1">
      <alignment horizontal="left"/>
    </xf>
    <xf numFmtId="3" fontId="5" fillId="31" borderId="8" xfId="1111" quotePrefix="1" applyNumberFormat="1" applyFont="1" applyFill="1" applyBorder="1" applyAlignment="1" applyProtection="1">
      <alignment horizontal="center"/>
      <protection locked="0"/>
    </xf>
    <xf numFmtId="3" fontId="5" fillId="31" borderId="9" xfId="1111" quotePrefix="1" applyNumberFormat="1" applyFont="1" applyFill="1" applyBorder="1" applyAlignment="1" applyProtection="1">
      <alignment horizontal="center"/>
      <protection locked="0"/>
    </xf>
    <xf numFmtId="1" fontId="5" fillId="31" borderId="66" xfId="1111" quotePrefix="1" applyNumberFormat="1" applyFont="1" applyFill="1" applyBorder="1" applyAlignment="1" applyProtection="1">
      <alignment horizontal="center"/>
      <protection locked="0"/>
    </xf>
    <xf numFmtId="1" fontId="5" fillId="31" borderId="8" xfId="1111" quotePrefix="1" applyNumberFormat="1" applyFont="1" applyFill="1" applyBorder="1" applyAlignment="1" applyProtection="1">
      <alignment horizontal="center"/>
      <protection locked="0"/>
    </xf>
    <xf numFmtId="1" fontId="5" fillId="31" borderId="9" xfId="1111" quotePrefix="1" applyNumberFormat="1" applyFont="1" applyFill="1" applyBorder="1" applyAlignment="1" applyProtection="1">
      <alignment horizontal="center"/>
      <protection locked="0"/>
    </xf>
    <xf numFmtId="0" fontId="5" fillId="31" borderId="0" xfId="1" applyFont="1" applyFill="1"/>
    <xf numFmtId="49" fontId="5" fillId="31" borderId="7" xfId="1" applyNumberFormat="1" applyFont="1" applyFill="1" applyBorder="1" applyAlignment="1">
      <alignment horizontal="center"/>
    </xf>
    <xf numFmtId="0" fontId="5" fillId="31" borderId="59" xfId="1" applyFont="1" applyFill="1" applyBorder="1" applyAlignment="1">
      <alignment horizontal="center"/>
    </xf>
    <xf numFmtId="0" fontId="5" fillId="31" borderId="60" xfId="1" applyFont="1" applyFill="1" applyBorder="1" applyAlignment="1">
      <alignment horizontal="left"/>
    </xf>
    <xf numFmtId="0" fontId="5" fillId="31" borderId="72" xfId="1" applyFont="1" applyFill="1" applyBorder="1" applyAlignment="1">
      <alignment horizontal="left"/>
    </xf>
    <xf numFmtId="3" fontId="5" fillId="31" borderId="60" xfId="1111" quotePrefix="1" applyNumberFormat="1" applyFont="1" applyFill="1" applyBorder="1" applyAlignment="1" applyProtection="1">
      <alignment horizontal="center"/>
      <protection locked="0"/>
    </xf>
    <xf numFmtId="3" fontId="5" fillId="31" borderId="61" xfId="1111" quotePrefix="1" applyNumberFormat="1" applyFont="1" applyFill="1" applyBorder="1" applyAlignment="1" applyProtection="1">
      <alignment horizontal="center"/>
      <protection locked="0"/>
    </xf>
    <xf numFmtId="1" fontId="5" fillId="31" borderId="73" xfId="1111" quotePrefix="1" applyNumberFormat="1" applyFont="1" applyFill="1" applyBorder="1" applyAlignment="1" applyProtection="1">
      <alignment horizontal="center"/>
      <protection locked="0"/>
    </xf>
    <xf numFmtId="1" fontId="5" fillId="31" borderId="60" xfId="1111" quotePrefix="1" applyNumberFormat="1" applyFont="1" applyFill="1" applyBorder="1" applyAlignment="1" applyProtection="1">
      <alignment horizontal="center"/>
      <protection locked="0"/>
    </xf>
    <xf numFmtId="1" fontId="5" fillId="31" borderId="61" xfId="1111" quotePrefix="1" applyNumberFormat="1" applyFont="1" applyFill="1" applyBorder="1" applyAlignment="1" applyProtection="1">
      <alignment horizontal="center"/>
      <protection locked="0"/>
    </xf>
    <xf numFmtId="3" fontId="5" fillId="31" borderId="1" xfId="1" applyNumberFormat="1" applyFont="1" applyFill="1" applyBorder="1" applyAlignment="1">
      <alignment horizontal="center" vertical="center" wrapText="1"/>
    </xf>
    <xf numFmtId="49" fontId="5" fillId="31" borderId="2" xfId="1" applyNumberFormat="1" applyFont="1" applyFill="1" applyBorder="1" applyAlignment="1">
      <alignment horizontal="center" vertical="center" wrapText="1"/>
    </xf>
    <xf numFmtId="0" fontId="58" fillId="31" borderId="69" xfId="1" applyNumberFormat="1" applyFont="1" applyFill="1" applyBorder="1" applyAlignment="1">
      <alignment horizontal="center" vertical="center" wrapText="1"/>
    </xf>
    <xf numFmtId="3" fontId="5" fillId="31" borderId="2" xfId="1" applyNumberFormat="1" applyFont="1" applyFill="1" applyBorder="1" applyAlignment="1">
      <alignment horizontal="center" vertical="center" wrapText="1"/>
    </xf>
    <xf numFmtId="3" fontId="5" fillId="31" borderId="3" xfId="1" applyNumberFormat="1" applyFont="1" applyFill="1" applyBorder="1" applyAlignment="1">
      <alignment horizontal="center" vertical="center" wrapText="1"/>
    </xf>
    <xf numFmtId="3" fontId="5" fillId="0" borderId="70" xfId="1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31" borderId="31" xfId="1" applyFont="1" applyFill="1" applyBorder="1" applyAlignment="1">
      <alignment horizontal="center"/>
    </xf>
    <xf numFmtId="4" fontId="58" fillId="31" borderId="31" xfId="1" applyNumberFormat="1" applyFont="1" applyFill="1" applyBorder="1" applyAlignment="1">
      <alignment vertical="top" wrapText="1"/>
    </xf>
    <xf numFmtId="10" fontId="58" fillId="31" borderId="32" xfId="1" applyNumberFormat="1" applyFont="1" applyFill="1" applyBorder="1" applyAlignment="1">
      <alignment horizontal="center" vertical="center" wrapText="1"/>
    </xf>
    <xf numFmtId="4" fontId="58" fillId="31" borderId="71" xfId="1" applyNumberFormat="1" applyFont="1" applyFill="1" applyBorder="1" applyAlignment="1">
      <alignment vertical="top" wrapText="1"/>
    </xf>
    <xf numFmtId="4" fontId="58" fillId="31" borderId="58" xfId="1" applyNumberFormat="1" applyFont="1" applyFill="1" applyBorder="1" applyAlignment="1">
      <alignment vertical="top" wrapText="1"/>
    </xf>
    <xf numFmtId="4" fontId="58" fillId="0" borderId="67" xfId="1" applyNumberFormat="1" applyFont="1" applyFill="1" applyBorder="1" applyAlignment="1">
      <alignment horizontal="center" vertical="top" wrapText="1"/>
    </xf>
    <xf numFmtId="4" fontId="58" fillId="0" borderId="31" xfId="1" applyNumberFormat="1" applyFont="1" applyFill="1" applyBorder="1" applyAlignment="1">
      <alignment horizontal="center" vertical="top" wrapText="1"/>
    </xf>
    <xf numFmtId="3" fontId="58" fillId="0" borderId="31" xfId="1" applyNumberFormat="1" applyFont="1" applyFill="1" applyBorder="1" applyAlignment="1">
      <alignment horizontal="center" vertical="top"/>
    </xf>
    <xf numFmtId="0" fontId="5" fillId="31" borderId="8" xfId="1" applyFont="1" applyFill="1" applyBorder="1" applyAlignment="1">
      <alignment horizontal="center"/>
    </xf>
    <xf numFmtId="4" fontId="58" fillId="31" borderId="8" xfId="1" applyNumberFormat="1" applyFont="1" applyFill="1" applyBorder="1" applyAlignment="1">
      <alignment vertical="top" wrapText="1"/>
    </xf>
    <xf numFmtId="10" fontId="58" fillId="31" borderId="27" xfId="1" applyNumberFormat="1" applyFont="1" applyFill="1" applyBorder="1" applyAlignment="1">
      <alignment horizontal="center" vertical="center" wrapText="1"/>
    </xf>
    <xf numFmtId="4" fontId="58" fillId="31" borderId="7" xfId="1" applyNumberFormat="1" applyFont="1" applyFill="1" applyBorder="1" applyAlignment="1">
      <alignment vertical="top" wrapText="1"/>
    </xf>
    <xf numFmtId="4" fontId="58" fillId="31" borderId="9" xfId="1" applyNumberFormat="1" applyFont="1" applyFill="1" applyBorder="1" applyAlignment="1">
      <alignment vertical="top" wrapText="1"/>
    </xf>
    <xf numFmtId="4" fontId="58" fillId="0" borderId="66" xfId="1" applyNumberFormat="1" applyFont="1" applyFill="1" applyBorder="1" applyAlignment="1">
      <alignment horizontal="center" vertical="top" wrapText="1"/>
    </xf>
    <xf numFmtId="4" fontId="58" fillId="0" borderId="8" xfId="1" applyNumberFormat="1" applyFont="1" applyFill="1" applyBorder="1" applyAlignment="1">
      <alignment horizontal="center" vertical="top" wrapText="1"/>
    </xf>
    <xf numFmtId="3" fontId="58" fillId="0" borderId="8" xfId="1" applyNumberFormat="1" applyFont="1" applyFill="1" applyBorder="1" applyAlignment="1">
      <alignment horizontal="center" vertical="top" wrapText="1"/>
    </xf>
    <xf numFmtId="0" fontId="58" fillId="31" borderId="8" xfId="1" applyFont="1" applyFill="1" applyBorder="1" applyAlignment="1">
      <alignment horizontal="center"/>
    </xf>
    <xf numFmtId="49" fontId="58" fillId="31" borderId="8" xfId="1113" applyNumberFormat="1" applyFont="1" applyFill="1" applyBorder="1" applyAlignment="1">
      <alignment horizontal="left" vertical="top" wrapText="1"/>
    </xf>
    <xf numFmtId="10" fontId="58" fillId="31" borderId="27" xfId="1113" applyNumberFormat="1" applyFont="1" applyFill="1" applyBorder="1" applyAlignment="1">
      <alignment horizontal="center" vertical="center" wrapText="1"/>
    </xf>
    <xf numFmtId="0" fontId="58" fillId="0" borderId="0" xfId="1" applyFont="1"/>
    <xf numFmtId="0" fontId="5" fillId="35" borderId="8" xfId="1" applyFont="1" applyFill="1" applyBorder="1" applyAlignment="1">
      <alignment horizontal="center"/>
    </xf>
    <xf numFmtId="4" fontId="58" fillId="35" borderId="8" xfId="1" applyNumberFormat="1" applyFont="1" applyFill="1" applyBorder="1" applyAlignment="1">
      <alignment vertical="top" wrapText="1"/>
    </xf>
    <xf numFmtId="10" fontId="58" fillId="35" borderId="27" xfId="1" applyNumberFormat="1" applyFont="1" applyFill="1" applyBorder="1" applyAlignment="1">
      <alignment horizontal="center" vertical="center" wrapText="1"/>
    </xf>
    <xf numFmtId="4" fontId="58" fillId="35" borderId="7" xfId="1" applyNumberFormat="1" applyFont="1" applyFill="1" applyBorder="1" applyAlignment="1">
      <alignment vertical="top" wrapText="1"/>
    </xf>
    <xf numFmtId="4" fontId="58" fillId="35" borderId="9" xfId="1" applyNumberFormat="1" applyFont="1" applyFill="1" applyBorder="1" applyAlignment="1">
      <alignment vertical="top" wrapText="1"/>
    </xf>
    <xf numFmtId="4" fontId="58" fillId="35" borderId="66" xfId="1" applyNumberFormat="1" applyFont="1" applyFill="1" applyBorder="1" applyAlignment="1">
      <alignment horizontal="center" vertical="top" wrapText="1"/>
    </xf>
    <xf numFmtId="4" fontId="58" fillId="35" borderId="8" xfId="1" applyNumberFormat="1" applyFont="1" applyFill="1" applyBorder="1" applyAlignment="1">
      <alignment horizontal="center" vertical="top" wrapText="1"/>
    </xf>
    <xf numFmtId="3" fontId="58" fillId="35" borderId="8" xfId="1" applyNumberFormat="1" applyFont="1" applyFill="1" applyBorder="1" applyAlignment="1">
      <alignment horizontal="center" vertical="top" wrapText="1"/>
    </xf>
    <xf numFmtId="0" fontId="5" fillId="31" borderId="8" xfId="1" applyFont="1" applyFill="1" applyBorder="1" applyAlignment="1">
      <alignment vertical="top" wrapText="1"/>
    </xf>
    <xf numFmtId="10" fontId="5" fillId="31" borderId="27" xfId="1" applyNumberFormat="1" applyFont="1" applyFill="1" applyBorder="1" applyAlignment="1">
      <alignment vertical="top" wrapText="1"/>
    </xf>
    <xf numFmtId="49" fontId="5" fillId="31" borderId="8" xfId="1113" applyNumberFormat="1" applyFont="1" applyFill="1" applyBorder="1" applyAlignment="1">
      <alignment horizontal="left" vertical="top" wrapText="1"/>
    </xf>
    <xf numFmtId="10" fontId="5" fillId="31" borderId="27" xfId="1113" applyNumberFormat="1" applyFont="1" applyFill="1" applyBorder="1" applyAlignment="1">
      <alignment horizontal="left" vertical="top" wrapText="1"/>
    </xf>
    <xf numFmtId="10" fontId="58" fillId="35" borderId="27" xfId="1" applyNumberFormat="1" applyFont="1" applyFill="1" applyBorder="1" applyAlignment="1">
      <alignment vertical="top" wrapText="1"/>
    </xf>
    <xf numFmtId="10" fontId="71" fillId="31" borderId="27" xfId="1" applyNumberFormat="1" applyFont="1" applyFill="1" applyBorder="1" applyAlignment="1">
      <alignment horizontal="center" vertical="center" wrapText="1"/>
    </xf>
    <xf numFmtId="3" fontId="58" fillId="31" borderId="8" xfId="1" applyNumberFormat="1" applyFont="1" applyFill="1" applyBorder="1" applyAlignment="1">
      <alignment horizontal="center" vertical="top" wrapText="1"/>
    </xf>
    <xf numFmtId="0" fontId="5" fillId="31" borderId="8" xfId="1111" applyFont="1" applyFill="1" applyBorder="1" applyAlignment="1" applyProtection="1">
      <alignment vertical="top" wrapText="1"/>
      <protection locked="0"/>
    </xf>
    <xf numFmtId="0" fontId="5" fillId="31" borderId="27" xfId="1111" applyFont="1" applyFill="1" applyBorder="1" applyAlignment="1" applyProtection="1">
      <alignment vertical="top" wrapText="1"/>
      <protection locked="0"/>
    </xf>
    <xf numFmtId="0" fontId="72" fillId="36" borderId="47" xfId="1" applyFont="1" applyFill="1" applyBorder="1" applyAlignment="1">
      <alignment horizontal="center"/>
    </xf>
    <xf numFmtId="4" fontId="58" fillId="36" borderId="42" xfId="1" applyNumberFormat="1" applyFont="1" applyFill="1" applyBorder="1" applyAlignment="1">
      <alignment vertical="top" wrapText="1"/>
    </xf>
    <xf numFmtId="4" fontId="58" fillId="36" borderId="81" xfId="1" applyNumberFormat="1" applyFont="1" applyFill="1" applyBorder="1" applyAlignment="1">
      <alignment vertical="top" wrapText="1"/>
    </xf>
    <xf numFmtId="4" fontId="58" fillId="36" borderId="41" xfId="1" applyNumberFormat="1" applyFont="1" applyFill="1" applyBorder="1" applyAlignment="1">
      <alignment vertical="top" wrapText="1"/>
    </xf>
    <xf numFmtId="4" fontId="58" fillId="36" borderId="43" xfId="1" applyNumberFormat="1" applyFont="1" applyFill="1" applyBorder="1" applyAlignment="1">
      <alignment vertical="top" wrapText="1"/>
    </xf>
    <xf numFmtId="4" fontId="58" fillId="16" borderId="82" xfId="1" applyNumberFormat="1" applyFont="1" applyFill="1" applyBorder="1" applyAlignment="1">
      <alignment horizontal="center" vertical="top" wrapText="1"/>
    </xf>
    <xf numFmtId="4" fontId="58" fillId="16" borderId="42" xfId="1" applyNumberFormat="1" applyFont="1" applyFill="1" applyBorder="1" applyAlignment="1">
      <alignment horizontal="center" vertical="top" wrapText="1"/>
    </xf>
    <xf numFmtId="3" fontId="58" fillId="16" borderId="43" xfId="1" applyNumberFormat="1" applyFont="1" applyFill="1" applyBorder="1" applyAlignment="1">
      <alignment horizontal="center" vertical="top" wrapText="1"/>
    </xf>
    <xf numFmtId="0" fontId="58" fillId="36" borderId="45" xfId="1114" applyFont="1" applyFill="1" applyBorder="1" applyAlignment="1">
      <alignment horizontal="left" vertical="top"/>
    </xf>
    <xf numFmtId="0" fontId="58" fillId="36" borderId="83" xfId="1114" applyFont="1" applyFill="1" applyBorder="1" applyAlignment="1">
      <alignment horizontal="left" vertical="top"/>
    </xf>
    <xf numFmtId="9" fontId="58" fillId="36" borderId="44" xfId="1026" applyFont="1" applyFill="1" applyBorder="1" applyAlignment="1">
      <alignment horizontal="center" vertical="top" wrapText="1"/>
    </xf>
    <xf numFmtId="9" fontId="58" fillId="36" borderId="45" xfId="1026" applyFont="1" applyFill="1" applyBorder="1" applyAlignment="1">
      <alignment horizontal="center" vertical="top" wrapText="1"/>
    </xf>
    <xf numFmtId="9" fontId="58" fillId="36" borderId="46" xfId="1026" applyFont="1" applyFill="1" applyBorder="1" applyAlignment="1">
      <alignment horizontal="center" vertical="top" wrapText="1"/>
    </xf>
    <xf numFmtId="4" fontId="58" fillId="16" borderId="84" xfId="1" applyNumberFormat="1" applyFont="1" applyFill="1" applyBorder="1" applyAlignment="1">
      <alignment horizontal="center" vertical="top" wrapText="1"/>
    </xf>
    <xf numFmtId="4" fontId="58" fillId="16" borderId="45" xfId="1" applyNumberFormat="1" applyFont="1" applyFill="1" applyBorder="1" applyAlignment="1">
      <alignment horizontal="center" vertical="top" wrapText="1"/>
    </xf>
    <xf numFmtId="3" fontId="58" fillId="16" borderId="46" xfId="1" applyNumberFormat="1" applyFont="1" applyFill="1" applyBorder="1" applyAlignment="1">
      <alignment horizontal="center" vertical="top" wrapText="1"/>
    </xf>
    <xf numFmtId="0" fontId="72" fillId="36" borderId="10" xfId="1" applyFont="1" applyFill="1" applyBorder="1" applyAlignment="1">
      <alignment horizontal="center"/>
    </xf>
    <xf numFmtId="4" fontId="58" fillId="36" borderId="85" xfId="1" applyNumberFormat="1" applyFont="1" applyFill="1" applyBorder="1" applyAlignment="1">
      <alignment vertical="top" wrapText="1"/>
    </xf>
    <xf numFmtId="4" fontId="58" fillId="36" borderId="86" xfId="1" applyNumberFormat="1" applyFont="1" applyFill="1" applyBorder="1" applyAlignment="1">
      <alignment vertical="top" wrapText="1"/>
    </xf>
    <xf numFmtId="4" fontId="58" fillId="36" borderId="87" xfId="1" applyNumberFormat="1" applyFont="1" applyFill="1" applyBorder="1" applyAlignment="1">
      <alignment vertical="top" wrapText="1"/>
    </xf>
    <xf numFmtId="4" fontId="58" fillId="36" borderId="88" xfId="1" applyNumberFormat="1" applyFont="1" applyFill="1" applyBorder="1" applyAlignment="1">
      <alignment vertical="top" wrapText="1"/>
    </xf>
    <xf numFmtId="4" fontId="58" fillId="16" borderId="89" xfId="1" applyNumberFormat="1" applyFont="1" applyFill="1" applyBorder="1" applyAlignment="1">
      <alignment horizontal="center" vertical="top" wrapText="1"/>
    </xf>
    <xf numFmtId="4" fontId="58" fillId="16" borderId="85" xfId="1" applyNumberFormat="1" applyFont="1" applyFill="1" applyBorder="1" applyAlignment="1">
      <alignment horizontal="center" vertical="top" wrapText="1"/>
    </xf>
    <xf numFmtId="3" fontId="58" fillId="16" borderId="88" xfId="1" applyNumberFormat="1" applyFont="1" applyFill="1" applyBorder="1" applyAlignment="1">
      <alignment horizontal="center" vertical="top" wrapText="1"/>
    </xf>
    <xf numFmtId="0" fontId="72" fillId="16" borderId="4" xfId="1" applyFont="1" applyFill="1" applyBorder="1" applyAlignment="1">
      <alignment horizontal="center"/>
    </xf>
    <xf numFmtId="4" fontId="73" fillId="16" borderId="5" xfId="1" applyNumberFormat="1" applyFont="1" applyFill="1" applyBorder="1" applyAlignment="1">
      <alignment vertical="top" wrapText="1"/>
    </xf>
    <xf numFmtId="4" fontId="58" fillId="16" borderId="5" xfId="1" applyNumberFormat="1" applyFont="1" applyFill="1" applyBorder="1" applyAlignment="1">
      <alignment vertical="top" wrapText="1"/>
    </xf>
    <xf numFmtId="4" fontId="58" fillId="16" borderId="5" xfId="1" applyNumberFormat="1" applyFont="1" applyFill="1" applyBorder="1" applyAlignment="1">
      <alignment horizontal="center" vertical="top" wrapText="1"/>
    </xf>
    <xf numFmtId="0" fontId="72" fillId="16" borderId="7" xfId="1" applyFont="1" applyFill="1" applyBorder="1" applyAlignment="1">
      <alignment horizontal="center"/>
    </xf>
    <xf numFmtId="4" fontId="73" fillId="16" borderId="8" xfId="1" applyNumberFormat="1" applyFont="1" applyFill="1" applyBorder="1" applyAlignment="1">
      <alignment vertical="top" wrapText="1"/>
    </xf>
    <xf numFmtId="4" fontId="58" fillId="16" borderId="8" xfId="1" applyNumberFormat="1" applyFont="1" applyFill="1" applyBorder="1" applyAlignment="1">
      <alignment vertical="top" wrapText="1"/>
    </xf>
    <xf numFmtId="4" fontId="58" fillId="16" borderId="8" xfId="1" applyNumberFormat="1" applyFont="1" applyFill="1" applyBorder="1" applyAlignment="1">
      <alignment horizontal="center" vertical="top" wrapText="1"/>
    </xf>
    <xf numFmtId="0" fontId="72" fillId="16" borderId="33" xfId="1" applyFont="1" applyFill="1" applyBorder="1" applyAlignment="1">
      <alignment horizontal="center"/>
    </xf>
    <xf numFmtId="4" fontId="73" fillId="16" borderId="35" xfId="1" applyNumberFormat="1" applyFont="1" applyFill="1" applyBorder="1" applyAlignment="1">
      <alignment vertical="top" wrapText="1"/>
    </xf>
    <xf numFmtId="4" fontId="58" fillId="16" borderId="35" xfId="1" applyNumberFormat="1" applyFont="1" applyFill="1" applyBorder="1" applyAlignment="1">
      <alignment vertical="top" wrapText="1"/>
    </xf>
    <xf numFmtId="4" fontId="58" fillId="16" borderId="35" xfId="1" applyNumberFormat="1" applyFont="1" applyFill="1" applyBorder="1" applyAlignment="1">
      <alignment horizontal="center" vertical="top" wrapText="1"/>
    </xf>
    <xf numFmtId="0" fontId="72" fillId="16" borderId="59" xfId="1" applyFont="1" applyFill="1" applyBorder="1" applyAlignment="1">
      <alignment horizontal="center"/>
    </xf>
    <xf numFmtId="4" fontId="58" fillId="16" borderId="60" xfId="1" applyNumberFormat="1" applyFont="1" applyFill="1" applyBorder="1" applyAlignment="1">
      <alignment vertical="top" wrapText="1"/>
    </xf>
    <xf numFmtId="4" fontId="58" fillId="16" borderId="60" xfId="1" applyNumberFormat="1" applyFont="1" applyFill="1" applyBorder="1" applyAlignment="1">
      <alignment horizontal="center" vertical="top" wrapText="1"/>
    </xf>
    <xf numFmtId="4" fontId="58" fillId="0" borderId="90" xfId="1" applyNumberFormat="1" applyFont="1" applyFill="1" applyBorder="1" applyAlignment="1">
      <alignment vertical="top" wrapText="1"/>
    </xf>
    <xf numFmtId="4" fontId="58" fillId="0" borderId="0" xfId="1" applyNumberFormat="1" applyFont="1" applyFill="1" applyBorder="1" applyAlignment="1">
      <alignment vertical="top" wrapText="1"/>
    </xf>
    <xf numFmtId="4" fontId="58" fillId="0" borderId="0" xfId="1" applyNumberFormat="1" applyFont="1" applyFill="1" applyBorder="1" applyAlignment="1">
      <alignment horizontal="center" vertical="top" wrapText="1"/>
    </xf>
    <xf numFmtId="4" fontId="58" fillId="16" borderId="34" xfId="1" applyNumberFormat="1" applyFont="1" applyFill="1" applyBorder="1" applyAlignment="1">
      <alignment horizontal="center" vertical="top" wrapText="1"/>
    </xf>
    <xf numFmtId="1" fontId="58" fillId="16" borderId="8" xfId="1" applyNumberFormat="1" applyFont="1" applyFill="1" applyBorder="1" applyAlignment="1">
      <alignment horizontal="center" vertical="top" wrapText="1"/>
    </xf>
    <xf numFmtId="1" fontId="58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58" fillId="0" borderId="65" xfId="1114" applyFont="1" applyFill="1" applyBorder="1" applyAlignment="1">
      <alignment horizontal="left" vertical="top"/>
    </xf>
    <xf numFmtId="0" fontId="5" fillId="0" borderId="65" xfId="1" applyFont="1" applyBorder="1"/>
    <xf numFmtId="0" fontId="5" fillId="0" borderId="0" xfId="1" applyFont="1" applyFill="1" applyBorder="1"/>
    <xf numFmtId="1" fontId="58" fillId="0" borderId="0" xfId="1" applyNumberFormat="1" applyFont="1" applyFill="1" applyBorder="1" applyAlignment="1">
      <alignment horizontal="center"/>
    </xf>
    <xf numFmtId="1" fontId="58" fillId="0" borderId="0" xfId="1" applyNumberFormat="1" applyFont="1" applyBorder="1" applyAlignment="1">
      <alignment horizontal="center"/>
    </xf>
    <xf numFmtId="0" fontId="58" fillId="0" borderId="0" xfId="1114" applyFont="1" applyFill="1" applyBorder="1" applyAlignment="1">
      <alignment horizontal="center" vertical="top"/>
    </xf>
    <xf numFmtId="0" fontId="58" fillId="0" borderId="0" xfId="1114" applyFont="1" applyFill="1" applyBorder="1" applyAlignment="1">
      <alignment horizontal="left" vertical="top"/>
    </xf>
    <xf numFmtId="0" fontId="58" fillId="0" borderId="4" xfId="1114" applyFont="1" applyFill="1" applyBorder="1" applyAlignment="1">
      <alignment horizontal="center" vertical="top"/>
    </xf>
    <xf numFmtId="0" fontId="58" fillId="0" borderId="5" xfId="1114" applyFont="1" applyFill="1" applyBorder="1" applyAlignment="1">
      <alignment horizontal="center" vertical="top"/>
    </xf>
    <xf numFmtId="0" fontId="58" fillId="0" borderId="5" xfId="1114" applyFont="1" applyFill="1" applyBorder="1" applyAlignment="1">
      <alignment horizontal="left" vertical="top"/>
    </xf>
    <xf numFmtId="1" fontId="58" fillId="0" borderId="6" xfId="1" applyNumberFormat="1" applyFont="1" applyFill="1" applyBorder="1" applyAlignment="1">
      <alignment horizontal="center" vertical="top" wrapText="1"/>
    </xf>
    <xf numFmtId="1" fontId="74" fillId="0" borderId="0" xfId="1" applyNumberFormat="1" applyFont="1" applyFill="1" applyBorder="1" applyAlignment="1">
      <alignment horizontal="center" vertical="top" wrapText="1"/>
    </xf>
    <xf numFmtId="0" fontId="5" fillId="0" borderId="33" xfId="1" applyFont="1" applyBorder="1" applyAlignment="1">
      <alignment horizontal="center"/>
    </xf>
    <xf numFmtId="0" fontId="58" fillId="0" borderId="35" xfId="1114" applyFont="1" applyFill="1" applyBorder="1" applyAlignment="1">
      <alignment horizontal="left" vertical="top"/>
    </xf>
    <xf numFmtId="0" fontId="5" fillId="0" borderId="35" xfId="1" applyFont="1" applyBorder="1" applyAlignment="1">
      <alignment horizontal="center"/>
    </xf>
    <xf numFmtId="1" fontId="58" fillId="0" borderId="36" xfId="1" applyNumberFormat="1" applyFont="1" applyFill="1" applyBorder="1" applyAlignment="1">
      <alignment horizontal="center" vertical="center" wrapText="1"/>
    </xf>
    <xf numFmtId="1" fontId="74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/>
    </xf>
    <xf numFmtId="2" fontId="58" fillId="0" borderId="6" xfId="1" applyNumberFormat="1" applyFont="1" applyFill="1" applyBorder="1" applyAlignment="1">
      <alignment horizontal="center" vertical="center" wrapText="1"/>
    </xf>
    <xf numFmtId="191" fontId="58" fillId="0" borderId="0" xfId="1" applyNumberFormat="1" applyFont="1" applyFill="1" applyBorder="1" applyAlignment="1">
      <alignment horizontal="center" vertical="center" wrapText="1"/>
    </xf>
    <xf numFmtId="191" fontId="74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58" fillId="0" borderId="8" xfId="1114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58" fillId="0" borderId="9" xfId="1" applyNumberFormat="1" applyFont="1" applyFill="1" applyBorder="1" applyAlignment="1">
      <alignment horizontal="center" vertical="center" wrapText="1"/>
    </xf>
    <xf numFmtId="1" fontId="74" fillId="0" borderId="0" xfId="1" applyNumberFormat="1" applyFont="1" applyFill="1" applyBorder="1" applyAlignment="1">
      <alignment horizontal="center"/>
    </xf>
    <xf numFmtId="0" fontId="72" fillId="0" borderId="0" xfId="1" applyFont="1" applyFill="1" applyBorder="1"/>
    <xf numFmtId="1" fontId="58" fillId="0" borderId="9" xfId="1" applyNumberFormat="1" applyFont="1" applyFill="1" applyBorder="1" applyAlignment="1">
      <alignment horizontal="center"/>
    </xf>
    <xf numFmtId="10" fontId="58" fillId="0" borderId="9" xfId="1" applyNumberFormat="1" applyFont="1" applyFill="1" applyBorder="1" applyAlignment="1">
      <alignment horizontal="center" vertical="center"/>
    </xf>
    <xf numFmtId="9" fontId="58" fillId="0" borderId="9" xfId="1" applyNumberFormat="1" applyFont="1" applyFill="1" applyBorder="1" applyAlignment="1">
      <alignment horizontal="center" vertical="center"/>
    </xf>
    <xf numFmtId="4" fontId="58" fillId="0" borderId="8" xfId="1" applyNumberFormat="1" applyFont="1" applyFill="1" applyBorder="1" applyAlignment="1">
      <alignment vertical="top" wrapText="1"/>
    </xf>
    <xf numFmtId="0" fontId="5" fillId="0" borderId="8" xfId="1" applyFont="1" applyBorder="1"/>
    <xf numFmtId="192" fontId="5" fillId="0" borderId="9" xfId="1" applyNumberFormat="1" applyFont="1" applyBorder="1" applyAlignment="1">
      <alignment horizontal="center" vertical="center"/>
    </xf>
    <xf numFmtId="191" fontId="5" fillId="0" borderId="9" xfId="1" applyNumberFormat="1" applyFont="1" applyBorder="1" applyAlignment="1">
      <alignment horizontal="center" vertical="center"/>
    </xf>
    <xf numFmtId="49" fontId="58" fillId="0" borderId="8" xfId="1113" applyNumberFormat="1" applyFont="1" applyFill="1" applyBorder="1" applyAlignment="1">
      <alignment horizontal="left" vertical="top" wrapText="1"/>
    </xf>
    <xf numFmtId="0" fontId="5" fillId="0" borderId="59" xfId="1" applyFont="1" applyBorder="1" applyAlignment="1">
      <alignment horizontal="center" vertical="center"/>
    </xf>
    <xf numFmtId="4" fontId="58" fillId="0" borderId="60" xfId="1" applyNumberFormat="1" applyFont="1" applyFill="1" applyBorder="1" applyAlignment="1">
      <alignment vertical="top" wrapText="1"/>
    </xf>
    <xf numFmtId="0" fontId="5" fillId="0" borderId="60" xfId="1" applyFont="1" applyBorder="1"/>
    <xf numFmtId="0" fontId="5" fillId="0" borderId="60" xfId="1" applyFont="1" applyBorder="1" applyAlignment="1">
      <alignment horizontal="center"/>
    </xf>
    <xf numFmtId="191" fontId="5" fillId="0" borderId="61" xfId="1" applyNumberFormat="1" applyFont="1" applyBorder="1" applyAlignment="1">
      <alignment horizontal="center" vertical="center"/>
    </xf>
    <xf numFmtId="10" fontId="5" fillId="0" borderId="0" xfId="1" applyNumberFormat="1" applyFont="1"/>
    <xf numFmtId="0" fontId="58" fillId="0" borderId="0" xfId="1" applyFont="1" applyBorder="1"/>
    <xf numFmtId="4" fontId="73" fillId="25" borderId="64" xfId="1" applyNumberFormat="1" applyFont="1" applyFill="1" applyBorder="1" applyAlignment="1">
      <alignment vertical="top" wrapText="1"/>
    </xf>
    <xf numFmtId="4" fontId="73" fillId="25" borderId="65" xfId="1" applyNumberFormat="1" applyFont="1" applyFill="1" applyBorder="1" applyAlignment="1">
      <alignment vertical="top" wrapText="1"/>
    </xf>
    <xf numFmtId="4" fontId="73" fillId="25" borderId="34" xfId="1" applyNumberFormat="1" applyFont="1" applyFill="1" applyBorder="1" applyAlignment="1">
      <alignment vertical="top" wrapText="1"/>
    </xf>
    <xf numFmtId="4" fontId="73" fillId="25" borderId="32" xfId="1" applyNumberFormat="1" applyFont="1" applyFill="1" applyBorder="1" applyAlignment="1">
      <alignment vertical="top" wrapText="1"/>
    </xf>
    <xf numFmtId="4" fontId="73" fillId="25" borderId="11" xfId="1" applyNumberFormat="1" applyFont="1" applyFill="1" applyBorder="1" applyAlignment="1">
      <alignment vertical="top" wrapText="1"/>
    </xf>
    <xf numFmtId="4" fontId="73" fillId="25" borderId="67" xfId="1" applyNumberFormat="1" applyFont="1" applyFill="1" applyBorder="1" applyAlignment="1">
      <alignment vertical="top" wrapText="1"/>
    </xf>
    <xf numFmtId="4" fontId="58" fillId="16" borderId="35" xfId="1" applyNumberFormat="1" applyFont="1" applyFill="1" applyBorder="1" applyAlignment="1">
      <alignment horizontal="center" vertical="top" wrapText="1"/>
    </xf>
    <xf numFmtId="4" fontId="58" fillId="16" borderId="31" xfId="1" applyNumberFormat="1" applyFont="1" applyFill="1" applyBorder="1" applyAlignment="1">
      <alignment horizontal="center" vertical="top" wrapText="1"/>
    </xf>
    <xf numFmtId="4" fontId="58" fillId="16" borderId="27" xfId="1" applyNumberFormat="1" applyFont="1" applyFill="1" applyBorder="1" applyAlignment="1">
      <alignment horizontal="center" vertical="top" wrapText="1"/>
    </xf>
    <xf numFmtId="4" fontId="58" fillId="16" borderId="15" xfId="1" applyNumberFormat="1" applyFont="1" applyFill="1" applyBorder="1" applyAlignment="1">
      <alignment horizontal="center" vertical="top" wrapText="1"/>
    </xf>
    <xf numFmtId="4" fontId="58" fillId="16" borderId="66" xfId="1" applyNumberFormat="1" applyFont="1" applyFill="1" applyBorder="1" applyAlignment="1">
      <alignment horizontal="center" vertical="top" wrapText="1"/>
    </xf>
    <xf numFmtId="4" fontId="73" fillId="25" borderId="27" xfId="1" applyNumberFormat="1" applyFont="1" applyFill="1" applyBorder="1" applyAlignment="1">
      <alignment vertical="top" wrapText="1"/>
    </xf>
    <xf numFmtId="4" fontId="73" fillId="25" borderId="15" xfId="1" applyNumberFormat="1" applyFont="1" applyFill="1" applyBorder="1" applyAlignment="1">
      <alignment vertical="top" wrapText="1"/>
    </xf>
    <xf numFmtId="4" fontId="73" fillId="25" borderId="66" xfId="1" applyNumberFormat="1" applyFont="1" applyFill="1" applyBorder="1" applyAlignment="1">
      <alignment vertical="top" wrapText="1"/>
    </xf>
    <xf numFmtId="1" fontId="74" fillId="0" borderId="0" xfId="1" applyNumberFormat="1" applyFont="1" applyFill="1" applyBorder="1" applyAlignment="1">
      <alignment horizontal="center" vertical="top" wrapText="1"/>
    </xf>
    <xf numFmtId="0" fontId="5" fillId="31" borderId="35" xfId="1111" applyFont="1" applyFill="1" applyBorder="1" applyAlignment="1" applyProtection="1">
      <alignment horizontal="center" vertical="center" wrapText="1"/>
      <protection locked="0"/>
    </xf>
    <xf numFmtId="0" fontId="5" fillId="31" borderId="31" xfId="1111" applyFont="1" applyFill="1" applyBorder="1" applyAlignment="1" applyProtection="1">
      <alignment horizontal="center" vertical="center" wrapText="1"/>
      <protection locked="0"/>
    </xf>
    <xf numFmtId="0" fontId="5" fillId="31" borderId="8" xfId="1111" applyFont="1" applyFill="1" applyBorder="1" applyAlignment="1" applyProtection="1">
      <alignment horizontal="center" vertical="center" wrapText="1"/>
      <protection locked="0"/>
    </xf>
    <xf numFmtId="0" fontId="5" fillId="31" borderId="36" xfId="1111" applyFont="1" applyFill="1" applyBorder="1" applyAlignment="1" applyProtection="1">
      <alignment horizontal="center" vertical="center" wrapText="1"/>
      <protection locked="0"/>
    </xf>
    <xf numFmtId="0" fontId="5" fillId="31" borderId="58" xfId="1111" applyFont="1" applyFill="1" applyBorder="1" applyAlignment="1" applyProtection="1">
      <alignment horizontal="center" vertical="center" wrapText="1"/>
      <protection locked="0"/>
    </xf>
    <xf numFmtId="0" fontId="5" fillId="31" borderId="34" xfId="1112" applyFont="1" applyFill="1" applyBorder="1" applyAlignment="1">
      <alignment horizontal="center" vertical="center" wrapText="1"/>
    </xf>
    <xf numFmtId="0" fontId="5" fillId="31" borderId="68" xfId="1112" applyFont="1" applyFill="1" applyBorder="1" applyAlignment="1">
      <alignment horizontal="center" vertical="center" wrapText="1"/>
    </xf>
    <xf numFmtId="0" fontId="5" fillId="31" borderId="67" xfId="1112" applyFont="1" applyFill="1" applyBorder="1" applyAlignment="1">
      <alignment horizontal="center" vertical="center" wrapText="1"/>
    </xf>
    <xf numFmtId="0" fontId="5" fillId="31" borderId="35" xfId="1112" applyFont="1" applyFill="1" applyBorder="1" applyAlignment="1">
      <alignment horizontal="center" vertical="center" wrapText="1"/>
    </xf>
    <xf numFmtId="0" fontId="5" fillId="31" borderId="48" xfId="1112" applyFont="1" applyFill="1" applyBorder="1" applyAlignment="1">
      <alignment horizontal="center" vertical="center" wrapText="1"/>
    </xf>
    <xf numFmtId="0" fontId="5" fillId="31" borderId="31" xfId="1112" applyFont="1" applyFill="1" applyBorder="1" applyAlignment="1">
      <alignment horizontal="center" vertical="center" wrapText="1"/>
    </xf>
    <xf numFmtId="190" fontId="5" fillId="31" borderId="36" xfId="1111" applyNumberFormat="1" applyFont="1" applyFill="1" applyBorder="1" applyAlignment="1" applyProtection="1">
      <alignment horizontal="center" vertical="center" wrapText="1"/>
      <protection locked="0"/>
    </xf>
    <xf numFmtId="190" fontId="5" fillId="31" borderId="63" xfId="1111" applyNumberFormat="1" applyFont="1" applyFill="1" applyBorder="1" applyAlignment="1" applyProtection="1">
      <alignment horizontal="center" vertical="center" wrapText="1"/>
      <protection locked="0"/>
    </xf>
    <xf numFmtId="190" fontId="5" fillId="31" borderId="58" xfId="111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0" fontId="58" fillId="0" borderId="0" xfId="1" applyFont="1" applyFill="1" applyAlignment="1">
      <alignment horizontal="center" vertical="top"/>
    </xf>
    <xf numFmtId="0" fontId="5" fillId="31" borderId="4" xfId="1111" applyFont="1" applyFill="1" applyBorder="1" applyAlignment="1" applyProtection="1">
      <alignment horizontal="center" vertical="center" wrapText="1"/>
      <protection locked="0"/>
    </xf>
    <xf numFmtId="0" fontId="5" fillId="31" borderId="7" xfId="1111" applyFont="1" applyFill="1" applyBorder="1" applyAlignment="1" applyProtection="1">
      <alignment horizontal="center" vertical="center" wrapText="1"/>
      <protection locked="0"/>
    </xf>
    <xf numFmtId="0" fontId="5" fillId="31" borderId="5" xfId="1111" applyFont="1" applyFill="1" applyBorder="1" applyAlignment="1" applyProtection="1">
      <alignment horizontal="center" vertical="center" wrapText="1"/>
      <protection locked="0"/>
    </xf>
    <xf numFmtId="0" fontId="5" fillId="31" borderId="30" xfId="1111" applyFont="1" applyFill="1" applyBorder="1" applyAlignment="1" applyProtection="1">
      <alignment horizontal="center" vertical="center" wrapText="1"/>
      <protection locked="0"/>
    </xf>
    <xf numFmtId="0" fontId="5" fillId="31" borderId="77" xfId="1111" applyFont="1" applyFill="1" applyBorder="1" applyAlignment="1" applyProtection="1">
      <alignment horizontal="center" vertical="center" wrapText="1"/>
      <protection locked="0"/>
    </xf>
    <xf numFmtId="0" fontId="5" fillId="31" borderId="32" xfId="1111" applyFont="1" applyFill="1" applyBorder="1" applyAlignment="1" applyProtection="1">
      <alignment horizontal="center" vertical="center" wrapText="1"/>
      <protection locked="0"/>
    </xf>
    <xf numFmtId="0" fontId="69" fillId="32" borderId="74" xfId="1" applyFont="1" applyFill="1" applyBorder="1" applyAlignment="1">
      <alignment horizontal="center"/>
    </xf>
    <xf numFmtId="0" fontId="69" fillId="32" borderId="75" xfId="1" applyFont="1" applyFill="1" applyBorder="1" applyAlignment="1">
      <alignment horizontal="center"/>
    </xf>
    <xf numFmtId="0" fontId="69" fillId="32" borderId="76" xfId="1" applyFont="1" applyFill="1" applyBorder="1" applyAlignment="1">
      <alignment horizontal="center"/>
    </xf>
    <xf numFmtId="0" fontId="69" fillId="33" borderId="74" xfId="1" applyFont="1" applyFill="1" applyBorder="1" applyAlignment="1">
      <alignment horizontal="center"/>
    </xf>
    <xf numFmtId="0" fontId="69" fillId="33" borderId="75" xfId="1" applyFont="1" applyFill="1" applyBorder="1" applyAlignment="1">
      <alignment horizontal="center"/>
    </xf>
    <xf numFmtId="0" fontId="5" fillId="31" borderId="47" xfId="1111" applyFont="1" applyFill="1" applyBorder="1" applyAlignment="1" applyProtection="1">
      <alignment horizontal="center" vertical="center" wrapText="1"/>
      <protection locked="0"/>
    </xf>
    <xf numFmtId="0" fontId="5" fillId="31" borderId="71" xfId="1111" applyFont="1" applyFill="1" applyBorder="1" applyAlignment="1" applyProtection="1">
      <alignment horizontal="center" vertical="center" wrapText="1"/>
      <protection locked="0"/>
    </xf>
    <xf numFmtId="0" fontId="5" fillId="31" borderId="27" xfId="1" applyFont="1" applyFill="1" applyBorder="1" applyAlignment="1">
      <alignment horizontal="center"/>
    </xf>
    <xf numFmtId="0" fontId="5" fillId="31" borderId="15" xfId="1" applyFont="1" applyFill="1" applyBorder="1" applyAlignment="1">
      <alignment horizontal="center"/>
    </xf>
    <xf numFmtId="0" fontId="5" fillId="31" borderId="78" xfId="1" applyFont="1" applyFill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53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52" xfId="909" applyFont="1" applyBorder="1" applyAlignment="1">
      <alignment horizontal="center" vertical="center" wrapText="1"/>
    </xf>
    <xf numFmtId="4" fontId="5" fillId="0" borderId="54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47" xfId="909" applyFont="1" applyBorder="1" applyAlignment="1">
      <alignment horizontal="center" vertical="center" wrapText="1"/>
    </xf>
    <xf numFmtId="4" fontId="58" fillId="0" borderId="62" xfId="909" applyFont="1" applyBorder="1" applyAlignment="1">
      <alignment horizontal="center" vertical="top" wrapText="1"/>
    </xf>
    <xf numFmtId="4" fontId="58" fillId="0" borderId="14" xfId="909" applyFont="1" applyBorder="1" applyAlignment="1">
      <alignment horizontal="center" vertical="top" wrapText="1"/>
    </xf>
    <xf numFmtId="4" fontId="58" fillId="0" borderId="56" xfId="909" applyFont="1" applyBorder="1" applyAlignment="1">
      <alignment horizontal="center" vertical="top" wrapText="1"/>
    </xf>
    <xf numFmtId="4" fontId="59" fillId="0" borderId="0" xfId="909" applyFont="1" applyAlignment="1">
      <alignment horizontal="center" vertical="center"/>
    </xf>
    <xf numFmtId="4" fontId="58" fillId="0" borderId="0" xfId="909" applyFont="1" applyAlignment="1">
      <alignment horizontal="center"/>
    </xf>
    <xf numFmtId="0" fontId="60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49" fontId="59" fillId="0" borderId="8" xfId="0" applyNumberFormat="1" applyFont="1" applyFill="1" applyBorder="1" applyAlignment="1">
      <alignment horizontal="center" vertical="center" wrapText="1"/>
    </xf>
    <xf numFmtId="0" fontId="59" fillId="0" borderId="6" xfId="0" applyFont="1" applyFill="1" applyBorder="1" applyAlignment="1">
      <alignment horizontal="center" vertical="center" wrapText="1"/>
    </xf>
    <xf numFmtId="0" fontId="59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58" fillId="0" borderId="0" xfId="0" applyFont="1" applyFill="1" applyAlignment="1">
      <alignment horizontal="center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7" xfId="0" applyNumberFormat="1" applyFont="1" applyFill="1" applyBorder="1" applyAlignment="1">
      <alignment horizontal="center" vertical="center" wrapText="1"/>
    </xf>
    <xf numFmtId="49" fontId="59" fillId="0" borderId="29" xfId="0" applyNumberFormat="1" applyFont="1" applyFill="1" applyBorder="1" applyAlignment="1">
      <alignment horizontal="center" vertical="center" wrapText="1"/>
    </xf>
    <xf numFmtId="49" fontId="59" fillId="0" borderId="31" xfId="0" applyNumberFormat="1" applyFont="1" applyFill="1" applyBorder="1" applyAlignment="1">
      <alignment horizontal="center" vertical="center" wrapText="1"/>
    </xf>
  </cellXfs>
  <cellStyles count="111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3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4"/>
    <cellStyle name="Обычный 2 2 4 3" xfId="891"/>
    <cellStyle name="Обычный 2 2 4 4" xfId="892"/>
    <cellStyle name="Обычный 2 2 4_К.скв. 28 Мега" xfId="1105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6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7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0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1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3"/>
    <cellStyle name="Обычный_Приложение 4" xfId="1"/>
    <cellStyle name="Обычный_Расчет стоимости услуг ТЭР" xfId="1112"/>
    <cellStyle name="Обычный_рцк" xfId="1111"/>
    <cellStyle name="Обычный_РЦК2" xfId="1114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ВедРес" xfId="1109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инансовый 5" xfId="1102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Ценник" xfId="1110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>
        <row r="52">
          <cell r="B52" t="str">
            <v>АБК НГП-3 АНГДУ на Ново-Покурском месторождении нефти.</v>
          </cell>
        </row>
        <row r="53">
          <cell r="B53" t="str">
            <v>АБК НГП-3 АНГДУ на Ново-Покурском месторождении нефти.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4"/>
  <sheetViews>
    <sheetView showGridLines="0" tabSelected="1" view="pageBreakPreview" zoomScale="85" zoomScaleNormal="85" zoomScaleSheetLayoutView="85" workbookViewId="0">
      <selection activeCell="D41" sqref="D41"/>
    </sheetView>
  </sheetViews>
  <sheetFormatPr defaultColWidth="8.85546875" defaultRowHeight="12.75" x14ac:dyDescent="0.2"/>
  <cols>
    <col min="1" max="1" width="10.28515625" style="104" customWidth="1"/>
    <col min="2" max="2" width="55.140625" style="1" customWidth="1"/>
    <col min="3" max="3" width="7" style="1" hidden="1" customWidth="1"/>
    <col min="4" max="18" width="13" style="1" customWidth="1"/>
    <col min="19" max="20" width="11.7109375" style="1" customWidth="1"/>
    <col min="21" max="21" width="10.140625" style="1" bestFit="1" customWidth="1"/>
    <col min="22" max="16384" width="8.85546875" style="1"/>
  </cols>
  <sheetData>
    <row r="1" spans="1:20" ht="15.75" x14ac:dyDescent="0.25">
      <c r="A1" s="103"/>
      <c r="Q1" s="317" t="s">
        <v>63</v>
      </c>
      <c r="R1" s="317"/>
    </row>
    <row r="2" spans="1:20" x14ac:dyDescent="0.2">
      <c r="B2" s="318" t="s">
        <v>64</v>
      </c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105"/>
      <c r="P2" s="105"/>
      <c r="Q2" s="105"/>
      <c r="R2" s="105"/>
      <c r="S2" s="105"/>
      <c r="T2" s="105"/>
    </row>
    <row r="3" spans="1:20" ht="13.5" thickBot="1" x14ac:dyDescent="0.25"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105"/>
      <c r="P3" s="105"/>
      <c r="Q3" s="105"/>
      <c r="R3" s="105" t="s">
        <v>65</v>
      </c>
      <c r="S3" s="105"/>
      <c r="T3" s="105"/>
    </row>
    <row r="4" spans="1:20" ht="18" customHeight="1" x14ac:dyDescent="0.3">
      <c r="A4" s="319" t="s">
        <v>66</v>
      </c>
      <c r="B4" s="321" t="s">
        <v>67</v>
      </c>
      <c r="C4" s="322" t="s">
        <v>59</v>
      </c>
      <c r="D4" s="325" t="s">
        <v>68</v>
      </c>
      <c r="E4" s="326"/>
      <c r="F4" s="326"/>
      <c r="G4" s="326"/>
      <c r="H4" s="326"/>
      <c r="I4" s="326"/>
      <c r="J4" s="326"/>
      <c r="K4" s="326"/>
      <c r="L4" s="327"/>
      <c r="M4" s="328" t="s">
        <v>69</v>
      </c>
      <c r="N4" s="329"/>
      <c r="O4" s="329"/>
      <c r="P4" s="329"/>
      <c r="Q4" s="329"/>
      <c r="R4" s="329"/>
    </row>
    <row r="5" spans="1:20" ht="12.75" customHeight="1" x14ac:dyDescent="0.2">
      <c r="A5" s="320"/>
      <c r="B5" s="305"/>
      <c r="C5" s="323"/>
      <c r="D5" s="330" t="s">
        <v>70</v>
      </c>
      <c r="E5" s="332" t="s">
        <v>71</v>
      </c>
      <c r="F5" s="333"/>
      <c r="G5" s="333"/>
      <c r="H5" s="333"/>
      <c r="I5" s="333"/>
      <c r="J5" s="333"/>
      <c r="K5" s="333"/>
      <c r="L5" s="334"/>
      <c r="M5" s="308" t="s">
        <v>72</v>
      </c>
      <c r="N5" s="311" t="s">
        <v>62</v>
      </c>
      <c r="O5" s="311" t="s">
        <v>73</v>
      </c>
      <c r="P5" s="311" t="s">
        <v>74</v>
      </c>
      <c r="Q5" s="311" t="s">
        <v>60</v>
      </c>
      <c r="R5" s="314" t="s">
        <v>75</v>
      </c>
    </row>
    <row r="6" spans="1:20" ht="15" customHeight="1" x14ac:dyDescent="0.2">
      <c r="A6" s="320"/>
      <c r="B6" s="305"/>
      <c r="C6" s="323"/>
      <c r="D6" s="330"/>
      <c r="E6" s="303" t="s">
        <v>76</v>
      </c>
      <c r="F6" s="305" t="s">
        <v>77</v>
      </c>
      <c r="G6" s="305"/>
      <c r="H6" s="305"/>
      <c r="I6" s="305" t="s">
        <v>78</v>
      </c>
      <c r="J6" s="303" t="s">
        <v>74</v>
      </c>
      <c r="K6" s="303" t="s">
        <v>60</v>
      </c>
      <c r="L6" s="306" t="s">
        <v>79</v>
      </c>
      <c r="M6" s="309"/>
      <c r="N6" s="312"/>
      <c r="O6" s="312"/>
      <c r="P6" s="312"/>
      <c r="Q6" s="312"/>
      <c r="R6" s="315"/>
    </row>
    <row r="7" spans="1:20" ht="91.5" customHeight="1" x14ac:dyDescent="0.2">
      <c r="A7" s="320"/>
      <c r="B7" s="305"/>
      <c r="C7" s="324"/>
      <c r="D7" s="331"/>
      <c r="E7" s="304"/>
      <c r="F7" s="106" t="s">
        <v>80</v>
      </c>
      <c r="G7" s="106" t="s">
        <v>81</v>
      </c>
      <c r="H7" s="106" t="s">
        <v>82</v>
      </c>
      <c r="I7" s="305"/>
      <c r="J7" s="304"/>
      <c r="K7" s="304"/>
      <c r="L7" s="307"/>
      <c r="M7" s="310"/>
      <c r="N7" s="313"/>
      <c r="O7" s="313"/>
      <c r="P7" s="313"/>
      <c r="Q7" s="313"/>
      <c r="R7" s="316"/>
    </row>
    <row r="8" spans="1:20" x14ac:dyDescent="0.2">
      <c r="A8" s="107">
        <v>1</v>
      </c>
      <c r="B8" s="108">
        <f>A8+1</f>
        <v>2</v>
      </c>
      <c r="C8" s="109">
        <v>3</v>
      </c>
      <c r="D8" s="110">
        <v>3</v>
      </c>
      <c r="E8" s="108">
        <v>4</v>
      </c>
      <c r="F8" s="108">
        <v>5</v>
      </c>
      <c r="G8" s="108">
        <v>6</v>
      </c>
      <c r="H8" s="108">
        <v>7</v>
      </c>
      <c r="I8" s="108">
        <v>8</v>
      </c>
      <c r="J8" s="108">
        <v>9</v>
      </c>
      <c r="K8" s="108">
        <v>10</v>
      </c>
      <c r="L8" s="111">
        <v>12</v>
      </c>
      <c r="M8" s="112">
        <v>13</v>
      </c>
      <c r="N8" s="108">
        <v>14</v>
      </c>
      <c r="O8" s="108">
        <v>15</v>
      </c>
      <c r="P8" s="108">
        <v>16</v>
      </c>
      <c r="Q8" s="108">
        <v>17</v>
      </c>
      <c r="R8" s="111">
        <v>18</v>
      </c>
    </row>
    <row r="9" spans="1:20" ht="27.75" customHeight="1" x14ac:dyDescent="0.2">
      <c r="A9" s="113" t="s">
        <v>0</v>
      </c>
      <c r="B9" s="114" t="str">
        <f>[5]ЗАЯВКА!$B$52</f>
        <v>АБК НГП-3 АНГДУ на Ново-Покурском месторождении нефти.</v>
      </c>
      <c r="C9" s="115"/>
      <c r="D9" s="116"/>
      <c r="E9" s="117"/>
      <c r="F9" s="117"/>
      <c r="G9" s="117"/>
      <c r="H9" s="117"/>
      <c r="I9" s="117"/>
      <c r="J9" s="117"/>
      <c r="K9" s="117"/>
      <c r="L9" s="118"/>
      <c r="M9" s="119"/>
      <c r="N9" s="117"/>
      <c r="O9" s="117"/>
      <c r="P9" s="117"/>
      <c r="Q9" s="117"/>
      <c r="R9" s="117"/>
    </row>
    <row r="10" spans="1:20" ht="35.25" customHeight="1" thickBot="1" x14ac:dyDescent="0.25">
      <c r="A10" s="120" t="s">
        <v>83</v>
      </c>
      <c r="B10" s="121" t="str">
        <f>[5]ЗАЯВКА!$B$53</f>
        <v>АБК НГП-3 АНГДУ на Ново-Покурском месторождении нефти.</v>
      </c>
      <c r="C10" s="122"/>
      <c r="D10" s="123"/>
      <c r="E10" s="124"/>
      <c r="F10" s="124"/>
      <c r="G10" s="124"/>
      <c r="H10" s="124"/>
      <c r="I10" s="124"/>
      <c r="J10" s="124"/>
      <c r="K10" s="124"/>
      <c r="L10" s="125"/>
      <c r="M10" s="126"/>
      <c r="N10" s="124"/>
      <c r="O10" s="124"/>
      <c r="P10" s="124"/>
      <c r="Q10" s="124"/>
      <c r="R10" s="124"/>
    </row>
    <row r="11" spans="1:20" ht="32.25" customHeight="1" x14ac:dyDescent="0.2">
      <c r="A11" s="127" t="s">
        <v>84</v>
      </c>
      <c r="B11" s="128" t="s">
        <v>85</v>
      </c>
      <c r="C11" s="129"/>
      <c r="D11" s="130">
        <f>E11+F11+I11+J11+K11+L11</f>
        <v>10971.375480000001</v>
      </c>
      <c r="E11" s="130">
        <v>1453</v>
      </c>
      <c r="F11" s="130">
        <v>5395</v>
      </c>
      <c r="G11" s="130">
        <v>0</v>
      </c>
      <c r="H11" s="130">
        <v>1229</v>
      </c>
      <c r="I11" s="130">
        <v>0</v>
      </c>
      <c r="J11" s="130">
        <v>2259</v>
      </c>
      <c r="K11" s="130">
        <v>1209</v>
      </c>
      <c r="L11" s="131">
        <v>655.37548000000004</v>
      </c>
      <c r="M11" s="132"/>
      <c r="N11" s="133"/>
      <c r="O11" s="133"/>
      <c r="P11" s="133"/>
      <c r="Q11" s="133"/>
      <c r="R11" s="134"/>
    </row>
    <row r="12" spans="1:20" s="143" customFormat="1" ht="32.25" customHeight="1" x14ac:dyDescent="0.2">
      <c r="A12" s="135" t="s">
        <v>86</v>
      </c>
      <c r="B12" s="136" t="s">
        <v>87</v>
      </c>
      <c r="C12" s="137"/>
      <c r="D12" s="138">
        <f t="shared" ref="D12:D27" si="0">E12+F12+I12+J12+K12+L12</f>
        <v>2255918.7610300002</v>
      </c>
      <c r="E12" s="138">
        <v>115397</v>
      </c>
      <c r="F12" s="138">
        <v>157469</v>
      </c>
      <c r="G12" s="138">
        <v>0</v>
      </c>
      <c r="H12" s="138">
        <v>16865</v>
      </c>
      <c r="I12" s="138">
        <v>698696</v>
      </c>
      <c r="J12" s="138">
        <v>146793</v>
      </c>
      <c r="K12" s="138">
        <v>90224</v>
      </c>
      <c r="L12" s="139">
        <v>1047339.7610300001</v>
      </c>
      <c r="M12" s="140"/>
      <c r="N12" s="141"/>
      <c r="O12" s="141"/>
      <c r="P12" s="141"/>
      <c r="Q12" s="141"/>
      <c r="R12" s="142"/>
    </row>
    <row r="13" spans="1:20" ht="32.25" customHeight="1" x14ac:dyDescent="0.2">
      <c r="A13" s="144" t="s">
        <v>88</v>
      </c>
      <c r="B13" s="136" t="s">
        <v>89</v>
      </c>
      <c r="C13" s="137"/>
      <c r="D13" s="138">
        <f>E13+F13+I13+J13+K13+L13</f>
        <v>69480.414900000003</v>
      </c>
      <c r="E13" s="138">
        <v>16823</v>
      </c>
      <c r="F13" s="138">
        <v>1235</v>
      </c>
      <c r="G13" s="138">
        <v>0</v>
      </c>
      <c r="H13" s="138">
        <v>82</v>
      </c>
      <c r="I13" s="138">
        <v>20330</v>
      </c>
      <c r="J13" s="138">
        <v>15982</v>
      </c>
      <c r="K13" s="138">
        <v>10960</v>
      </c>
      <c r="L13" s="139">
        <f>(E13+F13+I13+J13+K13)*6.353%</f>
        <v>4150.4148999999998</v>
      </c>
      <c r="M13" s="140"/>
      <c r="N13" s="141"/>
      <c r="O13" s="141"/>
      <c r="P13" s="141"/>
      <c r="Q13" s="141"/>
      <c r="R13" s="142"/>
    </row>
    <row r="14" spans="1:20" ht="32.25" customHeight="1" x14ac:dyDescent="0.2">
      <c r="A14" s="135" t="s">
        <v>90</v>
      </c>
      <c r="B14" s="136" t="s">
        <v>91</v>
      </c>
      <c r="C14" s="137"/>
      <c r="D14" s="138">
        <f t="shared" si="0"/>
        <v>154686.18437999999</v>
      </c>
      <c r="E14" s="138">
        <v>20226</v>
      </c>
      <c r="F14" s="138">
        <v>6482</v>
      </c>
      <c r="G14" s="138">
        <v>0</v>
      </c>
      <c r="H14" s="138">
        <v>1166</v>
      </c>
      <c r="I14" s="138">
        <v>73211</v>
      </c>
      <c r="J14" s="138">
        <v>28048</v>
      </c>
      <c r="K14" s="138">
        <v>17479</v>
      </c>
      <c r="L14" s="139">
        <f t="shared" ref="L14:L27" si="1">(E14+F14+I14+J14+K14)*6.353%</f>
        <v>9240.1843800000006</v>
      </c>
      <c r="M14" s="140"/>
      <c r="N14" s="141"/>
      <c r="O14" s="141"/>
      <c r="P14" s="141"/>
      <c r="Q14" s="141"/>
      <c r="R14" s="142"/>
    </row>
    <row r="15" spans="1:20" ht="32.25" customHeight="1" x14ac:dyDescent="0.2">
      <c r="A15" s="135" t="s">
        <v>92</v>
      </c>
      <c r="B15" s="136" t="s">
        <v>93</v>
      </c>
      <c r="C15" s="137"/>
      <c r="D15" s="138">
        <f t="shared" si="0"/>
        <v>338097.25053000002</v>
      </c>
      <c r="E15" s="138">
        <v>25775</v>
      </c>
      <c r="F15" s="138">
        <v>12454</v>
      </c>
      <c r="G15" s="138">
        <v>0</v>
      </c>
      <c r="H15" s="138">
        <v>4699</v>
      </c>
      <c r="I15" s="138">
        <v>229390</v>
      </c>
      <c r="J15" s="138">
        <v>30474</v>
      </c>
      <c r="K15" s="138">
        <v>19808</v>
      </c>
      <c r="L15" s="139">
        <f t="shared" si="1"/>
        <v>20196.250530000001</v>
      </c>
      <c r="M15" s="140"/>
      <c r="N15" s="141"/>
      <c r="O15" s="141"/>
      <c r="P15" s="141"/>
      <c r="Q15" s="141"/>
      <c r="R15" s="142"/>
    </row>
    <row r="16" spans="1:20" ht="32.25" customHeight="1" x14ac:dyDescent="0.2">
      <c r="A16" s="135" t="s">
        <v>94</v>
      </c>
      <c r="B16" s="136" t="s">
        <v>95</v>
      </c>
      <c r="C16" s="137"/>
      <c r="D16" s="138">
        <f t="shared" si="0"/>
        <v>199699.0281</v>
      </c>
      <c r="E16" s="138">
        <v>20593</v>
      </c>
      <c r="F16" s="138">
        <v>3472</v>
      </c>
      <c r="G16" s="138">
        <v>0</v>
      </c>
      <c r="H16" s="138">
        <v>284</v>
      </c>
      <c r="I16" s="138">
        <v>119767</v>
      </c>
      <c r="J16" s="138">
        <v>27038</v>
      </c>
      <c r="K16" s="138">
        <v>16900</v>
      </c>
      <c r="L16" s="139">
        <f t="shared" si="1"/>
        <v>11929.028100000001</v>
      </c>
      <c r="M16" s="140"/>
      <c r="N16" s="141"/>
      <c r="O16" s="141"/>
      <c r="P16" s="141"/>
      <c r="Q16" s="141"/>
      <c r="R16" s="142"/>
    </row>
    <row r="17" spans="1:18" ht="32.25" customHeight="1" x14ac:dyDescent="0.2">
      <c r="A17" s="135" t="s">
        <v>96</v>
      </c>
      <c r="B17" s="136" t="s">
        <v>97</v>
      </c>
      <c r="C17" s="137"/>
      <c r="D17" s="138">
        <v>514424</v>
      </c>
      <c r="E17" s="138">
        <v>0</v>
      </c>
      <c r="F17" s="138">
        <v>0</v>
      </c>
      <c r="G17" s="138">
        <v>0</v>
      </c>
      <c r="H17" s="138">
        <v>0</v>
      </c>
      <c r="I17" s="138">
        <v>0</v>
      </c>
      <c r="J17" s="138">
        <v>0</v>
      </c>
      <c r="K17" s="138">
        <v>0</v>
      </c>
      <c r="L17" s="139">
        <v>0</v>
      </c>
      <c r="M17" s="140"/>
      <c r="N17" s="141"/>
      <c r="O17" s="141"/>
      <c r="P17" s="141"/>
      <c r="Q17" s="141"/>
      <c r="R17" s="142"/>
    </row>
    <row r="18" spans="1:18" ht="32.25" customHeight="1" x14ac:dyDescent="0.2">
      <c r="A18" s="135" t="s">
        <v>98</v>
      </c>
      <c r="B18" s="136" t="s">
        <v>99</v>
      </c>
      <c r="C18" s="137"/>
      <c r="D18" s="138">
        <f t="shared" si="0"/>
        <v>345144.20030999999</v>
      </c>
      <c r="E18" s="138">
        <v>5358</v>
      </c>
      <c r="F18" s="138">
        <v>10785</v>
      </c>
      <c r="G18" s="138">
        <v>0</v>
      </c>
      <c r="H18" s="138">
        <v>2861</v>
      </c>
      <c r="I18" s="138">
        <v>295032</v>
      </c>
      <c r="J18" s="138">
        <v>8126</v>
      </c>
      <c r="K18" s="138">
        <v>5226</v>
      </c>
      <c r="L18" s="139">
        <f t="shared" si="1"/>
        <v>20617.20031</v>
      </c>
      <c r="M18" s="140"/>
      <c r="N18" s="141"/>
      <c r="O18" s="141"/>
      <c r="P18" s="141"/>
      <c r="Q18" s="141"/>
      <c r="R18" s="142"/>
    </row>
    <row r="19" spans="1:18" s="143" customFormat="1" ht="32.25" customHeight="1" x14ac:dyDescent="0.2">
      <c r="A19" s="144" t="s">
        <v>100</v>
      </c>
      <c r="B19" s="136" t="s">
        <v>101</v>
      </c>
      <c r="C19" s="137"/>
      <c r="D19" s="138">
        <f t="shared" si="0"/>
        <v>69191.134739999994</v>
      </c>
      <c r="E19" s="138">
        <v>6182</v>
      </c>
      <c r="F19" s="138">
        <v>5407</v>
      </c>
      <c r="G19" s="138">
        <v>0</v>
      </c>
      <c r="H19" s="138">
        <v>554</v>
      </c>
      <c r="I19" s="138">
        <v>43171</v>
      </c>
      <c r="J19" s="138">
        <v>6064</v>
      </c>
      <c r="K19" s="138">
        <v>4234</v>
      </c>
      <c r="L19" s="139">
        <f>(E19+F19+I19+J19+K19)*6.353%</f>
        <v>4133.1347400000004</v>
      </c>
      <c r="M19" s="140"/>
      <c r="N19" s="141"/>
      <c r="O19" s="141"/>
      <c r="P19" s="141"/>
      <c r="Q19" s="141"/>
      <c r="R19" s="142"/>
    </row>
    <row r="20" spans="1:18" ht="32.25" customHeight="1" x14ac:dyDescent="0.2">
      <c r="A20" s="135" t="s">
        <v>102</v>
      </c>
      <c r="B20" s="136" t="s">
        <v>103</v>
      </c>
      <c r="C20" s="137"/>
      <c r="D20" s="138">
        <f t="shared" si="0"/>
        <v>176553.42470999999</v>
      </c>
      <c r="E20" s="138">
        <v>5821</v>
      </c>
      <c r="F20" s="138">
        <v>23526</v>
      </c>
      <c r="G20" s="138">
        <v>0</v>
      </c>
      <c r="H20" s="138">
        <v>3027</v>
      </c>
      <c r="I20" s="138">
        <v>120748</v>
      </c>
      <c r="J20" s="138">
        <v>10216</v>
      </c>
      <c r="K20" s="138">
        <v>5696</v>
      </c>
      <c r="L20" s="139">
        <f t="shared" si="1"/>
        <v>10546.424710000001</v>
      </c>
      <c r="M20" s="140"/>
      <c r="N20" s="141"/>
      <c r="O20" s="141"/>
      <c r="P20" s="141"/>
      <c r="Q20" s="141"/>
      <c r="R20" s="142"/>
    </row>
    <row r="21" spans="1:18" ht="32.25" customHeight="1" x14ac:dyDescent="0.2">
      <c r="A21" s="135" t="s">
        <v>104</v>
      </c>
      <c r="B21" s="136" t="s">
        <v>105</v>
      </c>
      <c r="C21" s="137"/>
      <c r="D21" s="138">
        <f t="shared" si="0"/>
        <v>62987.564250000003</v>
      </c>
      <c r="E21" s="138">
        <v>4659</v>
      </c>
      <c r="F21" s="138">
        <v>3234</v>
      </c>
      <c r="G21" s="138">
        <v>0</v>
      </c>
      <c r="H21" s="138">
        <v>585</v>
      </c>
      <c r="I21" s="138">
        <v>43471</v>
      </c>
      <c r="J21" s="138">
        <v>4894</v>
      </c>
      <c r="K21" s="138">
        <v>2967</v>
      </c>
      <c r="L21" s="139">
        <f t="shared" si="1"/>
        <v>3762.5642500000004</v>
      </c>
      <c r="M21" s="140"/>
      <c r="N21" s="141"/>
      <c r="O21" s="141"/>
      <c r="P21" s="141"/>
      <c r="Q21" s="141"/>
      <c r="R21" s="142"/>
    </row>
    <row r="22" spans="1:18" ht="32.25" customHeight="1" x14ac:dyDescent="0.2">
      <c r="A22" s="135" t="s">
        <v>106</v>
      </c>
      <c r="B22" s="136" t="s">
        <v>107</v>
      </c>
      <c r="C22" s="137"/>
      <c r="D22" s="138">
        <f t="shared" si="0"/>
        <v>201507.02909999999</v>
      </c>
      <c r="E22" s="138">
        <v>2074</v>
      </c>
      <c r="F22" s="138">
        <v>6459</v>
      </c>
      <c r="G22" s="138">
        <v>0</v>
      </c>
      <c r="H22" s="138">
        <v>1110</v>
      </c>
      <c r="I22" s="138">
        <v>176178</v>
      </c>
      <c r="J22" s="138">
        <v>3149</v>
      </c>
      <c r="K22" s="138">
        <v>1610</v>
      </c>
      <c r="L22" s="139">
        <f t="shared" si="1"/>
        <v>12037.0291</v>
      </c>
      <c r="M22" s="140"/>
      <c r="N22" s="141"/>
      <c r="O22" s="141"/>
      <c r="P22" s="141"/>
      <c r="Q22" s="141"/>
      <c r="R22" s="142"/>
    </row>
    <row r="23" spans="1:18" ht="32.25" customHeight="1" x14ac:dyDescent="0.2">
      <c r="A23" s="135" t="s">
        <v>108</v>
      </c>
      <c r="B23" s="136" t="s">
        <v>109</v>
      </c>
      <c r="C23" s="137"/>
      <c r="D23" s="138">
        <f t="shared" si="0"/>
        <v>33158.738340000004</v>
      </c>
      <c r="E23" s="138">
        <v>6885</v>
      </c>
      <c r="F23" s="138">
        <v>10136</v>
      </c>
      <c r="G23" s="138">
        <v>0</v>
      </c>
      <c r="H23" s="138">
        <v>1226</v>
      </c>
      <c r="I23" s="138">
        <v>2477</v>
      </c>
      <c r="J23" s="138">
        <v>6813</v>
      </c>
      <c r="K23" s="138">
        <v>4867</v>
      </c>
      <c r="L23" s="139">
        <f t="shared" si="1"/>
        <v>1980.7383400000001</v>
      </c>
      <c r="M23" s="140"/>
      <c r="N23" s="141"/>
      <c r="O23" s="141"/>
      <c r="P23" s="141"/>
      <c r="Q23" s="141"/>
      <c r="R23" s="142"/>
    </row>
    <row r="24" spans="1:18" ht="32.25" customHeight="1" x14ac:dyDescent="0.2">
      <c r="A24" s="135" t="s">
        <v>110</v>
      </c>
      <c r="B24" s="136" t="s">
        <v>111</v>
      </c>
      <c r="C24" s="137"/>
      <c r="D24" s="138">
        <f t="shared" si="0"/>
        <v>728.51805000000002</v>
      </c>
      <c r="E24" s="138">
        <v>122</v>
      </c>
      <c r="F24" s="138">
        <v>257</v>
      </c>
      <c r="G24" s="138">
        <v>0</v>
      </c>
      <c r="H24" s="138">
        <v>44</v>
      </c>
      <c r="I24" s="138">
        <v>2</v>
      </c>
      <c r="J24" s="138">
        <v>190</v>
      </c>
      <c r="K24" s="138">
        <v>114</v>
      </c>
      <c r="L24" s="139">
        <f t="shared" si="1"/>
        <v>43.518050000000002</v>
      </c>
      <c r="M24" s="140"/>
      <c r="N24" s="141"/>
      <c r="O24" s="141"/>
      <c r="P24" s="141"/>
      <c r="Q24" s="141"/>
      <c r="R24" s="142"/>
    </row>
    <row r="25" spans="1:18" ht="32.25" customHeight="1" x14ac:dyDescent="0.2">
      <c r="A25" s="135" t="s">
        <v>112</v>
      </c>
      <c r="B25" s="136" t="s">
        <v>87</v>
      </c>
      <c r="C25" s="137"/>
      <c r="D25" s="138">
        <f t="shared" si="0"/>
        <v>23399.787059999999</v>
      </c>
      <c r="E25" s="138">
        <v>1619</v>
      </c>
      <c r="F25" s="138">
        <v>1595</v>
      </c>
      <c r="G25" s="138">
        <v>0</v>
      </c>
      <c r="H25" s="138">
        <v>156</v>
      </c>
      <c r="I25" s="138">
        <v>15949</v>
      </c>
      <c r="J25" s="138">
        <v>1695</v>
      </c>
      <c r="K25" s="138">
        <v>1144</v>
      </c>
      <c r="L25" s="139">
        <f t="shared" si="1"/>
        <v>1397.7870600000001</v>
      </c>
      <c r="M25" s="140"/>
      <c r="N25" s="141"/>
      <c r="O25" s="141"/>
      <c r="P25" s="141"/>
      <c r="Q25" s="141"/>
      <c r="R25" s="142"/>
    </row>
    <row r="26" spans="1:18" ht="32.25" customHeight="1" x14ac:dyDescent="0.2">
      <c r="A26" s="135" t="s">
        <v>113</v>
      </c>
      <c r="B26" s="136" t="s">
        <v>114</v>
      </c>
      <c r="C26" s="137"/>
      <c r="D26" s="138">
        <f t="shared" si="0"/>
        <v>115643.99808</v>
      </c>
      <c r="E26" s="138">
        <v>7461</v>
      </c>
      <c r="F26" s="138">
        <v>4850</v>
      </c>
      <c r="G26" s="138">
        <v>0</v>
      </c>
      <c r="H26" s="138">
        <v>617</v>
      </c>
      <c r="I26" s="138">
        <v>79832</v>
      </c>
      <c r="J26" s="138">
        <v>10056</v>
      </c>
      <c r="K26" s="138">
        <v>6537</v>
      </c>
      <c r="L26" s="139">
        <f t="shared" si="1"/>
        <v>6907.9980800000003</v>
      </c>
      <c r="M26" s="140"/>
      <c r="N26" s="141"/>
      <c r="O26" s="141"/>
      <c r="P26" s="141"/>
      <c r="Q26" s="141"/>
      <c r="R26" s="142"/>
    </row>
    <row r="27" spans="1:18" s="143" customFormat="1" ht="32.25" customHeight="1" thickBot="1" x14ac:dyDescent="0.25">
      <c r="A27" s="145" t="s">
        <v>115</v>
      </c>
      <c r="B27" s="146" t="s">
        <v>116</v>
      </c>
      <c r="C27" s="147"/>
      <c r="D27" s="148">
        <f t="shared" si="0"/>
        <v>526982.30559</v>
      </c>
      <c r="E27" s="148">
        <v>29982</v>
      </c>
      <c r="F27" s="148">
        <v>68557</v>
      </c>
      <c r="G27" s="148">
        <f>14380+9804+2065+1408+2159+1472</f>
        <v>31288</v>
      </c>
      <c r="H27" s="148">
        <v>5406</v>
      </c>
      <c r="I27" s="148">
        <v>323573</v>
      </c>
      <c r="J27" s="148">
        <v>43225</v>
      </c>
      <c r="K27" s="148">
        <v>30166</v>
      </c>
      <c r="L27" s="149">
        <f t="shared" si="1"/>
        <v>31479.30559</v>
      </c>
      <c r="M27" s="150"/>
      <c r="N27" s="151"/>
      <c r="O27" s="151"/>
      <c r="P27" s="151"/>
      <c r="Q27" s="151"/>
      <c r="R27" s="152"/>
    </row>
    <row r="28" spans="1:18" s="161" customFormat="1" ht="33.75" customHeight="1" thickBot="1" x14ac:dyDescent="0.25">
      <c r="A28" s="153"/>
      <c r="B28" s="154"/>
      <c r="C28" s="155"/>
      <c r="D28" s="153">
        <f t="shared" ref="D28:L28" si="2">SUM(D11:D27)</f>
        <v>5098573.7146500004</v>
      </c>
      <c r="E28" s="156">
        <f t="shared" si="2"/>
        <v>270430</v>
      </c>
      <c r="F28" s="156">
        <f t="shared" si="2"/>
        <v>321313</v>
      </c>
      <c r="G28" s="156">
        <f t="shared" si="2"/>
        <v>31288</v>
      </c>
      <c r="H28" s="156">
        <f t="shared" si="2"/>
        <v>39911</v>
      </c>
      <c r="I28" s="156">
        <f t="shared" si="2"/>
        <v>2241827</v>
      </c>
      <c r="J28" s="156">
        <f t="shared" si="2"/>
        <v>345022</v>
      </c>
      <c r="K28" s="156">
        <f t="shared" si="2"/>
        <v>219141</v>
      </c>
      <c r="L28" s="157">
        <f t="shared" si="2"/>
        <v>1186416.71465</v>
      </c>
      <c r="M28" s="158"/>
      <c r="N28" s="159"/>
      <c r="O28" s="159"/>
      <c r="P28" s="159"/>
      <c r="Q28" s="159"/>
      <c r="R28" s="160"/>
    </row>
    <row r="29" spans="1:18" ht="15" customHeight="1" x14ac:dyDescent="0.2">
      <c r="A29" s="162"/>
      <c r="B29" s="163" t="s">
        <v>117</v>
      </c>
      <c r="C29" s="164"/>
      <c r="D29" s="165"/>
      <c r="E29" s="163"/>
      <c r="F29" s="163"/>
      <c r="G29" s="163"/>
      <c r="H29" s="163"/>
      <c r="I29" s="163"/>
      <c r="J29" s="163"/>
      <c r="K29" s="163"/>
      <c r="L29" s="166"/>
      <c r="M29" s="167"/>
      <c r="N29" s="168"/>
      <c r="O29" s="168"/>
      <c r="P29" s="168"/>
      <c r="Q29" s="168"/>
      <c r="R29" s="169"/>
    </row>
    <row r="30" spans="1:18" x14ac:dyDescent="0.2">
      <c r="A30" s="170"/>
      <c r="B30" s="171" t="s">
        <v>61</v>
      </c>
      <c r="C30" s="172"/>
      <c r="D30" s="173"/>
      <c r="E30" s="171"/>
      <c r="F30" s="171"/>
      <c r="G30" s="171"/>
      <c r="H30" s="171"/>
      <c r="I30" s="171"/>
      <c r="J30" s="171"/>
      <c r="K30" s="171"/>
      <c r="L30" s="174"/>
      <c r="M30" s="175"/>
      <c r="N30" s="176"/>
      <c r="O30" s="176"/>
      <c r="P30" s="176"/>
      <c r="Q30" s="176"/>
      <c r="R30" s="176"/>
    </row>
    <row r="31" spans="1:18" x14ac:dyDescent="0.2">
      <c r="A31" s="170"/>
      <c r="B31" s="171" t="s">
        <v>118</v>
      </c>
      <c r="C31" s="172"/>
      <c r="D31" s="173"/>
      <c r="E31" s="171"/>
      <c r="F31" s="171"/>
      <c r="G31" s="171"/>
      <c r="H31" s="171"/>
      <c r="I31" s="171"/>
      <c r="J31" s="171"/>
      <c r="K31" s="171"/>
      <c r="L31" s="174"/>
      <c r="M31" s="175"/>
      <c r="N31" s="176"/>
      <c r="O31" s="176"/>
      <c r="P31" s="176"/>
      <c r="Q31" s="176"/>
      <c r="R31" s="177"/>
    </row>
    <row r="32" spans="1:18" s="181" customFormat="1" x14ac:dyDescent="0.2">
      <c r="A32" s="178"/>
      <c r="B32" s="179" t="s">
        <v>119</v>
      </c>
      <c r="C32" s="180"/>
      <c r="D32" s="173"/>
      <c r="E32" s="171"/>
      <c r="F32" s="171"/>
      <c r="G32" s="171"/>
      <c r="H32" s="171"/>
      <c r="I32" s="171"/>
      <c r="J32" s="171"/>
      <c r="K32" s="171"/>
      <c r="L32" s="174"/>
      <c r="M32" s="175"/>
      <c r="N32" s="176"/>
      <c r="O32" s="176"/>
      <c r="P32" s="176"/>
      <c r="Q32" s="176"/>
      <c r="R32" s="177"/>
    </row>
    <row r="33" spans="1:20" x14ac:dyDescent="0.2">
      <c r="A33" s="182"/>
      <c r="B33" s="183" t="s">
        <v>120</v>
      </c>
      <c r="C33" s="184"/>
      <c r="D33" s="185"/>
      <c r="E33" s="183"/>
      <c r="F33" s="183"/>
      <c r="G33" s="183"/>
      <c r="H33" s="183"/>
      <c r="I33" s="183"/>
      <c r="J33" s="183"/>
      <c r="K33" s="183"/>
      <c r="L33" s="186"/>
      <c r="M33" s="187"/>
      <c r="N33" s="188"/>
      <c r="O33" s="188"/>
      <c r="P33" s="188"/>
      <c r="Q33" s="188"/>
      <c r="R33" s="189"/>
    </row>
    <row r="34" spans="1:20" ht="12.75" hidden="1" customHeight="1" x14ac:dyDescent="0.2">
      <c r="A34" s="170"/>
      <c r="B34" s="190"/>
      <c r="C34" s="191"/>
      <c r="D34" s="173"/>
      <c r="E34" s="171"/>
      <c r="F34" s="171"/>
      <c r="G34" s="171"/>
      <c r="H34" s="171"/>
      <c r="I34" s="171"/>
      <c r="J34" s="171"/>
      <c r="K34" s="171"/>
      <c r="L34" s="174"/>
      <c r="M34" s="175"/>
      <c r="N34" s="176"/>
      <c r="O34" s="176"/>
      <c r="P34" s="176"/>
      <c r="Q34" s="176"/>
      <c r="R34" s="176"/>
    </row>
    <row r="35" spans="1:20" x14ac:dyDescent="0.2">
      <c r="A35" s="170"/>
      <c r="B35" s="192" t="s">
        <v>121</v>
      </c>
      <c r="C35" s="193"/>
      <c r="D35" s="173"/>
      <c r="E35" s="171"/>
      <c r="F35" s="171"/>
      <c r="G35" s="171"/>
      <c r="H35" s="171"/>
      <c r="I35" s="171"/>
      <c r="J35" s="171"/>
      <c r="K35" s="171"/>
      <c r="L35" s="174"/>
      <c r="M35" s="175"/>
      <c r="N35" s="176"/>
      <c r="O35" s="176"/>
      <c r="P35" s="176"/>
      <c r="Q35" s="176"/>
      <c r="R35" s="177"/>
    </row>
    <row r="36" spans="1:20" x14ac:dyDescent="0.2">
      <c r="A36" s="170"/>
      <c r="B36" s="192" t="s">
        <v>122</v>
      </c>
      <c r="C36" s="193"/>
      <c r="D36" s="173"/>
      <c r="E36" s="171"/>
      <c r="F36" s="171"/>
      <c r="G36" s="171"/>
      <c r="H36" s="171"/>
      <c r="I36" s="171"/>
      <c r="J36" s="171"/>
      <c r="K36" s="171"/>
      <c r="L36" s="174"/>
      <c r="M36" s="175"/>
      <c r="N36" s="176"/>
      <c r="O36" s="176"/>
      <c r="P36" s="176"/>
      <c r="Q36" s="176"/>
      <c r="R36" s="177"/>
    </row>
    <row r="37" spans="1:20" x14ac:dyDescent="0.2">
      <c r="A37" s="182"/>
      <c r="B37" s="183" t="s">
        <v>123</v>
      </c>
      <c r="C37" s="194"/>
      <c r="D37" s="185"/>
      <c r="E37" s="183"/>
      <c r="F37" s="183"/>
      <c r="G37" s="183"/>
      <c r="H37" s="183"/>
      <c r="I37" s="183"/>
      <c r="J37" s="183"/>
      <c r="K37" s="183"/>
      <c r="L37" s="186"/>
      <c r="M37" s="187"/>
      <c r="N37" s="188"/>
      <c r="O37" s="188"/>
      <c r="P37" s="188"/>
      <c r="Q37" s="188"/>
      <c r="R37" s="189"/>
    </row>
    <row r="38" spans="1:20" x14ac:dyDescent="0.2">
      <c r="A38" s="170"/>
      <c r="B38" s="171" t="s">
        <v>152</v>
      </c>
      <c r="C38" s="195"/>
      <c r="D38" s="173"/>
      <c r="E38" s="171"/>
      <c r="F38" s="171"/>
      <c r="G38" s="171"/>
      <c r="H38" s="171"/>
      <c r="I38" s="171"/>
      <c r="J38" s="171"/>
      <c r="K38" s="171"/>
      <c r="L38" s="174"/>
      <c r="M38" s="175"/>
      <c r="N38" s="176"/>
      <c r="O38" s="176"/>
      <c r="P38" s="176"/>
      <c r="Q38" s="176"/>
      <c r="R38" s="196"/>
    </row>
    <row r="39" spans="1:20" x14ac:dyDescent="0.2">
      <c r="A39" s="170"/>
      <c r="B39" s="171" t="s">
        <v>124</v>
      </c>
      <c r="C39" s="195"/>
      <c r="D39" s="173"/>
      <c r="E39" s="171"/>
      <c r="F39" s="171"/>
      <c r="G39" s="171"/>
      <c r="H39" s="171"/>
      <c r="I39" s="171"/>
      <c r="J39" s="171"/>
      <c r="K39" s="171"/>
      <c r="L39" s="174"/>
      <c r="M39" s="175"/>
      <c r="N39" s="176"/>
      <c r="O39" s="176"/>
      <c r="P39" s="176"/>
      <c r="Q39" s="176"/>
      <c r="R39" s="196">
        <v>6210264</v>
      </c>
    </row>
    <row r="40" spans="1:20" x14ac:dyDescent="0.2">
      <c r="A40" s="170"/>
      <c r="B40" s="171" t="s">
        <v>125</v>
      </c>
      <c r="C40" s="195"/>
      <c r="D40" s="173"/>
      <c r="E40" s="171"/>
      <c r="F40" s="171"/>
      <c r="G40" s="171"/>
      <c r="H40" s="171"/>
      <c r="I40" s="171"/>
      <c r="J40" s="171"/>
      <c r="K40" s="171"/>
      <c r="L40" s="174"/>
      <c r="M40" s="175"/>
      <c r="N40" s="176"/>
      <c r="O40" s="176"/>
      <c r="P40" s="176"/>
      <c r="Q40" s="176"/>
      <c r="R40" s="196"/>
    </row>
    <row r="41" spans="1:20" x14ac:dyDescent="0.2">
      <c r="A41" s="170"/>
      <c r="B41" s="171" t="s">
        <v>126</v>
      </c>
      <c r="C41" s="172"/>
      <c r="D41" s="173"/>
      <c r="E41" s="171"/>
      <c r="F41" s="171"/>
      <c r="G41" s="171"/>
      <c r="H41" s="171"/>
      <c r="I41" s="171"/>
      <c r="J41" s="171"/>
      <c r="K41" s="171"/>
      <c r="L41" s="174"/>
      <c r="M41" s="175"/>
      <c r="N41" s="176"/>
      <c r="O41" s="176"/>
      <c r="P41" s="176"/>
      <c r="Q41" s="176"/>
      <c r="R41" s="176"/>
    </row>
    <row r="42" spans="1:20" ht="13.5" customHeight="1" x14ac:dyDescent="0.2">
      <c r="A42" s="170"/>
      <c r="B42" s="197"/>
      <c r="C42" s="198"/>
      <c r="D42" s="173"/>
      <c r="E42" s="171"/>
      <c r="F42" s="171"/>
      <c r="G42" s="171"/>
      <c r="H42" s="171"/>
      <c r="I42" s="171"/>
      <c r="J42" s="171"/>
      <c r="K42" s="171"/>
      <c r="L42" s="174"/>
      <c r="M42" s="175"/>
      <c r="N42" s="176"/>
      <c r="O42" s="176"/>
      <c r="P42" s="176"/>
      <c r="Q42" s="176"/>
      <c r="R42" s="176"/>
    </row>
    <row r="43" spans="1:20" x14ac:dyDescent="0.2">
      <c r="A43" s="199"/>
      <c r="B43" s="200" t="s">
        <v>127</v>
      </c>
      <c r="C43" s="201"/>
      <c r="D43" s="202"/>
      <c r="E43" s="200"/>
      <c r="F43" s="200"/>
      <c r="G43" s="200"/>
      <c r="H43" s="200"/>
      <c r="I43" s="200"/>
      <c r="J43" s="200"/>
      <c r="K43" s="200"/>
      <c r="L43" s="203"/>
      <c r="M43" s="204"/>
      <c r="N43" s="205"/>
      <c r="O43" s="205"/>
      <c r="P43" s="205"/>
      <c r="Q43" s="205"/>
      <c r="R43" s="206"/>
    </row>
    <row r="44" spans="1:20" x14ac:dyDescent="0.2">
      <c r="A44" s="199"/>
      <c r="B44" s="207" t="s">
        <v>128</v>
      </c>
      <c r="C44" s="208"/>
      <c r="D44" s="209"/>
      <c r="E44" s="210"/>
      <c r="F44" s="210"/>
      <c r="G44" s="210"/>
      <c r="H44" s="210"/>
      <c r="I44" s="210"/>
      <c r="J44" s="210"/>
      <c r="K44" s="210"/>
      <c r="L44" s="211"/>
      <c r="M44" s="212"/>
      <c r="N44" s="213"/>
      <c r="O44" s="213"/>
      <c r="P44" s="213"/>
      <c r="Q44" s="213"/>
      <c r="R44" s="214"/>
    </row>
    <row r="45" spans="1:20" ht="13.5" thickBot="1" x14ac:dyDescent="0.25">
      <c r="A45" s="215"/>
      <c r="B45" s="216" t="s">
        <v>129</v>
      </c>
      <c r="C45" s="217"/>
      <c r="D45" s="218"/>
      <c r="E45" s="216"/>
      <c r="F45" s="216"/>
      <c r="G45" s="216"/>
      <c r="H45" s="216"/>
      <c r="I45" s="216"/>
      <c r="J45" s="216"/>
      <c r="K45" s="216"/>
      <c r="L45" s="219"/>
      <c r="M45" s="220"/>
      <c r="N45" s="221"/>
      <c r="O45" s="221"/>
      <c r="P45" s="221"/>
      <c r="Q45" s="221"/>
      <c r="R45" s="222"/>
    </row>
    <row r="46" spans="1:20" ht="13.5" hidden="1" customHeight="1" x14ac:dyDescent="0.2">
      <c r="A46" s="223"/>
      <c r="B46" s="224" t="s">
        <v>130</v>
      </c>
      <c r="C46" s="224"/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6"/>
      <c r="O46" s="226"/>
      <c r="P46" s="226"/>
      <c r="Q46" s="226"/>
      <c r="R46" s="226"/>
      <c r="S46" s="226"/>
      <c r="T46" s="226"/>
    </row>
    <row r="47" spans="1:20" ht="13.5" hidden="1" customHeight="1" x14ac:dyDescent="0.2">
      <c r="A47" s="227"/>
      <c r="B47" s="228" t="s">
        <v>131</v>
      </c>
      <c r="C47" s="228"/>
      <c r="D47" s="229"/>
      <c r="E47" s="229"/>
      <c r="F47" s="229"/>
      <c r="G47" s="229"/>
      <c r="H47" s="229"/>
      <c r="I47" s="229"/>
      <c r="J47" s="229"/>
      <c r="K47" s="229"/>
      <c r="L47" s="229"/>
      <c r="M47" s="229"/>
      <c r="N47" s="230"/>
      <c r="O47" s="230"/>
      <c r="P47" s="230"/>
      <c r="Q47" s="230"/>
      <c r="R47" s="230"/>
      <c r="S47" s="230"/>
      <c r="T47" s="230"/>
    </row>
    <row r="48" spans="1:20" ht="13.5" hidden="1" customHeight="1" x14ac:dyDescent="0.2">
      <c r="A48" s="227"/>
      <c r="B48" s="228" t="s">
        <v>132</v>
      </c>
      <c r="C48" s="228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30"/>
      <c r="O48" s="230"/>
      <c r="P48" s="230"/>
      <c r="Q48" s="230"/>
      <c r="R48" s="230"/>
      <c r="S48" s="230"/>
      <c r="T48" s="230"/>
    </row>
    <row r="49" spans="1:20" ht="13.5" hidden="1" customHeight="1" x14ac:dyDescent="0.2">
      <c r="A49" s="227"/>
      <c r="B49" s="228" t="s">
        <v>133</v>
      </c>
      <c r="C49" s="228"/>
      <c r="D49" s="229"/>
      <c r="E49" s="229"/>
      <c r="F49" s="229"/>
      <c r="G49" s="229"/>
      <c r="H49" s="229"/>
      <c r="I49" s="229"/>
      <c r="J49" s="229"/>
      <c r="K49" s="229"/>
      <c r="L49" s="229"/>
      <c r="M49" s="229"/>
      <c r="N49" s="230"/>
      <c r="O49" s="230"/>
      <c r="P49" s="230"/>
      <c r="Q49" s="230"/>
      <c r="R49" s="230"/>
      <c r="S49" s="230"/>
      <c r="T49" s="230"/>
    </row>
    <row r="50" spans="1:20" ht="13.5" hidden="1" customHeight="1" x14ac:dyDescent="0.2">
      <c r="A50" s="227"/>
      <c r="B50" s="228" t="s">
        <v>134</v>
      </c>
      <c r="C50" s="228"/>
      <c r="D50" s="229"/>
      <c r="E50" s="229"/>
      <c r="F50" s="229"/>
      <c r="G50" s="229"/>
      <c r="H50" s="229"/>
      <c r="I50" s="229"/>
      <c r="J50" s="229"/>
      <c r="K50" s="229"/>
      <c r="L50" s="229"/>
      <c r="M50" s="229"/>
      <c r="N50" s="230"/>
      <c r="O50" s="230"/>
      <c r="P50" s="230"/>
      <c r="Q50" s="230"/>
      <c r="R50" s="230"/>
      <c r="S50" s="230"/>
      <c r="T50" s="230"/>
    </row>
    <row r="51" spans="1:20" ht="13.5" hidden="1" customHeight="1" x14ac:dyDescent="0.2">
      <c r="A51" s="231"/>
      <c r="B51" s="228" t="s">
        <v>135</v>
      </c>
      <c r="C51" s="232"/>
      <c r="D51" s="233"/>
      <c r="E51" s="233"/>
      <c r="F51" s="233"/>
      <c r="G51" s="233"/>
      <c r="H51" s="233"/>
      <c r="I51" s="233"/>
      <c r="J51" s="233"/>
      <c r="K51" s="233"/>
      <c r="L51" s="233"/>
      <c r="M51" s="233"/>
      <c r="N51" s="234"/>
      <c r="O51" s="234"/>
      <c r="P51" s="234"/>
      <c r="Q51" s="234"/>
      <c r="R51" s="234"/>
      <c r="S51" s="234"/>
      <c r="T51" s="234"/>
    </row>
    <row r="52" spans="1:20" ht="13.5" hidden="1" customHeight="1" thickBot="1" x14ac:dyDescent="0.25">
      <c r="A52" s="235"/>
      <c r="B52" s="236"/>
      <c r="C52" s="236"/>
      <c r="D52" s="236"/>
      <c r="E52" s="236"/>
      <c r="F52" s="236"/>
      <c r="G52" s="236"/>
      <c r="H52" s="236"/>
      <c r="I52" s="236"/>
      <c r="J52" s="236"/>
      <c r="K52" s="236"/>
      <c r="L52" s="236"/>
      <c r="M52" s="236"/>
      <c r="N52" s="237"/>
      <c r="O52" s="237"/>
      <c r="P52" s="237"/>
      <c r="Q52" s="237"/>
      <c r="R52" s="237"/>
      <c r="S52" s="237"/>
      <c r="T52" s="237"/>
    </row>
    <row r="53" spans="1:20" x14ac:dyDescent="0.2">
      <c r="A53" s="102"/>
      <c r="B53" s="238"/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40"/>
      <c r="O53" s="240"/>
      <c r="P53" s="240"/>
      <c r="Q53" s="240"/>
      <c r="R53" s="240"/>
      <c r="S53" s="240"/>
      <c r="T53" s="240"/>
    </row>
    <row r="54" spans="1:20" ht="12.75" hidden="1" customHeight="1" x14ac:dyDescent="0.2">
      <c r="B54" s="288"/>
      <c r="C54" s="289"/>
      <c r="D54" s="290"/>
      <c r="E54" s="294" t="s">
        <v>136</v>
      </c>
      <c r="F54" s="296" t="s">
        <v>137</v>
      </c>
      <c r="G54" s="297"/>
      <c r="H54" s="297"/>
      <c r="I54" s="297"/>
      <c r="J54" s="297"/>
      <c r="K54" s="298"/>
      <c r="L54" s="241"/>
      <c r="M54" s="294" t="s">
        <v>138</v>
      </c>
      <c r="N54" s="240"/>
    </row>
    <row r="55" spans="1:20" ht="52.5" hidden="1" customHeight="1" x14ac:dyDescent="0.2">
      <c r="B55" s="291"/>
      <c r="C55" s="292"/>
      <c r="D55" s="293"/>
      <c r="E55" s="295"/>
      <c r="F55" s="242">
        <v>2012</v>
      </c>
      <c r="G55" s="242"/>
      <c r="H55" s="242"/>
      <c r="I55" s="242">
        <v>2014</v>
      </c>
      <c r="J55" s="242">
        <v>2015</v>
      </c>
      <c r="K55" s="242">
        <v>2016</v>
      </c>
      <c r="L55" s="242">
        <v>2016</v>
      </c>
      <c r="M55" s="295"/>
    </row>
    <row r="56" spans="1:20" ht="29.25" hidden="1" customHeight="1" x14ac:dyDescent="0.2">
      <c r="B56" s="299" t="s">
        <v>139</v>
      </c>
      <c r="C56" s="300"/>
      <c r="D56" s="301"/>
      <c r="E56" s="243"/>
      <c r="F56" s="244"/>
      <c r="G56" s="244"/>
      <c r="H56" s="244"/>
      <c r="I56" s="244"/>
      <c r="J56" s="244"/>
      <c r="K56" s="244"/>
      <c r="L56" s="244"/>
      <c r="M56" s="243"/>
    </row>
    <row r="57" spans="1:20" ht="12.75" hidden="1" customHeight="1" x14ac:dyDescent="0.2">
      <c r="A57" s="102"/>
      <c r="B57" s="245"/>
      <c r="C57" s="245"/>
      <c r="D57" s="246"/>
      <c r="E57" s="246"/>
      <c r="F57" s="246"/>
      <c r="G57" s="2"/>
      <c r="H57" s="2"/>
      <c r="I57" s="2"/>
      <c r="J57" s="2"/>
      <c r="K57" s="2"/>
      <c r="L57" s="2"/>
      <c r="M57" s="2"/>
      <c r="N57" s="247"/>
      <c r="O57" s="247"/>
      <c r="P57" s="247"/>
      <c r="Q57" s="247"/>
      <c r="R57" s="248"/>
      <c r="S57" s="249"/>
      <c r="T57" s="248"/>
    </row>
    <row r="58" spans="1:20" ht="13.5" hidden="1" customHeight="1" x14ac:dyDescent="0.2">
      <c r="A58" s="250" t="s">
        <v>140</v>
      </c>
      <c r="B58" s="251"/>
      <c r="C58" s="251"/>
      <c r="D58" s="251"/>
      <c r="E58" s="251"/>
      <c r="F58" s="251"/>
      <c r="G58" s="251"/>
      <c r="H58" s="251"/>
      <c r="I58" s="2"/>
      <c r="J58" s="2"/>
      <c r="K58" s="2"/>
      <c r="L58" s="2"/>
      <c r="M58" s="2"/>
      <c r="N58" s="247"/>
      <c r="O58" s="247"/>
      <c r="P58" s="247"/>
      <c r="Q58" s="247"/>
      <c r="R58" s="248"/>
      <c r="S58" s="249"/>
      <c r="T58" s="248"/>
    </row>
    <row r="59" spans="1:20" ht="13.5" thickBot="1" x14ac:dyDescent="0.25">
      <c r="A59" s="250"/>
      <c r="B59" s="251"/>
      <c r="C59" s="251"/>
      <c r="D59" s="251"/>
      <c r="E59" s="251"/>
      <c r="F59" s="251"/>
      <c r="G59" s="251"/>
      <c r="H59" s="251"/>
      <c r="I59" s="2"/>
      <c r="J59" s="2"/>
      <c r="K59" s="2"/>
      <c r="L59" s="2"/>
      <c r="M59" s="2"/>
      <c r="N59" s="247"/>
      <c r="O59" s="247"/>
      <c r="P59" s="247"/>
      <c r="Q59" s="247"/>
      <c r="R59" s="248"/>
      <c r="S59" s="249"/>
      <c r="T59" s="248"/>
    </row>
    <row r="60" spans="1:20" ht="13.5" thickBot="1" x14ac:dyDescent="0.25">
      <c r="A60" s="252" t="s">
        <v>141</v>
      </c>
      <c r="B60" s="253" t="s">
        <v>1</v>
      </c>
      <c r="C60" s="253"/>
      <c r="D60" s="254" t="s">
        <v>2</v>
      </c>
      <c r="E60" s="255" t="s">
        <v>142</v>
      </c>
      <c r="F60" s="302" t="s">
        <v>143</v>
      </c>
      <c r="G60" s="302"/>
      <c r="H60" s="302"/>
      <c r="I60" s="302"/>
      <c r="J60" s="302"/>
      <c r="K60" s="302"/>
      <c r="L60" s="256"/>
      <c r="M60" s="247"/>
    </row>
    <row r="61" spans="1:20" ht="12.75" hidden="1" customHeight="1" x14ac:dyDescent="0.2">
      <c r="A61" s="257">
        <v>1</v>
      </c>
      <c r="B61" s="258" t="s">
        <v>144</v>
      </c>
      <c r="C61" s="258"/>
      <c r="D61" s="259" t="s">
        <v>145</v>
      </c>
      <c r="E61" s="260"/>
      <c r="F61" s="261">
        <v>2012</v>
      </c>
      <c r="G61" s="261"/>
      <c r="H61" s="261"/>
      <c r="I61" s="261">
        <v>2014</v>
      </c>
      <c r="J61" s="261">
        <v>2015</v>
      </c>
      <c r="K61" s="261">
        <v>2016</v>
      </c>
      <c r="L61" s="261">
        <v>2016</v>
      </c>
      <c r="M61" s="247"/>
    </row>
    <row r="62" spans="1:20" x14ac:dyDescent="0.2">
      <c r="A62" s="262">
        <v>1</v>
      </c>
      <c r="B62" s="254" t="s">
        <v>146</v>
      </c>
      <c r="C62" s="254"/>
      <c r="D62" s="263"/>
      <c r="E62" s="264"/>
      <c r="F62" s="265"/>
      <c r="G62" s="265"/>
      <c r="H62" s="266"/>
      <c r="I62" s="266" t="s">
        <v>147</v>
      </c>
      <c r="J62" s="266" t="s">
        <v>147</v>
      </c>
      <c r="K62" s="266" t="s">
        <v>147</v>
      </c>
      <c r="L62" s="266" t="s">
        <v>147</v>
      </c>
      <c r="M62" s="247"/>
    </row>
    <row r="63" spans="1:20" x14ac:dyDescent="0.2">
      <c r="A63" s="267">
        <v>2</v>
      </c>
      <c r="B63" s="268" t="s">
        <v>148</v>
      </c>
      <c r="C63" s="268"/>
      <c r="D63" s="269"/>
      <c r="E63" s="270"/>
      <c r="F63" s="265"/>
      <c r="G63" s="265"/>
      <c r="H63" s="271"/>
      <c r="I63" s="272"/>
      <c r="J63" s="272"/>
      <c r="K63" s="272"/>
      <c r="L63" s="272"/>
      <c r="M63" s="247"/>
    </row>
    <row r="64" spans="1:20" ht="12.75" hidden="1" customHeight="1" x14ac:dyDescent="0.2">
      <c r="A64" s="267">
        <v>4</v>
      </c>
      <c r="B64" s="268"/>
      <c r="C64" s="268"/>
      <c r="D64" s="269"/>
      <c r="E64" s="273"/>
      <c r="F64" s="266"/>
      <c r="G64" s="266"/>
      <c r="H64" s="248"/>
      <c r="I64" s="247"/>
      <c r="J64" s="247"/>
      <c r="K64" s="247"/>
      <c r="L64" s="247"/>
      <c r="M64" s="247"/>
    </row>
    <row r="65" spans="1:13" x14ac:dyDescent="0.2">
      <c r="A65" s="267">
        <v>3</v>
      </c>
      <c r="B65" s="268" t="s">
        <v>149</v>
      </c>
      <c r="C65" s="268"/>
      <c r="D65" s="269" t="s">
        <v>4</v>
      </c>
      <c r="E65" s="274"/>
      <c r="F65" s="266"/>
      <c r="G65" s="266"/>
      <c r="H65" s="248"/>
      <c r="I65" s="247"/>
      <c r="J65" s="247"/>
      <c r="K65" s="247"/>
      <c r="L65" s="247"/>
      <c r="M65" s="247"/>
    </row>
    <row r="66" spans="1:13" x14ac:dyDescent="0.2">
      <c r="A66" s="267">
        <v>4</v>
      </c>
      <c r="B66" s="268" t="s">
        <v>150</v>
      </c>
      <c r="C66" s="268"/>
      <c r="D66" s="269" t="s">
        <v>4</v>
      </c>
      <c r="E66" s="275"/>
      <c r="F66" s="248"/>
      <c r="G66" s="248"/>
      <c r="H66" s="248"/>
      <c r="I66" s="247"/>
      <c r="J66" s="247"/>
      <c r="K66" s="247"/>
      <c r="L66" s="247"/>
      <c r="M66" s="247"/>
    </row>
    <row r="67" spans="1:13" x14ac:dyDescent="0.2">
      <c r="A67" s="267">
        <v>5</v>
      </c>
      <c r="B67" s="276" t="s">
        <v>118</v>
      </c>
      <c r="C67" s="277"/>
      <c r="D67" s="269" t="s">
        <v>4</v>
      </c>
      <c r="E67" s="278">
        <v>6.3530000000000003E-2</v>
      </c>
    </row>
    <row r="68" spans="1:13" x14ac:dyDescent="0.2">
      <c r="A68" s="267">
        <v>6</v>
      </c>
      <c r="B68" s="276" t="s">
        <v>151</v>
      </c>
      <c r="C68" s="277"/>
      <c r="D68" s="269" t="str">
        <f>D67</f>
        <v>%</v>
      </c>
      <c r="E68" s="279">
        <v>3.5000000000000003E-2</v>
      </c>
    </row>
    <row r="69" spans="1:13" x14ac:dyDescent="0.2">
      <c r="A69" s="267">
        <v>7</v>
      </c>
      <c r="B69" s="280" t="s">
        <v>119</v>
      </c>
      <c r="C69" s="277"/>
      <c r="D69" s="269" t="s">
        <v>4</v>
      </c>
      <c r="E69" s="279">
        <v>1.4999999999999999E-2</v>
      </c>
    </row>
    <row r="70" spans="1:13" ht="13.5" thickBot="1" x14ac:dyDescent="0.25">
      <c r="A70" s="281">
        <v>8</v>
      </c>
      <c r="B70" s="282" t="s">
        <v>126</v>
      </c>
      <c r="C70" s="283"/>
      <c r="D70" s="284" t="s">
        <v>4</v>
      </c>
      <c r="E70" s="285">
        <v>1.4999999999999999E-2</v>
      </c>
    </row>
    <row r="71" spans="1:13" x14ac:dyDescent="0.2">
      <c r="E71" s="286"/>
    </row>
    <row r="72" spans="1:13" x14ac:dyDescent="0.2">
      <c r="B72" s="287"/>
      <c r="C72" s="287"/>
    </row>
    <row r="73" spans="1:13" x14ac:dyDescent="0.2">
      <c r="B73" s="58" t="s">
        <v>5</v>
      </c>
      <c r="E73" s="58" t="s">
        <v>6</v>
      </c>
      <c r="H73" s="101" t="s">
        <v>7</v>
      </c>
    </row>
    <row r="74" spans="1:13" x14ac:dyDescent="0.2">
      <c r="H74" s="104" t="s">
        <v>8</v>
      </c>
    </row>
  </sheetData>
  <mergeCells count="28">
    <mergeCell ref="B54:D55"/>
    <mergeCell ref="E54:E55"/>
    <mergeCell ref="F54:K54"/>
    <mergeCell ref="M54:M55"/>
    <mergeCell ref="B56:D56"/>
    <mergeCell ref="F60:K60"/>
    <mergeCell ref="E6:E7"/>
    <mergeCell ref="F6:H6"/>
    <mergeCell ref="I6:I7"/>
    <mergeCell ref="J6:J7"/>
    <mergeCell ref="K6:K7"/>
    <mergeCell ref="Q1:R1"/>
    <mergeCell ref="B2:N2"/>
    <mergeCell ref="B3:N3"/>
    <mergeCell ref="L6:L7"/>
    <mergeCell ref="M5:M7"/>
    <mergeCell ref="N5:N7"/>
    <mergeCell ref="O5:O7"/>
    <mergeCell ref="P5:P7"/>
    <mergeCell ref="A4:A7"/>
    <mergeCell ref="B4:B7"/>
    <mergeCell ref="C4:C7"/>
    <mergeCell ref="D4:L4"/>
    <mergeCell ref="M4:R4"/>
    <mergeCell ref="D5:D7"/>
    <mergeCell ref="E5:L5"/>
    <mergeCell ref="Q5:Q7"/>
    <mergeCell ref="R5:R7"/>
  </mergeCells>
  <pageMargins left="0" right="0" top="0" bottom="0" header="0" footer="0"/>
  <pageSetup paperSize="9" scale="47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2" customWidth="1"/>
    <col min="2" max="2" width="25.140625" style="62" customWidth="1"/>
    <col min="3" max="3" width="7.140625" style="62" customWidth="1"/>
    <col min="4" max="4" width="10.7109375" style="62" customWidth="1"/>
    <col min="5" max="5" width="9.7109375" style="62" customWidth="1"/>
    <col min="6" max="6" width="8.28515625" style="62" customWidth="1"/>
    <col min="7" max="7" width="8.42578125" style="62" customWidth="1"/>
    <col min="8" max="8" width="10" style="62" customWidth="1"/>
    <col min="9" max="9" width="8.7109375" style="62" customWidth="1"/>
    <col min="10" max="10" width="11.7109375" style="62" customWidth="1"/>
    <col min="11" max="16384" width="9.140625" style="62"/>
  </cols>
  <sheetData>
    <row r="1" spans="1:16" s="61" customFormat="1" ht="12" x14ac:dyDescent="0.2">
      <c r="A1" s="60" t="s">
        <v>41</v>
      </c>
      <c r="B1" s="60"/>
      <c r="C1" s="60"/>
      <c r="D1" s="60"/>
      <c r="E1" s="60"/>
      <c r="I1" s="346" t="s">
        <v>57</v>
      </c>
      <c r="J1" s="346"/>
    </row>
    <row r="2" spans="1:16" s="4" customFormat="1" x14ac:dyDescent="0.2">
      <c r="A2" s="3" t="s">
        <v>9</v>
      </c>
    </row>
    <row r="3" spans="1:16" x14ac:dyDescent="0.2">
      <c r="A3" s="347" t="s">
        <v>42</v>
      </c>
      <c r="B3" s="347"/>
      <c r="C3" s="347"/>
      <c r="D3" s="347"/>
      <c r="E3" s="347"/>
      <c r="F3" s="347"/>
      <c r="G3" s="347"/>
      <c r="H3" s="347"/>
      <c r="I3" s="347"/>
      <c r="J3" s="347"/>
    </row>
    <row r="4" spans="1:16" ht="15" customHeight="1" x14ac:dyDescent="0.2">
      <c r="A4" s="348" t="s">
        <v>0</v>
      </c>
      <c r="B4" s="348"/>
      <c r="C4" s="348"/>
      <c r="D4" s="348"/>
      <c r="E4" s="348"/>
      <c r="F4" s="348"/>
      <c r="G4" s="348"/>
      <c r="H4" s="348"/>
      <c r="I4" s="348"/>
      <c r="J4" s="348"/>
      <c r="K4" s="5"/>
      <c r="L4" s="5"/>
      <c r="M4" s="5"/>
      <c r="N4" s="63"/>
      <c r="O4" s="63"/>
      <c r="P4" s="63"/>
    </row>
    <row r="5" spans="1:16" ht="15" customHeight="1" thickBot="1" x14ac:dyDescent="0.25">
      <c r="A5" s="348" t="s">
        <v>10</v>
      </c>
      <c r="B5" s="348"/>
      <c r="C5" s="348"/>
      <c r="D5" s="348"/>
      <c r="E5" s="348"/>
      <c r="F5" s="348"/>
      <c r="G5" s="348"/>
      <c r="H5" s="348"/>
      <c r="I5" s="348"/>
      <c r="J5" s="348"/>
      <c r="K5" s="5"/>
      <c r="L5" s="5"/>
      <c r="M5" s="5"/>
    </row>
    <row r="6" spans="1:16" ht="20.25" customHeight="1" x14ac:dyDescent="0.2">
      <c r="A6" s="339" t="s">
        <v>43</v>
      </c>
      <c r="B6" s="339" t="s">
        <v>44</v>
      </c>
      <c r="C6" s="339" t="s">
        <v>45</v>
      </c>
      <c r="D6" s="339" t="s">
        <v>46</v>
      </c>
      <c r="E6" s="339" t="s">
        <v>47</v>
      </c>
      <c r="F6" s="339" t="s">
        <v>48</v>
      </c>
      <c r="G6" s="337" t="s">
        <v>49</v>
      </c>
      <c r="H6" s="339" t="s">
        <v>50</v>
      </c>
      <c r="I6" s="339" t="s">
        <v>17</v>
      </c>
      <c r="J6" s="339" t="s">
        <v>51</v>
      </c>
    </row>
    <row r="7" spans="1:16" ht="68.25" customHeight="1" thickBot="1" x14ac:dyDescent="0.25">
      <c r="A7" s="340"/>
      <c r="B7" s="340"/>
      <c r="C7" s="340"/>
      <c r="D7" s="340"/>
      <c r="E7" s="340"/>
      <c r="F7" s="340"/>
      <c r="G7" s="338"/>
      <c r="H7" s="340"/>
      <c r="I7" s="340"/>
      <c r="J7" s="340"/>
    </row>
    <row r="8" spans="1:16" ht="25.5" customHeight="1" thickBot="1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5">
        <v>6</v>
      </c>
      <c r="G8" s="65">
        <v>7</v>
      </c>
      <c r="H8" s="64">
        <v>8</v>
      </c>
      <c r="I8" s="64">
        <v>9</v>
      </c>
      <c r="J8" s="65">
        <v>10</v>
      </c>
    </row>
    <row r="9" spans="1:16" ht="13.5" hidden="1" thickBot="1" x14ac:dyDescent="0.25">
      <c r="A9" s="341" t="s">
        <v>52</v>
      </c>
      <c r="B9" s="66" t="s">
        <v>53</v>
      </c>
      <c r="C9" s="67">
        <v>0</v>
      </c>
      <c r="D9" s="67">
        <v>140</v>
      </c>
      <c r="E9" s="67">
        <v>28</v>
      </c>
      <c r="F9" s="68">
        <f>D9/E9</f>
        <v>5</v>
      </c>
      <c r="G9" s="67">
        <f>1746</f>
        <v>1746</v>
      </c>
      <c r="H9" s="68">
        <f>F9*G9</f>
        <v>8730</v>
      </c>
      <c r="I9" s="67">
        <f>C9</f>
        <v>0</v>
      </c>
      <c r="J9" s="69">
        <f>H9*I9</f>
        <v>0</v>
      </c>
    </row>
    <row r="10" spans="1:16" ht="25.5" hidden="1" customHeight="1" x14ac:dyDescent="0.2">
      <c r="A10" s="342"/>
      <c r="B10" s="70" t="s">
        <v>54</v>
      </c>
      <c r="C10" s="67">
        <v>0</v>
      </c>
      <c r="D10" s="67">
        <v>140</v>
      </c>
      <c r="E10" s="67">
        <v>28</v>
      </c>
      <c r="F10" s="68">
        <f>D10/E10</f>
        <v>5</v>
      </c>
      <c r="G10" s="67">
        <f>1746</f>
        <v>1746</v>
      </c>
      <c r="H10" s="68">
        <f>F10*G10</f>
        <v>8730</v>
      </c>
      <c r="I10" s="67">
        <f>C10</f>
        <v>0</v>
      </c>
      <c r="J10" s="69">
        <f>H10*I10</f>
        <v>0</v>
      </c>
    </row>
    <row r="11" spans="1:16" ht="13.5" hidden="1" thickBot="1" x14ac:dyDescent="0.25">
      <c r="A11" s="342"/>
      <c r="B11" s="71" t="s">
        <v>55</v>
      </c>
      <c r="C11" s="72">
        <v>0</v>
      </c>
      <c r="D11" s="73">
        <v>140</v>
      </c>
      <c r="E11" s="73">
        <v>28</v>
      </c>
      <c r="F11" s="74">
        <f>D11/E11</f>
        <v>5</v>
      </c>
      <c r="G11" s="73">
        <f>1746</f>
        <v>1746</v>
      </c>
      <c r="H11" s="74">
        <f>F11*G11</f>
        <v>8730</v>
      </c>
      <c r="I11" s="73">
        <f>C11</f>
        <v>0</v>
      </c>
      <c r="J11" s="75">
        <f>H11*I11</f>
        <v>0</v>
      </c>
    </row>
    <row r="12" spans="1:16" ht="12.75" hidden="1" customHeight="1" x14ac:dyDescent="0.2">
      <c r="A12" s="76"/>
      <c r="B12" s="77"/>
      <c r="C12" s="78"/>
      <c r="D12" s="78"/>
      <c r="E12" s="78"/>
      <c r="F12" s="79"/>
      <c r="G12" s="78"/>
      <c r="H12" s="79"/>
      <c r="I12" s="78"/>
      <c r="J12" s="80">
        <f>H12*I12</f>
        <v>0</v>
      </c>
    </row>
    <row r="13" spans="1:16" ht="12.75" hidden="1" customHeight="1" x14ac:dyDescent="0.2">
      <c r="A13" s="81"/>
      <c r="B13" s="82"/>
      <c r="C13" s="72"/>
      <c r="D13" s="72"/>
      <c r="E13" s="72"/>
      <c r="F13" s="74"/>
      <c r="G13" s="72"/>
      <c r="H13" s="74"/>
      <c r="I13" s="72"/>
      <c r="J13" s="75">
        <f>H13*I13</f>
        <v>0</v>
      </c>
    </row>
    <row r="14" spans="1:16" ht="12.75" customHeight="1" x14ac:dyDescent="0.2">
      <c r="A14" s="83"/>
      <c r="B14" s="84"/>
      <c r="C14" s="78"/>
      <c r="D14" s="78"/>
      <c r="E14" s="78"/>
      <c r="F14" s="79"/>
      <c r="G14" s="78"/>
      <c r="H14" s="79"/>
      <c r="I14" s="78"/>
      <c r="J14" s="80"/>
    </row>
    <row r="15" spans="1:16" x14ac:dyDescent="0.2">
      <c r="A15" s="85"/>
      <c r="B15" s="86"/>
      <c r="C15" s="87"/>
      <c r="D15" s="87"/>
      <c r="E15" s="87"/>
      <c r="F15" s="88"/>
      <c r="G15" s="87"/>
      <c r="H15" s="88"/>
      <c r="I15" s="87"/>
      <c r="J15" s="89"/>
    </row>
    <row r="16" spans="1:16" s="61" customFormat="1" x14ac:dyDescent="0.2">
      <c r="A16" s="85"/>
      <c r="B16" s="86"/>
      <c r="C16" s="87"/>
      <c r="D16" s="87"/>
      <c r="E16" s="87"/>
      <c r="F16" s="88"/>
      <c r="G16" s="87"/>
      <c r="H16" s="88"/>
      <c r="I16" s="87"/>
      <c r="J16" s="89"/>
    </row>
    <row r="17" spans="1:10" s="61" customFormat="1" ht="26.25" customHeight="1" x14ac:dyDescent="0.2">
      <c r="A17" s="90"/>
      <c r="B17" s="91"/>
      <c r="C17" s="87"/>
      <c r="D17" s="87"/>
      <c r="E17" s="87"/>
      <c r="F17" s="88"/>
      <c r="G17" s="92"/>
      <c r="H17" s="88"/>
      <c r="I17" s="87"/>
      <c r="J17" s="89"/>
    </row>
    <row r="18" spans="1:10" s="61" customFormat="1" ht="26.25" customHeight="1" thickBot="1" x14ac:dyDescent="0.25">
      <c r="A18" s="93"/>
      <c r="B18" s="94"/>
      <c r="C18" s="95"/>
      <c r="D18" s="95"/>
      <c r="E18" s="95"/>
      <c r="F18" s="96"/>
      <c r="G18" s="97"/>
      <c r="H18" s="96"/>
      <c r="I18" s="95"/>
      <c r="J18" s="98"/>
    </row>
    <row r="19" spans="1:10" ht="13.5" thickBot="1" x14ac:dyDescent="0.25">
      <c r="A19" s="343" t="s">
        <v>56</v>
      </c>
      <c r="B19" s="344"/>
      <c r="C19" s="344"/>
      <c r="D19" s="344"/>
      <c r="E19" s="344"/>
      <c r="F19" s="344"/>
      <c r="G19" s="344"/>
      <c r="H19" s="344"/>
      <c r="I19" s="345"/>
      <c r="J19" s="99">
        <f>SUM(J14:J18)</f>
        <v>0</v>
      </c>
    </row>
    <row r="22" spans="1:10" ht="12.75" customHeight="1" x14ac:dyDescent="0.2">
      <c r="A22" s="58" t="s">
        <v>5</v>
      </c>
      <c r="B22" s="1"/>
      <c r="C22" s="335" t="s">
        <v>6</v>
      </c>
      <c r="D22" s="335"/>
      <c r="E22" s="1"/>
      <c r="F22" s="335" t="s">
        <v>7</v>
      </c>
      <c r="G22" s="335"/>
      <c r="H22" s="335"/>
    </row>
    <row r="23" spans="1:10" x14ac:dyDescent="0.2">
      <c r="A23" s="1"/>
      <c r="B23" s="1"/>
      <c r="C23" s="1"/>
      <c r="D23" s="1"/>
      <c r="E23" s="1"/>
      <c r="F23" s="336" t="s">
        <v>8</v>
      </c>
      <c r="G23" s="336"/>
      <c r="H23" s="336"/>
    </row>
    <row r="24" spans="1:10" x14ac:dyDescent="0.2">
      <c r="G24" s="100"/>
    </row>
    <row r="25" spans="1:10" x14ac:dyDescent="0.2">
      <c r="G25" s="100"/>
    </row>
    <row r="26" spans="1:10" x14ac:dyDescent="0.2">
      <c r="G26" s="100"/>
    </row>
    <row r="27" spans="1:10" x14ac:dyDescent="0.2">
      <c r="G27" s="100"/>
    </row>
    <row r="28" spans="1:10" x14ac:dyDescent="0.2">
      <c r="G28" s="100"/>
    </row>
    <row r="29" spans="1:10" x14ac:dyDescent="0.2">
      <c r="G29" s="100"/>
    </row>
    <row r="30" spans="1:10" x14ac:dyDescent="0.2">
      <c r="G30" s="100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Q29" sqref="Q29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8" x14ac:dyDescent="0.2">
      <c r="A1" s="3" t="s">
        <v>12</v>
      </c>
      <c r="C1" s="7"/>
      <c r="D1" s="7"/>
      <c r="K1" s="357" t="s">
        <v>58</v>
      </c>
      <c r="L1" s="357"/>
      <c r="M1" s="357"/>
    </row>
    <row r="2" spans="1:18" s="4" customFormat="1" x14ac:dyDescent="0.2">
      <c r="A2" s="3" t="s">
        <v>9</v>
      </c>
    </row>
    <row r="5" spans="1:18" x14ac:dyDescent="0.2">
      <c r="A5" s="358" t="s">
        <v>13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</row>
    <row r="6" spans="1:18" x14ac:dyDescent="0.2">
      <c r="A6" s="348" t="s">
        <v>0</v>
      </c>
      <c r="B6" s="348"/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5"/>
    </row>
    <row r="7" spans="1:18" ht="13.5" thickBot="1" x14ac:dyDescent="0.25">
      <c r="A7" s="348" t="s">
        <v>10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5"/>
    </row>
    <row r="8" spans="1:18" x14ac:dyDescent="0.2">
      <c r="A8" s="359" t="s">
        <v>11</v>
      </c>
      <c r="B8" s="353" t="s">
        <v>14</v>
      </c>
      <c r="C8" s="361" t="s">
        <v>15</v>
      </c>
      <c r="D8" s="361" t="s">
        <v>16</v>
      </c>
      <c r="E8" s="353" t="s">
        <v>17</v>
      </c>
      <c r="F8" s="353" t="s">
        <v>18</v>
      </c>
      <c r="G8" s="353" t="s">
        <v>19</v>
      </c>
      <c r="H8" s="353" t="s">
        <v>20</v>
      </c>
      <c r="I8" s="353"/>
      <c r="J8" s="353"/>
      <c r="K8" s="353" t="s">
        <v>21</v>
      </c>
      <c r="L8" s="353"/>
      <c r="M8" s="355" t="s">
        <v>22</v>
      </c>
    </row>
    <row r="9" spans="1:18" s="11" customFormat="1" ht="42" customHeight="1" x14ac:dyDescent="0.25">
      <c r="A9" s="360"/>
      <c r="B9" s="354"/>
      <c r="C9" s="362"/>
      <c r="D9" s="362"/>
      <c r="E9" s="354"/>
      <c r="F9" s="354"/>
      <c r="G9" s="354"/>
      <c r="H9" s="9" t="s">
        <v>23</v>
      </c>
      <c r="I9" s="9" t="s">
        <v>24</v>
      </c>
      <c r="J9" s="9" t="s">
        <v>25</v>
      </c>
      <c r="K9" s="9" t="s">
        <v>26</v>
      </c>
      <c r="L9" s="9" t="s">
        <v>27</v>
      </c>
      <c r="M9" s="356"/>
      <c r="N9" s="10"/>
    </row>
    <row r="10" spans="1:18" s="15" customFormat="1" ht="13.5" thickBot="1" x14ac:dyDescent="0.25">
      <c r="A10" s="12" t="s">
        <v>28</v>
      </c>
      <c r="B10" s="13" t="s">
        <v>29</v>
      </c>
      <c r="C10" s="13" t="s">
        <v>3</v>
      </c>
      <c r="D10" s="13" t="s">
        <v>30</v>
      </c>
      <c r="E10" s="13" t="s">
        <v>31</v>
      </c>
      <c r="F10" s="13" t="s">
        <v>32</v>
      </c>
      <c r="G10" s="13" t="s">
        <v>33</v>
      </c>
      <c r="H10" s="13" t="s">
        <v>34</v>
      </c>
      <c r="I10" s="13" t="s">
        <v>35</v>
      </c>
      <c r="J10" s="13" t="s">
        <v>36</v>
      </c>
      <c r="K10" s="13" t="s">
        <v>37</v>
      </c>
      <c r="L10" s="13" t="s">
        <v>38</v>
      </c>
      <c r="M10" s="14" t="s">
        <v>39</v>
      </c>
      <c r="N10" s="6"/>
    </row>
    <row r="11" spans="1:18" s="25" customFormat="1" ht="13.5" thickTop="1" x14ac:dyDescent="0.2">
      <c r="A11" s="16"/>
      <c r="B11" s="17"/>
      <c r="C11" s="18"/>
      <c r="D11" s="19"/>
      <c r="E11" s="19"/>
      <c r="F11" s="20"/>
      <c r="G11" s="20"/>
      <c r="H11" s="21"/>
      <c r="I11" s="21"/>
      <c r="J11" s="21"/>
      <c r="K11" s="22"/>
      <c r="L11" s="23"/>
      <c r="M11" s="24"/>
      <c r="N11" s="11"/>
    </row>
    <row r="12" spans="1:18" s="25" customFormat="1" x14ac:dyDescent="0.2">
      <c r="A12" s="26"/>
      <c r="B12" s="27"/>
      <c r="C12" s="28"/>
      <c r="D12" s="29"/>
      <c r="E12" s="30"/>
      <c r="F12" s="31"/>
      <c r="G12" s="31"/>
      <c r="H12" s="32"/>
      <c r="I12" s="32"/>
      <c r="J12" s="32"/>
      <c r="K12" s="30"/>
      <c r="L12" s="30"/>
      <c r="M12" s="33"/>
      <c r="N12" s="34"/>
      <c r="O12" s="35"/>
      <c r="P12" s="35"/>
      <c r="Q12" s="35"/>
      <c r="R12" s="35"/>
    </row>
    <row r="13" spans="1:18" s="25" customFormat="1" x14ac:dyDescent="0.2">
      <c r="A13" s="36"/>
      <c r="B13" s="37"/>
      <c r="C13" s="38"/>
      <c r="D13" s="39"/>
      <c r="E13" s="40"/>
      <c r="F13" s="41"/>
      <c r="G13" s="41"/>
      <c r="H13" s="42"/>
      <c r="I13" s="42"/>
      <c r="J13" s="42"/>
      <c r="K13" s="40"/>
      <c r="L13" s="40"/>
      <c r="M13" s="43"/>
      <c r="N13" s="35"/>
      <c r="O13" s="35"/>
      <c r="P13" s="35"/>
      <c r="Q13" s="35"/>
      <c r="R13" s="35"/>
    </row>
    <row r="14" spans="1:18" s="25" customFormat="1" x14ac:dyDescent="0.2">
      <c r="A14" s="36"/>
      <c r="B14" s="37"/>
      <c r="C14" s="38"/>
      <c r="D14" s="39"/>
      <c r="E14" s="40"/>
      <c r="F14" s="41"/>
      <c r="G14" s="41"/>
      <c r="H14" s="42"/>
      <c r="I14" s="42"/>
      <c r="J14" s="42"/>
      <c r="K14" s="40"/>
      <c r="L14" s="40"/>
      <c r="M14" s="43"/>
      <c r="N14" s="35"/>
      <c r="O14" s="35"/>
      <c r="P14" s="35"/>
      <c r="Q14" s="35"/>
      <c r="R14" s="35"/>
    </row>
    <row r="15" spans="1:18" s="25" customFormat="1" x14ac:dyDescent="0.2">
      <c r="A15" s="36"/>
      <c r="B15" s="37"/>
      <c r="C15" s="38"/>
      <c r="D15" s="39"/>
      <c r="E15" s="40"/>
      <c r="F15" s="41"/>
      <c r="G15" s="41"/>
      <c r="H15" s="42"/>
      <c r="I15" s="42"/>
      <c r="J15" s="42"/>
      <c r="K15" s="40"/>
      <c r="L15" s="40"/>
      <c r="M15" s="43"/>
      <c r="N15" s="35"/>
      <c r="O15" s="35"/>
      <c r="P15" s="35"/>
      <c r="Q15" s="35"/>
      <c r="R15" s="35"/>
    </row>
    <row r="16" spans="1:18" s="25" customFormat="1" x14ac:dyDescent="0.2">
      <c r="A16" s="36"/>
      <c r="B16" s="37"/>
      <c r="C16" s="38"/>
      <c r="D16" s="39"/>
      <c r="E16" s="40"/>
      <c r="F16" s="41"/>
      <c r="G16" s="41"/>
      <c r="H16" s="42"/>
      <c r="I16" s="42"/>
      <c r="J16" s="42"/>
      <c r="K16" s="40"/>
      <c r="L16" s="40"/>
      <c r="M16" s="43"/>
      <c r="N16" s="35"/>
      <c r="O16" s="35"/>
      <c r="P16" s="35"/>
      <c r="Q16" s="35"/>
      <c r="R16" s="35"/>
    </row>
    <row r="17" spans="1:18" s="25" customFormat="1" x14ac:dyDescent="0.2">
      <c r="A17" s="36"/>
      <c r="B17" s="37"/>
      <c r="C17" s="38"/>
      <c r="D17" s="39"/>
      <c r="E17" s="40"/>
      <c r="F17" s="41"/>
      <c r="G17" s="41"/>
      <c r="H17" s="42"/>
      <c r="I17" s="42"/>
      <c r="J17" s="42"/>
      <c r="K17" s="40"/>
      <c r="L17" s="40"/>
      <c r="M17" s="43"/>
      <c r="N17" s="35"/>
      <c r="O17" s="35"/>
      <c r="P17" s="35"/>
      <c r="Q17" s="35"/>
      <c r="R17" s="35"/>
    </row>
    <row r="18" spans="1:18" s="44" customFormat="1" x14ac:dyDescent="0.2">
      <c r="A18" s="36"/>
      <c r="B18" s="37"/>
      <c r="C18" s="38"/>
      <c r="D18" s="39"/>
      <c r="E18" s="40"/>
      <c r="F18" s="41"/>
      <c r="G18" s="41"/>
      <c r="H18" s="42"/>
      <c r="I18" s="42"/>
      <c r="J18" s="42"/>
      <c r="K18" s="40"/>
      <c r="L18" s="40"/>
      <c r="M18" s="43"/>
      <c r="N18" s="35"/>
      <c r="O18" s="6"/>
      <c r="P18" s="6"/>
      <c r="Q18" s="6"/>
      <c r="R18" s="6"/>
    </row>
    <row r="19" spans="1:18" ht="13.5" thickBot="1" x14ac:dyDescent="0.25">
      <c r="A19" s="45"/>
      <c r="B19" s="46"/>
      <c r="C19" s="47"/>
      <c r="D19" s="48"/>
      <c r="E19" s="49"/>
      <c r="F19" s="20"/>
      <c r="G19" s="20"/>
      <c r="H19" s="21"/>
      <c r="I19" s="21"/>
      <c r="J19" s="21"/>
      <c r="K19" s="22"/>
      <c r="L19" s="23"/>
      <c r="M19" s="24"/>
      <c r="N19" s="35"/>
    </row>
    <row r="20" spans="1:18" ht="14.25" thickTop="1" thickBot="1" x14ac:dyDescent="0.25">
      <c r="A20" s="50"/>
      <c r="B20" s="51" t="s">
        <v>40</v>
      </c>
      <c r="C20" s="52"/>
      <c r="D20" s="53"/>
      <c r="E20" s="54"/>
      <c r="F20" s="55"/>
      <c r="G20" s="55"/>
      <c r="H20" s="55"/>
      <c r="I20" s="55"/>
      <c r="J20" s="55"/>
      <c r="K20" s="55"/>
      <c r="L20" s="54"/>
      <c r="M20" s="56">
        <f>SUM(M11:M19)</f>
        <v>0</v>
      </c>
    </row>
    <row r="21" spans="1:18" ht="13.5" thickTop="1" x14ac:dyDescent="0.2">
      <c r="J21" s="349"/>
      <c r="K21" s="350"/>
      <c r="M21" s="57"/>
    </row>
    <row r="22" spans="1:18" s="1" customFormat="1" x14ac:dyDescent="0.2">
      <c r="B22" s="58" t="s">
        <v>5</v>
      </c>
      <c r="D22" s="335" t="s">
        <v>6</v>
      </c>
      <c r="E22" s="335"/>
      <c r="G22" s="335" t="s">
        <v>7</v>
      </c>
      <c r="H22" s="335"/>
      <c r="I22" s="335"/>
    </row>
    <row r="23" spans="1:18" s="1" customFormat="1" x14ac:dyDescent="0.2">
      <c r="G23" s="336" t="s">
        <v>8</v>
      </c>
      <c r="H23" s="336"/>
      <c r="I23" s="336"/>
    </row>
    <row r="24" spans="1:18" s="1" customFormat="1" x14ac:dyDescent="0.2"/>
    <row r="25" spans="1:18" x14ac:dyDescent="0.2">
      <c r="J25" s="349"/>
      <c r="K25" s="350"/>
      <c r="M25" s="57"/>
    </row>
    <row r="26" spans="1:18" x14ac:dyDescent="0.2">
      <c r="K26" s="59"/>
      <c r="M26" s="57"/>
    </row>
    <row r="27" spans="1:18" x14ac:dyDescent="0.2">
      <c r="K27" s="351"/>
    </row>
    <row r="28" spans="1:18" x14ac:dyDescent="0.2">
      <c r="K28" s="352"/>
    </row>
    <row r="29" spans="1:18" x14ac:dyDescent="0.2">
      <c r="K29" s="352"/>
    </row>
    <row r="30" spans="1:18" x14ac:dyDescent="0.2">
      <c r="K30" s="352"/>
    </row>
    <row r="31" spans="1:18" x14ac:dyDescent="0.2">
      <c r="K31" s="352"/>
    </row>
    <row r="32" spans="1:18" x14ac:dyDescent="0.2">
      <c r="K32" s="352"/>
    </row>
    <row r="33" spans="11:11" x14ac:dyDescent="0.2">
      <c r="K33" s="352"/>
    </row>
    <row r="34" spans="11:11" x14ac:dyDescent="0.2">
      <c r="K34" s="352"/>
    </row>
    <row r="35" spans="11:11" x14ac:dyDescent="0.2">
      <c r="K35" s="35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 </vt:lpstr>
      <vt:lpstr>Перебазировка №1</vt:lpstr>
      <vt:lpstr>Транспорт №2</vt:lpstr>
      <vt:lpstr>Лист1</vt:lpstr>
      <vt:lpstr>'Транспорт №2'!Заголовки_для_печати</vt:lpstr>
      <vt:lpstr>'Транспорт №2'!Область_печати</vt:lpstr>
      <vt:lpstr>'Форма 8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2015-01-14T06:10:26Z</cp:lastPrinted>
  <dcterms:created xsi:type="dcterms:W3CDTF">2014-07-13T09:38:46Z</dcterms:created>
  <dcterms:modified xsi:type="dcterms:W3CDTF">2015-01-14T06:18:50Z</dcterms:modified>
</cp:coreProperties>
</file>