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8395" windowHeight="11505" activeTab="5"/>
  </bookViews>
  <sheets>
    <sheet name="Форма 8_Лот 1-0-1" sheetId="2" r:id="rId1"/>
    <sheet name="Форма 9_Лот 1-0-2" sheetId="3" r:id="rId2"/>
    <sheet name="Форма 10_Лот 1-0-3" sheetId="7" r:id="rId3"/>
    <sheet name="Форма 11_Лот 1-0-4" sheetId="14" r:id="rId4"/>
    <sheet name="Форма 12_Лот 1-0-5" sheetId="16" r:id="rId5"/>
    <sheet name="Форма 13_Лот 1-0-6" sheetId="23" r:id="rId6"/>
    <sheet name="Лист1" sheetId="24" r:id="rId7"/>
  </sheets>
  <definedNames>
    <definedName name="_3000_ЭУК" localSheetId="2">#REF!</definedName>
    <definedName name="_3000_ЭУК" localSheetId="3">#REF!</definedName>
    <definedName name="_3000_ЭУК" localSheetId="4">#REF!</definedName>
    <definedName name="_3000_ЭУК" localSheetId="5">#REF!</definedName>
    <definedName name="_3000_ЭУК" localSheetId="0">#REF!</definedName>
    <definedName name="_3000_ЭУК" localSheetId="1">#REF!</definedName>
    <definedName name="_xlnm._FilterDatabase" localSheetId="2" hidden="1">'Форма 10_Лот 1-0-3'!$B$1:$B$69</definedName>
    <definedName name="_xlnm._FilterDatabase" localSheetId="3" hidden="1">'Форма 11_Лот 1-0-4'!$B$1:$B$68</definedName>
    <definedName name="_xlnm._FilterDatabase" localSheetId="4" hidden="1">'Форма 12_Лот 1-0-5'!$B$1:$B$68</definedName>
    <definedName name="_xlnm._FilterDatabase" localSheetId="5" hidden="1">'Форма 13_Лот 1-0-6'!$B$1:$B$69</definedName>
    <definedName name="_xlnm._FilterDatabase" localSheetId="0" hidden="1">'Форма 8_Лот 1-0-1'!$B$1:$B$68</definedName>
    <definedName name="_xlnm._FilterDatabase" localSheetId="1" hidden="1">'Форма 9_Лот 1-0-2'!$B$1:$B$69</definedName>
    <definedName name="Excel_BuiltIn_Print_Area_10" localSheetId="2">'Форма 10_Лот 1-0-3'!$A$2:$O$7</definedName>
    <definedName name="Excel_BuiltIn_Print_Area_10" localSheetId="3">'Форма 11_Лот 1-0-4'!$A$2:$O$7</definedName>
    <definedName name="Excel_BuiltIn_Print_Area_10" localSheetId="4">'Форма 12_Лот 1-0-5'!$A$2:$O$7</definedName>
    <definedName name="Excel_BuiltIn_Print_Area_10" localSheetId="5">'Форма 13_Лот 1-0-6'!$A$2:$O$7</definedName>
    <definedName name="Excel_BuiltIn_Print_Area_10" localSheetId="0">'Форма 8_Лот 1-0-1'!$A$2:$O$7</definedName>
    <definedName name="Excel_BuiltIn_Print_Area_10" localSheetId="1">'Форма 9_Лот 1-0-2'!$A$2:$O$7</definedName>
    <definedName name="Z_B3BC0D26_06AC_4738_8FC0_D28697980544_.wvu.PrintArea" localSheetId="2" hidden="1">'Форма 10_Лот 1-0-3'!$A$1:$S$69</definedName>
    <definedName name="Z_B3BC0D26_06AC_4738_8FC0_D28697980544_.wvu.PrintArea" localSheetId="3" hidden="1">'Форма 11_Лот 1-0-4'!$A$1:$S$68</definedName>
    <definedName name="Z_B3BC0D26_06AC_4738_8FC0_D28697980544_.wvu.PrintArea" localSheetId="4" hidden="1">'Форма 12_Лот 1-0-5'!$A$1:$S$68</definedName>
    <definedName name="Z_B3BC0D26_06AC_4738_8FC0_D28697980544_.wvu.PrintArea" localSheetId="5" hidden="1">'Форма 13_Лот 1-0-6'!$A$1:$S$69</definedName>
    <definedName name="Z_B3BC0D26_06AC_4738_8FC0_D28697980544_.wvu.PrintArea" localSheetId="0" hidden="1">'Форма 8_Лот 1-0-1'!$A$1:$S$68</definedName>
    <definedName name="Z_B3BC0D26_06AC_4738_8FC0_D28697980544_.wvu.PrintArea" localSheetId="1" hidden="1">'Форма 9_Лот 1-0-2'!$A$1:$S$69</definedName>
    <definedName name="Z_B3BC0D26_06AC_4738_8FC0_D28697980544_.wvu.Rows" localSheetId="2" hidden="1">'Форма 10_Лот 1-0-3'!#REF!</definedName>
    <definedName name="Z_B3BC0D26_06AC_4738_8FC0_D28697980544_.wvu.Rows" localSheetId="3" hidden="1">'Форма 11_Лот 1-0-4'!#REF!</definedName>
    <definedName name="Z_B3BC0D26_06AC_4738_8FC0_D28697980544_.wvu.Rows" localSheetId="4" hidden="1">'Форма 12_Лот 1-0-5'!#REF!</definedName>
    <definedName name="Z_B3BC0D26_06AC_4738_8FC0_D28697980544_.wvu.Rows" localSheetId="5" hidden="1">'Форма 13_Лот 1-0-6'!#REF!</definedName>
    <definedName name="Z_B3BC0D26_06AC_4738_8FC0_D28697980544_.wvu.Rows" localSheetId="0" hidden="1">'Форма 8_Лот 1-0-1'!#REF!</definedName>
    <definedName name="Z_B3BC0D26_06AC_4738_8FC0_D28697980544_.wvu.Rows" localSheetId="1" hidden="1">'Форма 9_Лот 1-0-2'!#REF!</definedName>
    <definedName name="ВАТИНСКОЕ__куст_№_251" localSheetId="2">#REF!</definedName>
    <definedName name="ВАТИНСКОЕ__куст_№_251" localSheetId="3">#REF!</definedName>
    <definedName name="ВАТИНСКОЕ__куст_№_251" localSheetId="4">#REF!</definedName>
    <definedName name="ВАТИНСКОЕ__куст_№_251" localSheetId="5">#REF!</definedName>
    <definedName name="ВАТИНСКОЕ__куст_№_251" localSheetId="0">#REF!</definedName>
    <definedName name="ВАТИНСКОЕ__куст_№_251" localSheetId="1">#REF!</definedName>
    <definedName name="_xlnm.Print_Area" localSheetId="2">'Форма 10_Лот 1-0-3'!$A$1:$O$66</definedName>
    <definedName name="_xlnm.Print_Area" localSheetId="3">'Форма 11_Лот 1-0-4'!$A$1:$O$65</definedName>
    <definedName name="_xlnm.Print_Area" localSheetId="4">'Форма 12_Лот 1-0-5'!$A$1:$O$65</definedName>
    <definedName name="_xlnm.Print_Area" localSheetId="5">'Форма 13_Лот 1-0-6'!$A$1:$O$66</definedName>
    <definedName name="_xlnm.Print_Area" localSheetId="0">'Форма 8_Лот 1-0-1'!$A$1:$O$65</definedName>
    <definedName name="_xlnm.Print_Area" localSheetId="1">'Форма 9_Лот 1-0-2'!$A$1:$O$66</definedName>
  </definedNames>
  <calcPr calcId="145621"/>
</workbook>
</file>

<file path=xl/calcChain.xml><?xml version="1.0" encoding="utf-8"?>
<calcChain xmlns="http://schemas.openxmlformats.org/spreadsheetml/2006/main">
  <c r="L18" i="3" l="1"/>
  <c r="K24" i="3"/>
  <c r="K43" i="23" l="1"/>
  <c r="K42" i="23"/>
  <c r="K41" i="23"/>
  <c r="K40" i="23"/>
  <c r="K39" i="23"/>
  <c r="K38" i="23"/>
  <c r="K37" i="23"/>
  <c r="K36" i="23"/>
  <c r="K35" i="23"/>
  <c r="K34" i="23"/>
  <c r="K33" i="23"/>
  <c r="K32" i="23"/>
  <c r="E31" i="23"/>
  <c r="K30" i="23"/>
  <c r="K29" i="23"/>
  <c r="K28" i="23"/>
  <c r="K27" i="23"/>
  <c r="E26" i="23"/>
  <c r="K25" i="23"/>
  <c r="E24" i="23"/>
  <c r="J21" i="23"/>
  <c r="L21" i="23" s="1"/>
  <c r="L20" i="23"/>
  <c r="J20" i="23"/>
  <c r="N20" i="23" s="1"/>
  <c r="O20" i="23" s="1"/>
  <c r="I18" i="23"/>
  <c r="I22" i="23" s="1"/>
  <c r="H18" i="23"/>
  <c r="H22" i="23" s="1"/>
  <c r="G18" i="23"/>
  <c r="F18" i="23"/>
  <c r="F22" i="23" s="1"/>
  <c r="E18" i="23"/>
  <c r="I16" i="23"/>
  <c r="H16" i="23"/>
  <c r="G16" i="23"/>
  <c r="F16" i="23"/>
  <c r="J16" i="23" s="1"/>
  <c r="E16" i="23"/>
  <c r="J14" i="23"/>
  <c r="N21" i="23" l="1"/>
  <c r="O21" i="23" s="1"/>
  <c r="K26" i="23"/>
  <c r="K24" i="23"/>
  <c r="K31" i="23"/>
  <c r="E44" i="23"/>
  <c r="J22" i="23"/>
  <c r="L22" i="23" s="1"/>
  <c r="L18" i="23" s="1"/>
  <c r="J18" i="23"/>
  <c r="K44" i="23" l="1"/>
  <c r="N22" i="23"/>
  <c r="N18" i="23" s="1"/>
  <c r="O18" i="23" s="1"/>
  <c r="K45" i="23" l="1"/>
  <c r="K46" i="23" s="1"/>
  <c r="O22" i="23"/>
  <c r="I18" i="3" l="1"/>
  <c r="I22" i="3" s="1"/>
  <c r="K43" i="16" l="1"/>
  <c r="K42" i="16"/>
  <c r="K41" i="16"/>
  <c r="K40" i="16"/>
  <c r="K39" i="16"/>
  <c r="K38" i="16"/>
  <c r="K37" i="16"/>
  <c r="K36" i="16"/>
  <c r="K35" i="16"/>
  <c r="K34" i="16"/>
  <c r="K33" i="16"/>
  <c r="K32" i="16"/>
  <c r="E31" i="16"/>
  <c r="K30" i="16"/>
  <c r="K29" i="16"/>
  <c r="K28" i="16"/>
  <c r="K27" i="16"/>
  <c r="E26" i="16"/>
  <c r="K25" i="16"/>
  <c r="E24" i="16"/>
  <c r="N21" i="16"/>
  <c r="O21" i="16" s="1"/>
  <c r="J21" i="16"/>
  <c r="L21" i="16" s="1"/>
  <c r="J20" i="16"/>
  <c r="L20" i="16" s="1"/>
  <c r="I18" i="16"/>
  <c r="I22" i="16" s="1"/>
  <c r="H18" i="16"/>
  <c r="H22" i="16" s="1"/>
  <c r="G18" i="16"/>
  <c r="F18" i="16"/>
  <c r="F22" i="16" s="1"/>
  <c r="E18" i="16"/>
  <c r="I16" i="16"/>
  <c r="H16" i="16"/>
  <c r="G16" i="16"/>
  <c r="F16" i="16"/>
  <c r="E16" i="16"/>
  <c r="J14" i="16"/>
  <c r="K43" i="14"/>
  <c r="K42" i="14"/>
  <c r="K41" i="14"/>
  <c r="K40" i="14"/>
  <c r="K39" i="14"/>
  <c r="K38" i="14"/>
  <c r="K37" i="14"/>
  <c r="K36" i="14"/>
  <c r="K35" i="14"/>
  <c r="K34" i="14"/>
  <c r="K33" i="14"/>
  <c r="K32" i="14"/>
  <c r="E31" i="14"/>
  <c r="K30" i="14"/>
  <c r="K29" i="14"/>
  <c r="K28" i="14"/>
  <c r="K27" i="14"/>
  <c r="E26" i="14"/>
  <c r="K25" i="14"/>
  <c r="E24" i="14"/>
  <c r="N21" i="14"/>
  <c r="J21" i="14"/>
  <c r="L21" i="14" s="1"/>
  <c r="J20" i="14"/>
  <c r="N20" i="14" s="1"/>
  <c r="I18" i="14"/>
  <c r="I22" i="14" s="1"/>
  <c r="H18" i="14"/>
  <c r="H22" i="14" s="1"/>
  <c r="G18" i="14"/>
  <c r="F18" i="14"/>
  <c r="F22" i="14" s="1"/>
  <c r="E18" i="14"/>
  <c r="I16" i="14"/>
  <c r="H16" i="14"/>
  <c r="G16" i="14"/>
  <c r="F16" i="14"/>
  <c r="E16" i="14"/>
  <c r="J14" i="14"/>
  <c r="N20" i="16" l="1"/>
  <c r="O20" i="16" s="1"/>
  <c r="O21" i="14"/>
  <c r="L20" i="14"/>
  <c r="O20" i="14" s="1"/>
  <c r="J16" i="16"/>
  <c r="K31" i="16"/>
  <c r="K26" i="16"/>
  <c r="K24" i="16"/>
  <c r="K24" i="14"/>
  <c r="E44" i="14"/>
  <c r="E44" i="16"/>
  <c r="J22" i="16"/>
  <c r="N22" i="16" s="1"/>
  <c r="J18" i="16"/>
  <c r="J16" i="14"/>
  <c r="J22" i="14"/>
  <c r="N22" i="14" s="1"/>
  <c r="J18" i="14"/>
  <c r="K31" i="14"/>
  <c r="K26" i="14"/>
  <c r="K44" i="16" l="1"/>
  <c r="K44" i="14"/>
  <c r="L22" i="16"/>
  <c r="L18" i="16" s="1"/>
  <c r="L22" i="14"/>
  <c r="L18" i="14" s="1"/>
  <c r="N18" i="16"/>
  <c r="N18" i="14"/>
  <c r="O22" i="16" l="1"/>
  <c r="O18" i="16"/>
  <c r="O18" i="14"/>
  <c r="O22" i="14"/>
  <c r="K45" i="14" l="1"/>
  <c r="K46" i="14" s="1"/>
  <c r="K45" i="16"/>
  <c r="K46" i="16" s="1"/>
  <c r="K43" i="7"/>
  <c r="K42" i="7"/>
  <c r="K41" i="7"/>
  <c r="K40" i="7"/>
  <c r="K39" i="7"/>
  <c r="K38" i="7"/>
  <c r="K37" i="7"/>
  <c r="K36" i="7"/>
  <c r="K35" i="7"/>
  <c r="K34" i="7"/>
  <c r="K33" i="7"/>
  <c r="K32" i="7"/>
  <c r="E31" i="7"/>
  <c r="K30" i="7"/>
  <c r="K29" i="7"/>
  <c r="K28" i="7"/>
  <c r="K27" i="7"/>
  <c r="E26" i="7"/>
  <c r="E44" i="7" s="1"/>
  <c r="K25" i="7"/>
  <c r="K24" i="7" s="1"/>
  <c r="E24" i="7"/>
  <c r="J21" i="7"/>
  <c r="N21" i="7" s="1"/>
  <c r="J20" i="7"/>
  <c r="N20" i="7" s="1"/>
  <c r="I18" i="7"/>
  <c r="I22" i="7" s="1"/>
  <c r="H18" i="7"/>
  <c r="H22" i="7" s="1"/>
  <c r="G18" i="7"/>
  <c r="G22" i="7" s="1"/>
  <c r="F18" i="7"/>
  <c r="E18" i="7"/>
  <c r="E22" i="7" s="1"/>
  <c r="I16" i="7"/>
  <c r="H16" i="7"/>
  <c r="G16" i="7"/>
  <c r="F16" i="7"/>
  <c r="E16" i="7"/>
  <c r="J14" i="7"/>
  <c r="K33" i="3"/>
  <c r="K33" i="2"/>
  <c r="K43" i="3"/>
  <c r="K42" i="3"/>
  <c r="K41" i="3"/>
  <c r="K40" i="3"/>
  <c r="K39" i="3"/>
  <c r="K38" i="3"/>
  <c r="K37" i="3"/>
  <c r="K36" i="3"/>
  <c r="K35" i="3"/>
  <c r="K34" i="3"/>
  <c r="K32" i="3"/>
  <c r="E31" i="3"/>
  <c r="K30" i="3"/>
  <c r="K29" i="3"/>
  <c r="K28" i="3"/>
  <c r="K27" i="3"/>
  <c r="E26" i="3"/>
  <c r="K25" i="3"/>
  <c r="E24" i="3"/>
  <c r="J21" i="3"/>
  <c r="N21" i="3" s="1"/>
  <c r="L20" i="3"/>
  <c r="J20" i="3"/>
  <c r="N20" i="3" s="1"/>
  <c r="H18" i="3"/>
  <c r="H22" i="3" s="1"/>
  <c r="G18" i="3"/>
  <c r="G22" i="3" s="1"/>
  <c r="F18" i="3"/>
  <c r="F22" i="3" s="1"/>
  <c r="E18" i="3"/>
  <c r="E22" i="3" s="1"/>
  <c r="I16" i="3"/>
  <c r="H16" i="3"/>
  <c r="G16" i="3"/>
  <c r="F16" i="3"/>
  <c r="E16" i="3"/>
  <c r="J14" i="3"/>
  <c r="K43" i="2"/>
  <c r="K42" i="2"/>
  <c r="K41" i="2"/>
  <c r="K40" i="2"/>
  <c r="K39" i="2"/>
  <c r="K38" i="2"/>
  <c r="K37" i="2"/>
  <c r="K36" i="2"/>
  <c r="K35" i="2"/>
  <c r="K34" i="2"/>
  <c r="K32" i="2"/>
  <c r="K30" i="2"/>
  <c r="K29" i="2"/>
  <c r="K28" i="2"/>
  <c r="K27" i="2"/>
  <c r="K25" i="2"/>
  <c r="E31" i="2"/>
  <c r="E26" i="2"/>
  <c r="E24" i="2"/>
  <c r="J21" i="2"/>
  <c r="L21" i="2" s="1"/>
  <c r="J20" i="2"/>
  <c r="L20" i="2" s="1"/>
  <c r="I18" i="2"/>
  <c r="I22" i="2" s="1"/>
  <c r="H18" i="2"/>
  <c r="H22" i="2" s="1"/>
  <c r="G18" i="2"/>
  <c r="F18" i="2"/>
  <c r="E18" i="2"/>
  <c r="I16" i="2"/>
  <c r="H16" i="2"/>
  <c r="G16" i="2"/>
  <c r="F16" i="2"/>
  <c r="E16" i="2"/>
  <c r="J14" i="2"/>
  <c r="J16" i="7" l="1"/>
  <c r="J18" i="7"/>
  <c r="F22" i="7"/>
  <c r="J22" i="7" s="1"/>
  <c r="L22" i="7" s="1"/>
  <c r="E44" i="3"/>
  <c r="L21" i="3"/>
  <c r="O21" i="3" s="1"/>
  <c r="K26" i="3"/>
  <c r="N20" i="2"/>
  <c r="J16" i="2"/>
  <c r="N21" i="2"/>
  <c r="O21" i="2" s="1"/>
  <c r="J16" i="3"/>
  <c r="K31" i="7"/>
  <c r="K26" i="7"/>
  <c r="L20" i="7"/>
  <c r="L21" i="7"/>
  <c r="O21" i="7" s="1"/>
  <c r="N22" i="7"/>
  <c r="K31" i="3"/>
  <c r="J18" i="3"/>
  <c r="O20" i="3"/>
  <c r="J22" i="3"/>
  <c r="L22" i="3" s="1"/>
  <c r="E44" i="2"/>
  <c r="K31" i="2"/>
  <c r="J18" i="2"/>
  <c r="O20" i="2"/>
  <c r="J22" i="2"/>
  <c r="K26" i="2"/>
  <c r="K24" i="2"/>
  <c r="L18" i="7" l="1"/>
  <c r="O22" i="7"/>
  <c r="K44" i="7"/>
  <c r="K44" i="3"/>
  <c r="N18" i="7"/>
  <c r="O18" i="7" s="1"/>
  <c r="O20" i="7"/>
  <c r="N22" i="3"/>
  <c r="K44" i="2"/>
  <c r="N22" i="2"/>
  <c r="L22" i="2"/>
  <c r="L18" i="2" s="1"/>
  <c r="K45" i="7" l="1"/>
  <c r="K46" i="7" s="1"/>
  <c r="O22" i="3"/>
  <c r="N18" i="3"/>
  <c r="O18" i="3" s="1"/>
  <c r="O22" i="2"/>
  <c r="N18" i="2"/>
  <c r="O18" i="2" s="1"/>
  <c r="K45" i="2" l="1"/>
  <c r="K46" i="2" s="1"/>
  <c r="K45" i="3"/>
  <c r="K46" i="3" s="1"/>
</calcChain>
</file>

<file path=xl/comments1.xml><?xml version="1.0" encoding="utf-8"?>
<comments xmlns="http://schemas.openxmlformats.org/spreadsheetml/2006/main">
  <authors>
    <author>Нина Николаевна Морозова</author>
  </authors>
  <commentList>
    <comment ref="I18" authorId="0">
      <text>
        <r>
          <rPr>
            <b/>
            <sz val="11"/>
            <color indexed="81"/>
            <rFont val="Tahoma"/>
            <family val="2"/>
            <charset val="204"/>
          </rPr>
          <t>Нина Николаевна Морозова:</t>
        </r>
        <r>
          <rPr>
            <sz val="11"/>
            <color indexed="81"/>
            <rFont val="Tahoma"/>
            <family val="2"/>
            <charset val="204"/>
          </rPr>
          <t xml:space="preserve">
1-ая скв. - только горизонт</t>
        </r>
      </text>
    </comment>
  </commentList>
</comments>
</file>

<file path=xl/sharedStrings.xml><?xml version="1.0" encoding="utf-8"?>
<sst xmlns="http://schemas.openxmlformats.org/spreadsheetml/2006/main" count="579" uniqueCount="135">
  <si>
    <t>ОАО "Славнефть-Мегионнефтегаз"</t>
  </si>
  <si>
    <r>
      <t>Раздел:</t>
    </r>
    <r>
      <rPr>
        <b/>
        <sz val="18"/>
        <rFont val="Times New Roman Cyr"/>
        <family val="1"/>
        <charset val="204"/>
      </rPr>
      <t xml:space="preserve"> "Бурение и ЗБС"</t>
    </r>
  </si>
  <si>
    <r>
      <t xml:space="preserve">Тип сделки: </t>
    </r>
    <r>
      <rPr>
        <b/>
        <sz val="18"/>
        <rFont val="Times New Roman Cyr"/>
        <family val="1"/>
        <charset val="204"/>
      </rPr>
      <t>"Бурение скважин по суточной ставке и ВМР"</t>
    </r>
  </si>
  <si>
    <t>территория производства работ (месторождение или нефтепромысел)</t>
  </si>
  <si>
    <t>Объём, начальная стоимость и номенклатура работ по лоту на 2015 г.</t>
  </si>
  <si>
    <t xml:space="preserve"> № п/п</t>
  </si>
  <si>
    <t>Номенклатура</t>
  </si>
  <si>
    <t>Пласты</t>
  </si>
  <si>
    <t>ПК</t>
  </si>
  <si>
    <t xml:space="preserve">Ю </t>
  </si>
  <si>
    <t>Всего</t>
  </si>
  <si>
    <t>ИТОГО  (руб без НДС)</t>
  </si>
  <si>
    <t>1</t>
  </si>
  <si>
    <t>Конструкция скважин</t>
  </si>
  <si>
    <t>вод</t>
  </si>
  <si>
    <t>н/н</t>
  </si>
  <si>
    <t>н/н полог</t>
  </si>
  <si>
    <t>гор.без пил.</t>
  </si>
  <si>
    <t>гор. с пил.стволом</t>
  </si>
  <si>
    <t>Стоимость бурения всего (руб без НДС)</t>
  </si>
  <si>
    <t>Количество скв.</t>
  </si>
  <si>
    <t>Суточная ставка бурения</t>
  </si>
  <si>
    <t>Всего стоимость бурения</t>
  </si>
  <si>
    <t>Сут.ставка вывоза бурового шлама</t>
  </si>
  <si>
    <t>Всего стоимость вывоза шлама</t>
  </si>
  <si>
    <t>Итого бурение с учетом вывоза шлама</t>
  </si>
  <si>
    <t>Сред. проходка по скважине, (м)</t>
  </si>
  <si>
    <t>Проходка всего, (м)</t>
  </si>
  <si>
    <t>Продолжитель.  бурения 1 скв (сут).</t>
  </si>
  <si>
    <t>Продолжитель.  бурения всего (сут).</t>
  </si>
  <si>
    <t>-</t>
  </si>
  <si>
    <t>в том числе</t>
  </si>
  <si>
    <t>СВП</t>
  </si>
  <si>
    <t>2</t>
  </si>
  <si>
    <t>Вышкомонтажные работы:</t>
  </si>
  <si>
    <t>Продолжительность</t>
  </si>
  <si>
    <t>кол-во операций ВМР</t>
  </si>
  <si>
    <t>Стоимость 1 операции ВМР</t>
  </si>
  <si>
    <t>Стоимость ВМР всего</t>
  </si>
  <si>
    <t>2.1.Транспортировка БУ</t>
  </si>
  <si>
    <t>2.2. Монтаж БУ</t>
  </si>
  <si>
    <t>до 35 суток</t>
  </si>
  <si>
    <t>Монтаж БУ</t>
  </si>
  <si>
    <t>Монтаж основания под ДЭС</t>
  </si>
  <si>
    <t>2.3. Демонтаж БУ</t>
  </si>
  <si>
    <t>до 12 суток</t>
  </si>
  <si>
    <t xml:space="preserve">Демонтаж БУ </t>
  </si>
  <si>
    <t>Демонтаж основания под ДЭС</t>
  </si>
  <si>
    <t>2.4. Стаскивание БУ</t>
  </si>
  <si>
    <t>до 24 часов</t>
  </si>
  <si>
    <t>2.5. Передвижка 5 м.</t>
  </si>
  <si>
    <t>до 8 часов</t>
  </si>
  <si>
    <t>2.6. Передвижка 9 м.</t>
  </si>
  <si>
    <t>до 12 часов</t>
  </si>
  <si>
    <t>2.7. Передвижка 13 м.</t>
  </si>
  <si>
    <t>до 14 часов</t>
  </si>
  <si>
    <t>2.8. Передвижка 15 м.</t>
  </si>
  <si>
    <t>до 16 часов</t>
  </si>
  <si>
    <t>2.9. Передвижка 18 м.</t>
  </si>
  <si>
    <t>до 18 часов</t>
  </si>
  <si>
    <t>2.10. Передвижка 22 м.</t>
  </si>
  <si>
    <t>до 20 часов</t>
  </si>
  <si>
    <t>2.11. Передвижка 25 м.</t>
  </si>
  <si>
    <t>Итого по ВМР:</t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</si>
  <si>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
;                     </t>
  </si>
  <si>
    <t xml:space="preserve">            Стоимость вывоза бурового шлама указывается только на безамбарных кустах;                     </t>
  </si>
  <si>
    <t xml:space="preserve">                         Сроки бурения не включают в себя продолжительность на транспортировку, монтаж и демонтаж БУ</t>
  </si>
  <si>
    <t xml:space="preserve">                         В случае разного расстояния транспортировок БУ на кустовые площадки по лоту, стоимость каждой транспортировки в расчете лота указывается отдельно.</t>
  </si>
  <si>
    <t>Дополнительная информация:</t>
  </si>
  <si>
    <t>В монтаж-демонтаж БУ входит: пусконаладочные работы (ПНР), бурение и ликвидация водяных колодцев, утепление БУ, монтаж (демонтаж) БУ, монтаж (демонтаж) блока дополнительных емкостей (БДЕ), монтаж (демонтаж) ДЭС с учетом уклодки основания под ДЭС, а так же котельной установки. На кустах, где предусмотрено бурение горизонтальных участков установка блока БДЕ обязательна. В стоимость транспортировки БУ так же входит стоимость транспортировки бригадного хозяйства и бурильного инструмента.</t>
  </si>
  <si>
    <r>
      <t xml:space="preserve">Заказчик обеспечивает: </t>
    </r>
    <r>
      <rPr>
        <sz val="13"/>
        <rFont val="Arial Cyr"/>
        <charset val="204"/>
      </rPr>
      <t xml:space="preserve">комплексом сервисных услуг: долотным сопровождением; сопровождением ГЗД, телеметрией, растворным сопровождением (включая доставку химреагентов); цементированием; обсадной трубой; оснасткой (центраторы, башмаки  и пр.); комплексом ГИС, ГТИ. </t>
    </r>
  </si>
  <si>
    <r>
      <t xml:space="preserve">Буровой подрядчик: </t>
    </r>
    <r>
      <rPr>
        <sz val="13"/>
        <rFont val="Arial Cyr"/>
        <charset val="204"/>
      </rPr>
      <t>обеспечивает БУ,котельной, жилпоселком, бурильной трубой (в т.ч. трубой 89 мм-3800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</si>
  <si>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r>
      <t xml:space="preserve">Транспортное обеспечение: </t>
    </r>
    <r>
      <rPr>
        <sz val="13"/>
        <rFont val="Arial Cyr"/>
        <charset val="204"/>
      </rPr>
      <t>завоз обсадной трубы от базы Заказчика (УМТС) до буровой – обязанности  Подрядчика. Предусмотреть завоз материалов, зап. частей и оборудования для бесперебойной работы. Авиаперевозки вахт на автономные месторождения –  обеспечивает Заказчик.</t>
    </r>
  </si>
  <si>
    <r>
      <t xml:space="preserve">Документация: </t>
    </r>
    <r>
      <rPr>
        <sz val="13"/>
        <rFont val="Arial Cyr"/>
        <family val="2"/>
        <charset val="204"/>
      </rPr>
      <t>Подрядчик формирует дело скважины, сдает и подписывает его в РГТИ, а также оформляет и подписывает в РГТИ Акт итоговой проверки, оформляет и полностью подписывает форму КС-234.</t>
    </r>
  </si>
  <si>
    <t>В процессе бурения скважины возможно изменение ее конструкции.</t>
  </si>
  <si>
    <t>ЛОТ № 1-0-1</t>
  </si>
  <si>
    <t>ВСЕГО ЛОТУ № 1-0-1</t>
  </si>
  <si>
    <t>Суточная ставка (без энергокомплекса)</t>
  </si>
  <si>
    <t>Суточная ставка (с энергокомплексом)</t>
  </si>
  <si>
    <t xml:space="preserve">Мобилизация ДЭС  </t>
  </si>
  <si>
    <t xml:space="preserve">Монтаж ДЭС  </t>
  </si>
  <si>
    <t xml:space="preserve">Демонтаж ДЭС </t>
  </si>
  <si>
    <t xml:space="preserve">Демобилизация ДЭС </t>
  </si>
  <si>
    <t>ЛОТ № 1-0-2</t>
  </si>
  <si>
    <t>Месторождение Тайлаковское</t>
  </si>
  <si>
    <t>ВСЕГО ЛОТУ № 1-0-2</t>
  </si>
  <si>
    <t>Месторождение Северо-Покурское</t>
  </si>
  <si>
    <t>ЛОТ № 1-0-4</t>
  </si>
  <si>
    <t>ВСЕГО ЛОТУ № 1-0-4</t>
  </si>
  <si>
    <t xml:space="preserve">Мобилизация ДЭС </t>
  </si>
  <si>
    <t xml:space="preserve">Монтаж ДЭС </t>
  </si>
  <si>
    <t>Ориентировочный срок начала и окончания бурения скважин на кустовой площадке № 71: 15.06.2015 - 24.10.2015гг.</t>
  </si>
  <si>
    <t>Бурение скважин куста № 71 по (безамбарной) технологии</t>
  </si>
  <si>
    <t>ВСЕГО кусту № 71</t>
  </si>
  <si>
    <t xml:space="preserve">                         Ориентировочное расстояние перевозки бурового шлама с куста № 71 - 20 км.</t>
  </si>
  <si>
    <t>Демонтаж ДЭС</t>
  </si>
  <si>
    <t>Демобилизация ДЭС</t>
  </si>
  <si>
    <t>Монтаж ДЭС</t>
  </si>
  <si>
    <t>Суточная ставка (с энергокомплексом )</t>
  </si>
  <si>
    <t>Бурение скважин куста № 8 по (амбарной) технологии</t>
  </si>
  <si>
    <t>ВСЕГО кусту № 8</t>
  </si>
  <si>
    <t>Месторождение Узунское</t>
  </si>
  <si>
    <t>Бурение скважин куста № 8 по (безамбарной) технологии</t>
  </si>
  <si>
    <t>Ориентировочный срок начала и окончания бурения скважин на кустовой площадке № 8: 02.01.2015 - 05.10.2015гг.</t>
  </si>
  <si>
    <t xml:space="preserve">                         Ориентировочное расстояние перевозки бурового шлама с куста № 8 - 50 км.</t>
  </si>
  <si>
    <t>Месторождение Луговое</t>
  </si>
  <si>
    <t>Ориентировочный срок начала и окончания бурения скважин на кустовой площадке № 4 бис: 15.05.2015 - 07.09.2015гг.</t>
  </si>
  <si>
    <t>Бурение скважин куста № 4 бис по (безамбарной) технологии</t>
  </si>
  <si>
    <t xml:space="preserve">                         Ориентировочное расстояние перевозки бурового шлама с куста № 4 бис - 50 км.</t>
  </si>
  <si>
    <t>ВСЕГО кусту № 4 бис</t>
  </si>
  <si>
    <t>Ориентировочный срок начала и окончания бурения скважин на кустовой площадке № 68: 05.06.2015 - 20.11.2015гг</t>
  </si>
  <si>
    <t>Бурение скважин куста № 68 по (амбарной) технологии</t>
  </si>
  <si>
    <t>ВСЕГО кусту № 68</t>
  </si>
  <si>
    <t>ЛОТ № 1-0-3</t>
  </si>
  <si>
    <t>ВСЕГО ЛОТУ № 1-0-3</t>
  </si>
  <si>
    <t>ЛОТ № 1-0-6</t>
  </si>
  <si>
    <t>ВСЕГО ЛОТУ № 1-0-6</t>
  </si>
  <si>
    <t>Месторождение Кетовское</t>
  </si>
  <si>
    <t>ЛОТ № 1-0-5</t>
  </si>
  <si>
    <t>ВСЕГО ЛОТУ № 1-0-5</t>
  </si>
  <si>
    <t>Месторождение Аганское</t>
  </si>
  <si>
    <t>Бурение скважин куста № 7 бис по (амбарной) технологии</t>
  </si>
  <si>
    <t>ВСЕГО кусту № 7 бис</t>
  </si>
  <si>
    <t>Б</t>
  </si>
  <si>
    <t>Ориентировочный срок начала и окончания бурения скважин на кустовой площадке № 7 бис: 05.07.2015 - 28.11.2015гг.</t>
  </si>
  <si>
    <t>Ориентировочный срок начала и окончания бурения скважин на кустовой площадке № 8: 20.09.2015 - перех.</t>
  </si>
  <si>
    <t>2 ств.гор. с пил.стволом</t>
  </si>
  <si>
    <t xml:space="preserve">Транспортировка БУ </t>
  </si>
  <si>
    <t>Форма 8</t>
  </si>
  <si>
    <t>Форма 9</t>
  </si>
  <si>
    <t>Форма 10</t>
  </si>
  <si>
    <t>Форма 11</t>
  </si>
  <si>
    <t>Форма 12</t>
  </si>
  <si>
    <t>Форма 13</t>
  </si>
  <si>
    <t xml:space="preserve">(подпись руководителя, печать)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</si>
</sst>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6" x14ac:knownFonts="1">
    <font>
      <sz val="10"/>
      <name val="Arial Cyr"/>
      <family val="2"/>
      <charset val="204"/>
    </font>
    <font>
      <b/>
      <sz val="10"/>
      <name val="Arial Cyr"/>
      <charset val="204"/>
    </font>
    <font>
      <b/>
      <u/>
      <sz val="18"/>
      <name val="Times New Roman CYR"/>
      <family val="1"/>
      <charset val="204"/>
    </font>
    <font>
      <sz val="18"/>
      <name val="Arial Cyr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26"/>
      <name val="Times New Roman CYR"/>
      <family val="1"/>
      <charset val="204"/>
    </font>
    <font>
      <sz val="14"/>
      <name val="Times New Roman"/>
      <family val="1"/>
    </font>
    <font>
      <b/>
      <sz val="14"/>
      <name val="Arial Cyr"/>
      <family val="2"/>
      <charset val="204"/>
    </font>
    <font>
      <b/>
      <u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name val="Times New Roman Cyr"/>
      <charset val="204"/>
    </font>
    <font>
      <sz val="12"/>
      <name val="Times New Roman Cyr"/>
      <charset val="204"/>
    </font>
    <font>
      <sz val="12"/>
      <name val="Arial Cyr"/>
      <family val="2"/>
      <charset val="204"/>
    </font>
    <font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b/>
      <u/>
      <sz val="13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4"/>
      <name val="Arial Cyr"/>
      <family val="2"/>
      <charset val="204"/>
    </font>
    <font>
      <b/>
      <sz val="16"/>
      <name val="Arial Cyr"/>
      <family val="2"/>
      <charset val="204"/>
    </font>
    <font>
      <b/>
      <sz val="13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8"/>
      <name val="Arial Cyr"/>
      <charset val="204"/>
    </font>
    <font>
      <b/>
      <u/>
      <sz val="18"/>
      <name val="Arial Cyr"/>
      <family val="2"/>
      <charset val="204"/>
    </font>
    <font>
      <sz val="18"/>
      <color theme="1"/>
      <name val="Times New Roman"/>
      <family val="1"/>
      <charset val="204"/>
    </font>
    <font>
      <sz val="18"/>
      <name val="Arial Cyr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6" fillId="0" borderId="0"/>
    <xf numFmtId="0" fontId="27" fillId="0" borderId="0"/>
    <xf numFmtId="9" fontId="26" fillId="0" borderId="0" applyFill="0" applyBorder="0" applyAlignment="0" applyProtection="0"/>
    <xf numFmtId="43" fontId="27" fillId="0" borderId="0" applyFont="0" applyFill="0" applyBorder="0" applyAlignment="0" applyProtection="0"/>
  </cellStyleXfs>
  <cellXfs count="256">
    <xf numFmtId="0" fontId="0" fillId="0" borderId="0" xfId="0"/>
    <xf numFmtId="49" fontId="0" fillId="0" borderId="0" xfId="0" applyNumberFormat="1" applyFont="1" applyFill="1" applyAlignment="1"/>
    <xf numFmtId="0" fontId="0" fillId="0" borderId="0" xfId="0" applyFont="1" applyFill="1" applyAlignment="1"/>
    <xf numFmtId="3" fontId="0" fillId="0" borderId="0" xfId="0" applyNumberFormat="1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8" fillId="0" borderId="0" xfId="0" applyFont="1" applyFill="1" applyAlignment="1">
      <alignment horizontal="center"/>
    </xf>
    <xf numFmtId="49" fontId="10" fillId="0" borderId="4" xfId="0" applyNumberFormat="1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vertical="center" wrapText="1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3" xfId="0" applyNumberFormat="1" applyFont="1" applyFill="1" applyBorder="1" applyAlignment="1">
      <alignment horizontal="center" vertical="center" wrapText="1"/>
    </xf>
    <xf numFmtId="3" fontId="10" fillId="0" borderId="24" xfId="0" applyNumberFormat="1" applyFont="1" applyFill="1" applyBorder="1" applyAlignment="1">
      <alignment horizontal="center" vertical="center" wrapText="1"/>
    </xf>
    <xf numFmtId="3" fontId="10" fillId="0" borderId="25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1" fillId="0" borderId="28" xfId="0" applyFont="1" applyFill="1" applyBorder="1" applyAlignment="1">
      <alignment vertical="center" wrapText="1"/>
    </xf>
    <xf numFmtId="3" fontId="10" fillId="2" borderId="19" xfId="0" applyNumberFormat="1" applyFont="1" applyFill="1" applyBorder="1" applyAlignment="1">
      <alignment horizontal="center" vertical="center" wrapText="1"/>
    </xf>
    <xf numFmtId="3" fontId="10" fillId="2" borderId="29" xfId="0" applyNumberFormat="1" applyFont="1" applyFill="1" applyBorder="1" applyAlignment="1">
      <alignment horizontal="center" vertical="center" wrapText="1"/>
    </xf>
    <xf numFmtId="3" fontId="10" fillId="2" borderId="20" xfId="0" applyNumberFormat="1" applyFont="1" applyFill="1" applyBorder="1" applyAlignment="1">
      <alignment horizontal="center" vertical="center" wrapText="1"/>
    </xf>
    <xf numFmtId="3" fontId="12" fillId="0" borderId="30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vertical="center" wrapText="1"/>
    </xf>
    <xf numFmtId="3" fontId="10" fillId="0" borderId="19" xfId="0" applyNumberFormat="1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12" fillId="0" borderId="33" xfId="0" applyNumberFormat="1" applyFont="1" applyFill="1" applyBorder="1" applyAlignment="1">
      <alignment horizontal="center" vertical="center" wrapText="1"/>
    </xf>
    <xf numFmtId="3" fontId="12" fillId="0" borderId="34" xfId="0" applyNumberFormat="1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3" fontId="10" fillId="0" borderId="38" xfId="0" applyNumberFormat="1" applyFont="1" applyFill="1" applyBorder="1" applyAlignment="1">
      <alignment horizontal="center" vertical="center" wrapText="1"/>
    </xf>
    <xf numFmtId="3" fontId="10" fillId="0" borderId="39" xfId="0" applyNumberFormat="1" applyFont="1" applyFill="1" applyBorder="1" applyAlignment="1">
      <alignment horizontal="center" vertical="center" wrapText="1"/>
    </xf>
    <xf numFmtId="3" fontId="10" fillId="0" borderId="40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vertical="center" wrapText="1"/>
    </xf>
    <xf numFmtId="3" fontId="10" fillId="0" borderId="12" xfId="0" applyNumberFormat="1" applyFont="1" applyFill="1" applyBorder="1" applyAlignment="1">
      <alignment horizontal="center" vertical="center" wrapText="1"/>
    </xf>
    <xf numFmtId="3" fontId="10" fillId="0" borderId="13" xfId="0" applyNumberFormat="1" applyFont="1" applyFill="1" applyBorder="1" applyAlignment="1">
      <alignment horizontal="center" vertical="center" wrapText="1"/>
    </xf>
    <xf numFmtId="3" fontId="10" fillId="0" borderId="14" xfId="0" applyNumberFormat="1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vertical="center" wrapText="1"/>
    </xf>
    <xf numFmtId="3" fontId="10" fillId="0" borderId="45" xfId="0" applyNumberFormat="1" applyFont="1" applyFill="1" applyBorder="1" applyAlignment="1">
      <alignment horizontal="center" vertical="center" wrapText="1"/>
    </xf>
    <xf numFmtId="3" fontId="10" fillId="0" borderId="46" xfId="0" applyNumberFormat="1" applyFont="1" applyFill="1" applyBorder="1" applyAlignment="1">
      <alignment horizontal="center" vertical="center" wrapText="1"/>
    </xf>
    <xf numFmtId="3" fontId="10" fillId="0" borderId="47" xfId="0" applyNumberFormat="1" applyFont="1" applyFill="1" applyBorder="1" applyAlignment="1">
      <alignment horizontal="center" vertical="center" wrapText="1"/>
    </xf>
    <xf numFmtId="3" fontId="10" fillId="0" borderId="50" xfId="0" applyNumberFormat="1" applyFont="1" applyFill="1" applyBorder="1" applyAlignment="1">
      <alignment horizontal="center" vertical="center" wrapText="1"/>
    </xf>
    <xf numFmtId="3" fontId="10" fillId="0" borderId="51" xfId="0" applyNumberFormat="1" applyFont="1" applyFill="1" applyBorder="1" applyAlignment="1">
      <alignment horizontal="center" vertical="center" wrapText="1"/>
    </xf>
    <xf numFmtId="3" fontId="10" fillId="0" borderId="52" xfId="0" applyNumberFormat="1" applyFont="1" applyFill="1" applyBorder="1" applyAlignment="1">
      <alignment horizontal="center" vertical="center" wrapText="1"/>
    </xf>
    <xf numFmtId="3" fontId="10" fillId="0" borderId="54" xfId="0" applyNumberFormat="1" applyFont="1" applyFill="1" applyBorder="1" applyAlignment="1">
      <alignment horizontal="center" vertical="center" wrapText="1"/>
    </xf>
    <xf numFmtId="0" fontId="11" fillId="0" borderId="56" xfId="0" applyFont="1" applyFill="1" applyBorder="1" applyAlignment="1">
      <alignment vertical="center" wrapText="1"/>
    </xf>
    <xf numFmtId="3" fontId="10" fillId="0" borderId="16" xfId="0" applyNumberFormat="1" applyFont="1" applyFill="1" applyBorder="1" applyAlignment="1">
      <alignment horizontal="center" vertical="center" wrapText="1"/>
    </xf>
    <xf numFmtId="3" fontId="10" fillId="0" borderId="57" xfId="0" applyNumberFormat="1" applyFont="1" applyFill="1" applyBorder="1" applyAlignment="1">
      <alignment horizontal="center" vertical="center" wrapText="1"/>
    </xf>
    <xf numFmtId="3" fontId="10" fillId="0" borderId="58" xfId="0" applyNumberFormat="1" applyFont="1" applyFill="1" applyBorder="1" applyAlignment="1">
      <alignment horizontal="center" vertical="center" wrapText="1"/>
    </xf>
    <xf numFmtId="0" fontId="11" fillId="0" borderId="63" xfId="0" applyFont="1" applyFill="1" applyBorder="1" applyAlignment="1">
      <alignment horizontal="center" vertical="center" wrapText="1"/>
    </xf>
    <xf numFmtId="3" fontId="10" fillId="0" borderId="65" xfId="0" applyNumberFormat="1" applyFont="1" applyFill="1" applyBorder="1" applyAlignment="1">
      <alignment horizontal="center" vertical="center" wrapText="1"/>
    </xf>
    <xf numFmtId="0" fontId="11" fillId="0" borderId="70" xfId="0" applyFont="1" applyFill="1" applyBorder="1" applyAlignment="1">
      <alignment horizontal="center" vertical="center" wrapText="1"/>
    </xf>
    <xf numFmtId="4" fontId="10" fillId="0" borderId="71" xfId="0" applyNumberFormat="1" applyFont="1" applyFill="1" applyBorder="1" applyAlignment="1">
      <alignment horizontal="center" vertical="center" wrapText="1"/>
    </xf>
    <xf numFmtId="0" fontId="11" fillId="0" borderId="77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/>
    <xf numFmtId="0" fontId="11" fillId="0" borderId="54" xfId="0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49" fontId="17" fillId="0" borderId="55" xfId="0" applyNumberFormat="1" applyFont="1" applyFill="1" applyBorder="1" applyAlignment="1"/>
    <xf numFmtId="4" fontId="10" fillId="0" borderId="36" xfId="0" applyNumberFormat="1" applyFont="1" applyFill="1" applyBorder="1" applyAlignment="1">
      <alignment vertical="center" wrapText="1"/>
    </xf>
    <xf numFmtId="49" fontId="5" fillId="0" borderId="11" xfId="0" applyNumberFormat="1" applyFont="1" applyFill="1" applyBorder="1" applyAlignment="1">
      <alignment horizontal="center"/>
    </xf>
    <xf numFmtId="4" fontId="5" fillId="0" borderId="11" xfId="0" applyNumberFormat="1" applyFont="1" applyFill="1" applyBorder="1" applyAlignment="1"/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49" fontId="20" fillId="0" borderId="0" xfId="0" applyNumberFormat="1" applyFont="1" applyFill="1"/>
    <xf numFmtId="0" fontId="21" fillId="0" borderId="0" xfId="0" applyFont="1" applyFill="1"/>
    <xf numFmtId="3" fontId="21" fillId="0" borderId="0" xfId="0" applyNumberFormat="1" applyFont="1" applyFill="1"/>
    <xf numFmtId="49" fontId="20" fillId="0" borderId="0" xfId="0" applyNumberFormat="1" applyFont="1" applyFill="1" applyAlignment="1">
      <alignment wrapText="1"/>
    </xf>
    <xf numFmtId="49" fontId="24" fillId="0" borderId="0" xfId="0" applyNumberFormat="1" applyFont="1" applyFill="1" applyAlignment="1">
      <alignment wrapText="1"/>
    </xf>
    <xf numFmtId="49" fontId="24" fillId="0" borderId="0" xfId="0" applyNumberFormat="1" applyFont="1" applyFill="1" applyAlignment="1">
      <alignment vertical="center" wrapText="1"/>
    </xf>
    <xf numFmtId="49" fontId="25" fillId="0" borderId="0" xfId="0" applyNumberFormat="1" applyFont="1" applyFill="1" applyAlignment="1">
      <alignment wrapText="1"/>
    </xf>
    <xf numFmtId="3" fontId="15" fillId="2" borderId="21" xfId="0" applyNumberFormat="1" applyFont="1" applyFill="1" applyBorder="1" applyAlignment="1">
      <alignment horizontal="center" vertical="center" wrapText="1"/>
    </xf>
    <xf numFmtId="3" fontId="15" fillId="2" borderId="28" xfId="0" applyNumberFormat="1" applyFont="1" applyFill="1" applyBorder="1" applyAlignment="1">
      <alignment horizontal="center" vertical="center" wrapText="1"/>
    </xf>
    <xf numFmtId="3" fontId="10" fillId="0" borderId="28" xfId="0" applyNumberFormat="1" applyFont="1" applyFill="1" applyBorder="1" applyAlignment="1">
      <alignment horizontal="center" vertical="center" wrapText="1"/>
    </xf>
    <xf numFmtId="3" fontId="15" fillId="0" borderId="21" xfId="0" applyNumberFormat="1" applyFont="1" applyFill="1" applyBorder="1" applyAlignment="1">
      <alignment horizontal="center" vertical="center" wrapText="1"/>
    </xf>
    <xf numFmtId="3" fontId="15" fillId="0" borderId="28" xfId="0" applyNumberFormat="1" applyFont="1" applyFill="1" applyBorder="1" applyAlignment="1">
      <alignment horizontal="center" vertical="center" wrapText="1"/>
    </xf>
    <xf numFmtId="3" fontId="10" fillId="0" borderId="36" xfId="0" applyNumberFormat="1" applyFont="1" applyFill="1" applyBorder="1" applyAlignment="1">
      <alignment horizontal="center" vertical="center" wrapText="1"/>
    </xf>
    <xf numFmtId="3" fontId="13" fillId="0" borderId="37" xfId="0" applyNumberFormat="1" applyFont="1" applyFill="1" applyBorder="1" applyAlignment="1">
      <alignment horizontal="center" vertical="center" wrapText="1"/>
    </xf>
    <xf numFmtId="3" fontId="10" fillId="0" borderId="88" xfId="0" applyNumberFormat="1" applyFont="1" applyFill="1" applyBorder="1" applyAlignment="1">
      <alignment horizontal="center" vertical="center" wrapText="1"/>
    </xf>
    <xf numFmtId="3" fontId="10" fillId="0" borderId="59" xfId="0" applyNumberFormat="1" applyFont="1" applyFill="1" applyBorder="1" applyAlignment="1">
      <alignment horizontal="center" vertical="center" wrapText="1"/>
    </xf>
    <xf numFmtId="3" fontId="13" fillId="2" borderId="37" xfId="0" applyNumberFormat="1" applyFont="1" applyFill="1" applyBorder="1" applyAlignment="1">
      <alignment horizontal="center" vertical="center" wrapText="1"/>
    </xf>
    <xf numFmtId="0" fontId="11" fillId="0" borderId="58" xfId="0" applyFont="1" applyFill="1" applyBorder="1" applyAlignment="1">
      <alignment vertical="center" wrapText="1"/>
    </xf>
    <xf numFmtId="0" fontId="11" fillId="0" borderId="47" xfId="0" applyFont="1" applyFill="1" applyBorder="1" applyAlignment="1">
      <alignment vertical="center" wrapText="1"/>
    </xf>
    <xf numFmtId="0" fontId="11" fillId="0" borderId="52" xfId="0" applyFont="1" applyFill="1" applyBorder="1" applyAlignment="1">
      <alignment vertical="center" wrapText="1"/>
    </xf>
    <xf numFmtId="3" fontId="10" fillId="0" borderId="92" xfId="0" applyNumberFormat="1" applyFont="1" applyFill="1" applyBorder="1" applyAlignment="1">
      <alignment horizontal="center" vertical="center" wrapText="1"/>
    </xf>
    <xf numFmtId="3" fontId="10" fillId="0" borderId="9" xfId="0" applyNumberFormat="1" applyFont="1" applyFill="1" applyBorder="1" applyAlignment="1">
      <alignment horizontal="center" vertical="center" wrapText="1"/>
    </xf>
    <xf numFmtId="3" fontId="10" fillId="0" borderId="93" xfId="0" applyNumberFormat="1" applyFont="1" applyFill="1" applyBorder="1" applyAlignment="1">
      <alignment horizontal="center" vertical="center" wrapText="1"/>
    </xf>
    <xf numFmtId="3" fontId="10" fillId="0" borderId="10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3" fontId="10" fillId="2" borderId="22" xfId="0" applyNumberFormat="1" applyFont="1" applyFill="1" applyBorder="1" applyAlignment="1">
      <alignment horizontal="center" vertical="center" wrapText="1"/>
    </xf>
    <xf numFmtId="3" fontId="10" fillId="2" borderId="23" xfId="0" applyNumberFormat="1" applyFont="1" applyFill="1" applyBorder="1" applyAlignment="1">
      <alignment horizontal="center" vertical="center" wrapText="1"/>
    </xf>
    <xf numFmtId="3" fontId="10" fillId="2" borderId="24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19" fillId="0" borderId="0" xfId="0" applyNumberFormat="1" applyFont="1" applyFill="1" applyBorder="1" applyAlignment="1">
      <alignment horizontal="left" wrapText="1"/>
    </xf>
    <xf numFmtId="3" fontId="10" fillId="0" borderId="58" xfId="0" applyNumberFormat="1" applyFont="1" applyFill="1" applyBorder="1" applyAlignment="1">
      <alignment horizontal="center" vertical="center" wrapText="1"/>
    </xf>
    <xf numFmtId="3" fontId="10" fillId="0" borderId="88" xfId="0" applyNumberFormat="1" applyFont="1" applyFill="1" applyBorder="1" applyAlignment="1">
      <alignment horizontal="center" vertical="center" wrapText="1"/>
    </xf>
    <xf numFmtId="3" fontId="10" fillId="0" borderId="5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3" fontId="13" fillId="0" borderId="41" xfId="0" applyNumberFormat="1" applyFont="1" applyFill="1" applyBorder="1" applyAlignment="1">
      <alignment horizontal="center" vertical="center" wrapText="1"/>
    </xf>
    <xf numFmtId="3" fontId="13" fillId="0" borderId="17" xfId="0" applyNumberFormat="1" applyFont="1" applyFill="1" applyBorder="1" applyAlignment="1">
      <alignment horizontal="center" vertical="center" wrapText="1"/>
    </xf>
    <xf numFmtId="3" fontId="13" fillId="0" borderId="36" xfId="0" applyNumberFormat="1" applyFont="1" applyFill="1" applyBorder="1" applyAlignment="1">
      <alignment horizontal="center" vertical="center" wrapText="1"/>
    </xf>
    <xf numFmtId="3" fontId="13" fillId="0" borderId="42" xfId="0" applyNumberFormat="1" applyFont="1" applyFill="1" applyBorder="1" applyAlignment="1">
      <alignment horizontal="center" vertical="center" wrapText="1"/>
    </xf>
    <xf numFmtId="3" fontId="13" fillId="0" borderId="43" xfId="0" applyNumberFormat="1" applyFont="1" applyFill="1" applyBorder="1" applyAlignment="1">
      <alignment horizontal="center" vertical="center" wrapText="1"/>
    </xf>
    <xf numFmtId="3" fontId="13" fillId="0" borderId="32" xfId="0" applyNumberFormat="1" applyFont="1" applyFill="1" applyBorder="1" applyAlignment="1">
      <alignment horizontal="center" vertical="center" wrapText="1"/>
    </xf>
    <xf numFmtId="3" fontId="13" fillId="0" borderId="9" xfId="0" applyNumberFormat="1" applyFont="1" applyFill="1" applyBorder="1" applyAlignment="1">
      <alignment horizontal="center" vertical="center" wrapText="1"/>
    </xf>
    <xf numFmtId="3" fontId="13" fillId="0" borderId="48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3" fontId="13" fillId="0" borderId="49" xfId="0" applyNumberFormat="1" applyFont="1" applyFill="1" applyBorder="1" applyAlignment="1">
      <alignment horizontal="center" vertical="center" wrapText="1"/>
    </xf>
    <xf numFmtId="3" fontId="13" fillId="0" borderId="19" xfId="0" applyNumberFormat="1" applyFont="1" applyFill="1" applyBorder="1" applyAlignment="1">
      <alignment horizontal="center" vertical="center" wrapText="1"/>
    </xf>
    <xf numFmtId="3" fontId="13" fillId="0" borderId="51" xfId="0" applyNumberFormat="1" applyFont="1" applyFill="1" applyBorder="1" applyAlignment="1">
      <alignment horizontal="center" vertical="center" wrapText="1"/>
    </xf>
    <xf numFmtId="3" fontId="13" fillId="0" borderId="20" xfId="0" applyNumberFormat="1" applyFont="1" applyFill="1" applyBorder="1" applyAlignment="1">
      <alignment horizontal="center" vertical="center" wrapText="1"/>
    </xf>
    <xf numFmtId="3" fontId="13" fillId="0" borderId="53" xfId="0" applyNumberFormat="1" applyFont="1" applyFill="1" applyBorder="1" applyAlignment="1">
      <alignment horizontal="center" vertical="center" wrapText="1"/>
    </xf>
    <xf numFmtId="3" fontId="13" fillId="0" borderId="59" xfId="0" applyNumberFormat="1" applyFont="1" applyFill="1" applyBorder="1" applyAlignment="1">
      <alignment horizontal="center" vertical="center" wrapText="1"/>
    </xf>
    <xf numFmtId="3" fontId="13" fillId="0" borderId="39" xfId="0" applyNumberFormat="1" applyFont="1" applyFill="1" applyBorder="1" applyAlignment="1">
      <alignment horizontal="center" vertical="center" wrapText="1"/>
    </xf>
    <xf numFmtId="3" fontId="13" fillId="0" borderId="60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/>
    </xf>
    <xf numFmtId="4" fontId="5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horizontal="center"/>
    </xf>
    <xf numFmtId="3" fontId="10" fillId="2" borderId="28" xfId="0" applyNumberFormat="1" applyFont="1" applyFill="1" applyBorder="1" applyAlignment="1">
      <alignment horizontal="center" vertical="center" wrapText="1"/>
    </xf>
    <xf numFmtId="3" fontId="10" fillId="2" borderId="25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49" fontId="31" fillId="0" borderId="0" xfId="0" applyNumberFormat="1" applyFont="1" applyFill="1" applyAlignment="1">
      <alignment wrapText="1"/>
    </xf>
    <xf numFmtId="0" fontId="33" fillId="0" borderId="77" xfId="2" applyFont="1" applyBorder="1"/>
    <xf numFmtId="0" fontId="30" fillId="0" borderId="77" xfId="2" applyFont="1" applyBorder="1"/>
    <xf numFmtId="0" fontId="35" fillId="0" borderId="77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 wrapText="1"/>
    </xf>
    <xf numFmtId="49" fontId="10" fillId="0" borderId="55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55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3" fontId="15" fillId="0" borderId="78" xfId="0" applyNumberFormat="1" applyFont="1" applyFill="1" applyBorder="1" applyAlignment="1">
      <alignment horizontal="center" vertical="center" wrapText="1"/>
    </xf>
    <xf numFmtId="3" fontId="15" fillId="0" borderId="79" xfId="0" applyNumberFormat="1" applyFont="1" applyFill="1" applyBorder="1" applyAlignment="1">
      <alignment horizontal="center" vertical="center" wrapText="1"/>
    </xf>
    <xf numFmtId="3" fontId="15" fillId="0" borderId="80" xfId="0" applyNumberFormat="1" applyFont="1" applyFill="1" applyBorder="1" applyAlignment="1">
      <alignment horizontal="center" vertical="center" wrapText="1"/>
    </xf>
    <xf numFmtId="0" fontId="10" fillId="0" borderId="81" xfId="0" applyFont="1" applyFill="1" applyBorder="1" applyAlignment="1">
      <alignment horizontal="left" vertical="center" wrapText="1"/>
    </xf>
    <xf numFmtId="0" fontId="10" fillId="0" borderId="85" xfId="0" applyFont="1" applyFill="1" applyBorder="1" applyAlignment="1">
      <alignment horizontal="left" vertical="center" wrapText="1"/>
    </xf>
    <xf numFmtId="3" fontId="10" fillId="0" borderId="52" xfId="0" applyNumberFormat="1" applyFont="1" applyFill="1" applyBorder="1" applyAlignment="1">
      <alignment horizontal="center" vertical="center" wrapText="1"/>
    </xf>
    <xf numFmtId="3" fontId="10" fillId="0" borderId="54" xfId="0" applyNumberFormat="1" applyFont="1" applyFill="1" applyBorder="1" applyAlignment="1">
      <alignment horizontal="center" vertical="center" wrapText="1"/>
    </xf>
    <xf numFmtId="3" fontId="10" fillId="0" borderId="82" xfId="0" applyNumberFormat="1" applyFont="1" applyFill="1" applyBorder="1" applyAlignment="1">
      <alignment horizontal="center" vertical="center" wrapText="1"/>
    </xf>
    <xf numFmtId="3" fontId="10" fillId="0" borderId="83" xfId="0" applyNumberFormat="1" applyFont="1" applyFill="1" applyBorder="1" applyAlignment="1">
      <alignment horizontal="center" vertical="center" wrapText="1"/>
    </xf>
    <xf numFmtId="3" fontId="10" fillId="0" borderId="84" xfId="0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/>
    </xf>
    <xf numFmtId="2" fontId="12" fillId="0" borderId="32" xfId="0" applyNumberFormat="1" applyFont="1" applyFill="1" applyBorder="1" applyAlignment="1">
      <alignment horizontal="center" vertical="center"/>
    </xf>
    <xf numFmtId="2" fontId="12" fillId="0" borderId="36" xfId="0" applyNumberFormat="1" applyFont="1" applyFill="1" applyBorder="1" applyAlignment="1">
      <alignment horizontal="center" vertical="center"/>
    </xf>
    <xf numFmtId="0" fontId="10" fillId="0" borderId="94" xfId="0" applyFont="1" applyFill="1" applyBorder="1" applyAlignment="1">
      <alignment horizontal="left" vertical="center" wrapText="1"/>
    </xf>
    <xf numFmtId="0" fontId="10" fillId="0" borderId="95" xfId="0" applyFont="1" applyFill="1" applyBorder="1" applyAlignment="1">
      <alignment horizontal="left" vertical="center" wrapText="1"/>
    </xf>
    <xf numFmtId="0" fontId="10" fillId="0" borderId="64" xfId="0" applyFont="1" applyFill="1" applyBorder="1" applyAlignment="1">
      <alignment horizontal="center" vertical="center" wrapText="1"/>
    </xf>
    <xf numFmtId="0" fontId="10" fillId="0" borderId="63" xfId="0" applyFont="1" applyFill="1" applyBorder="1" applyAlignment="1">
      <alignment horizontal="center" vertical="center" wrapText="1"/>
    </xf>
    <xf numFmtId="0" fontId="10" fillId="0" borderId="66" xfId="0" applyFont="1" applyFill="1" applyBorder="1" applyAlignment="1">
      <alignment horizontal="center" vertical="center" wrapText="1"/>
    </xf>
    <xf numFmtId="0" fontId="10" fillId="0" borderId="67" xfId="0" applyFont="1" applyFill="1" applyBorder="1" applyAlignment="1">
      <alignment horizontal="center" vertical="center" wrapText="1"/>
    </xf>
    <xf numFmtId="0" fontId="10" fillId="0" borderId="68" xfId="0" applyFont="1" applyFill="1" applyBorder="1" applyAlignment="1">
      <alignment horizontal="left" vertical="center" wrapText="1"/>
    </xf>
    <xf numFmtId="0" fontId="10" fillId="0" borderId="69" xfId="0" applyFont="1" applyFill="1" applyBorder="1" applyAlignment="1">
      <alignment horizontal="left" vertical="center" wrapText="1"/>
    </xf>
    <xf numFmtId="3" fontId="10" fillId="0" borderId="68" xfId="0" applyNumberFormat="1" applyFont="1" applyFill="1" applyBorder="1" applyAlignment="1">
      <alignment horizontal="center" vertical="center" wrapText="1"/>
    </xf>
    <xf numFmtId="3" fontId="10" fillId="0" borderId="70" xfId="0" applyNumberFormat="1" applyFont="1" applyFill="1" applyBorder="1" applyAlignment="1">
      <alignment horizontal="center" vertical="center" wrapText="1"/>
    </xf>
    <xf numFmtId="3" fontId="10" fillId="0" borderId="72" xfId="0" applyNumberFormat="1" applyFont="1" applyFill="1" applyBorder="1" applyAlignment="1">
      <alignment horizontal="center" vertical="center" wrapText="1"/>
    </xf>
    <xf numFmtId="3" fontId="10" fillId="0" borderId="73" xfId="0" applyNumberFormat="1" applyFont="1" applyFill="1" applyBorder="1" applyAlignment="1">
      <alignment horizontal="center" vertical="center" wrapText="1"/>
    </xf>
    <xf numFmtId="3" fontId="10" fillId="0" borderId="74" xfId="0" applyNumberFormat="1" applyFont="1" applyFill="1" applyBorder="1" applyAlignment="1">
      <alignment horizontal="center" vertical="center" wrapText="1"/>
    </xf>
    <xf numFmtId="0" fontId="15" fillId="0" borderId="75" xfId="0" applyFont="1" applyFill="1" applyBorder="1" applyAlignment="1">
      <alignment horizontal="left" vertical="center" wrapText="1"/>
    </xf>
    <xf numFmtId="0" fontId="15" fillId="0" borderId="76" xfId="0" applyFont="1" applyFill="1" applyBorder="1" applyAlignment="1">
      <alignment horizontal="left" vertical="center" wrapText="1"/>
    </xf>
    <xf numFmtId="3" fontId="15" fillId="0" borderId="75" xfId="0" applyNumberFormat="1" applyFont="1" applyFill="1" applyBorder="1" applyAlignment="1">
      <alignment horizontal="center" vertical="center" wrapText="1"/>
    </xf>
    <xf numFmtId="3" fontId="15" fillId="0" borderId="77" xfId="0" applyNumberFormat="1" applyFont="1" applyFill="1" applyBorder="1" applyAlignment="1">
      <alignment horizontal="center" vertical="center" wrapText="1"/>
    </xf>
    <xf numFmtId="0" fontId="15" fillId="0" borderId="52" xfId="0" applyFont="1" applyFill="1" applyBorder="1" applyAlignment="1">
      <alignment horizontal="left" vertical="center" wrapText="1"/>
    </xf>
    <xf numFmtId="0" fontId="15" fillId="0" borderId="81" xfId="0" applyFont="1" applyFill="1" applyBorder="1" applyAlignment="1">
      <alignment horizontal="left" vertical="center" wrapText="1"/>
    </xf>
    <xf numFmtId="3" fontId="15" fillId="0" borderId="52" xfId="0" applyNumberFormat="1" applyFont="1" applyFill="1" applyBorder="1" applyAlignment="1">
      <alignment horizontal="center" vertical="center" wrapText="1"/>
    </xf>
    <xf numFmtId="3" fontId="15" fillId="0" borderId="54" xfId="0" applyNumberFormat="1" applyFont="1" applyFill="1" applyBorder="1" applyAlignment="1">
      <alignment horizontal="center" vertical="center" wrapText="1"/>
    </xf>
    <xf numFmtId="3" fontId="15" fillId="0" borderId="82" xfId="0" applyNumberFormat="1" applyFont="1" applyFill="1" applyBorder="1" applyAlignment="1">
      <alignment horizontal="center" vertical="center" wrapText="1"/>
    </xf>
    <xf numFmtId="3" fontId="15" fillId="0" borderId="83" xfId="0" applyNumberFormat="1" applyFont="1" applyFill="1" applyBorder="1" applyAlignment="1">
      <alignment horizontal="center" vertical="center" wrapText="1"/>
    </xf>
    <xf numFmtId="3" fontId="15" fillId="0" borderId="84" xfId="0" applyNumberFormat="1" applyFont="1" applyFill="1" applyBorder="1" applyAlignment="1">
      <alignment horizontal="center" vertical="center" wrapText="1"/>
    </xf>
    <xf numFmtId="0" fontId="10" fillId="0" borderId="83" xfId="0" applyFont="1" applyFill="1" applyBorder="1" applyAlignment="1">
      <alignment horizontal="left" vertical="center" wrapText="1"/>
    </xf>
    <xf numFmtId="0" fontId="10" fillId="0" borderId="86" xfId="0" applyFont="1" applyFill="1" applyBorder="1" applyAlignment="1">
      <alignment horizontal="left" vertical="center" wrapText="1"/>
    </xf>
    <xf numFmtId="0" fontId="10" fillId="0" borderId="87" xfId="0" applyFont="1" applyFill="1" applyBorder="1" applyAlignment="1">
      <alignment horizontal="left" vertical="center" wrapText="1"/>
    </xf>
    <xf numFmtId="3" fontId="10" fillId="0" borderId="58" xfId="0" applyNumberFormat="1" applyFont="1" applyFill="1" applyBorder="1" applyAlignment="1">
      <alignment horizontal="center" vertical="center" wrapText="1"/>
    </xf>
    <xf numFmtId="3" fontId="10" fillId="0" borderId="88" xfId="0" applyNumberFormat="1" applyFont="1" applyFill="1" applyBorder="1" applyAlignment="1">
      <alignment horizontal="center" vertical="center" wrapText="1"/>
    </xf>
    <xf numFmtId="3" fontId="10" fillId="0" borderId="15" xfId="0" applyNumberFormat="1" applyFont="1" applyFill="1" applyBorder="1" applyAlignment="1">
      <alignment horizontal="center" vertical="center" wrapText="1"/>
    </xf>
    <xf numFmtId="3" fontId="10" fillId="0" borderId="89" xfId="0" applyNumberFormat="1" applyFont="1" applyFill="1" applyBorder="1" applyAlignment="1">
      <alignment horizontal="center" vertical="center" wrapText="1"/>
    </xf>
    <xf numFmtId="3" fontId="10" fillId="0" borderId="9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Alignment="1">
      <alignment horizontal="left" vertical="center" wrapText="1"/>
    </xf>
    <xf numFmtId="0" fontId="20" fillId="0" borderId="0" xfId="0" applyFont="1" applyFill="1" applyAlignment="1">
      <alignment horizontal="justify" wrapText="1"/>
    </xf>
    <xf numFmtId="49" fontId="20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49" fontId="19" fillId="0" borderId="6" xfId="0" applyNumberFormat="1" applyFont="1" applyFill="1" applyBorder="1" applyAlignment="1">
      <alignment horizontal="left" wrapText="1"/>
    </xf>
    <xf numFmtId="49" fontId="19" fillId="0" borderId="6" xfId="0" applyNumberFormat="1" applyFont="1" applyFill="1" applyBorder="1" applyAlignment="1">
      <alignment horizontal="left"/>
    </xf>
    <xf numFmtId="49" fontId="19" fillId="0" borderId="0" xfId="0" applyNumberFormat="1" applyFont="1" applyFill="1" applyBorder="1" applyAlignment="1">
      <alignment horizontal="left" wrapText="1"/>
    </xf>
    <xf numFmtId="0" fontId="21" fillId="0" borderId="0" xfId="0" applyNumberFormat="1" applyFont="1" applyFill="1" applyAlignment="1">
      <alignment horizontal="justify" wrapText="1"/>
    </xf>
    <xf numFmtId="3" fontId="10" fillId="0" borderId="55" xfId="0" applyNumberFormat="1" applyFont="1" applyFill="1" applyBorder="1" applyAlignment="1">
      <alignment horizontal="center" vertical="center" wrapText="1"/>
    </xf>
    <xf numFmtId="3" fontId="10" fillId="0" borderId="16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 wrapText="1"/>
    </xf>
    <xf numFmtId="3" fontId="18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3" fontId="5" fillId="0" borderId="1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10" fillId="0" borderId="82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left" vertical="center" wrapText="1"/>
    </xf>
    <xf numFmtId="0" fontId="10" fillId="0" borderId="62" xfId="0" applyFont="1" applyFill="1" applyBorder="1" applyAlignment="1">
      <alignment horizontal="left" vertical="center" wrapText="1"/>
    </xf>
    <xf numFmtId="3" fontId="10" fillId="0" borderId="66" xfId="0" applyNumberFormat="1" applyFont="1" applyFill="1" applyBorder="1" applyAlignment="1">
      <alignment horizontal="center" vertical="center" wrapText="1"/>
    </xf>
    <xf numFmtId="3" fontId="10" fillId="0" borderId="63" xfId="0" applyNumberFormat="1" applyFont="1" applyFill="1" applyBorder="1" applyAlignment="1">
      <alignment horizontal="center" vertical="center" wrapText="1"/>
    </xf>
    <xf numFmtId="3" fontId="10" fillId="0" borderId="67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0" fillId="0" borderId="91" xfId="0" applyFont="1" applyFill="1" applyBorder="1" applyAlignment="1">
      <alignment horizontal="center" vertical="center" wrapText="1"/>
    </xf>
    <xf numFmtId="3" fontId="10" fillId="2" borderId="52" xfId="0" applyNumberFormat="1" applyFont="1" applyFill="1" applyBorder="1" applyAlignment="1">
      <alignment horizontal="center" vertical="center" wrapText="1"/>
    </xf>
    <xf numFmtId="3" fontId="10" fillId="2" borderId="54" xfId="0" applyNumberFormat="1" applyFont="1" applyFill="1" applyBorder="1" applyAlignment="1">
      <alignment horizontal="center" vertical="center" wrapText="1"/>
    </xf>
    <xf numFmtId="3" fontId="10" fillId="2" borderId="58" xfId="0" applyNumberFormat="1" applyFont="1" applyFill="1" applyBorder="1" applyAlignment="1">
      <alignment horizontal="center" vertical="center" wrapText="1"/>
    </xf>
    <xf numFmtId="3" fontId="10" fillId="2" borderId="88" xfId="0" applyNumberFormat="1" applyFont="1" applyFill="1" applyBorder="1" applyAlignment="1">
      <alignment horizontal="center" vertical="center" wrapText="1"/>
    </xf>
    <xf numFmtId="0" fontId="32" fillId="0" borderId="77" xfId="0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_Пример свода" xfId="2"/>
    <cellStyle name="Процентный 2" xf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L68"/>
  <sheetViews>
    <sheetView view="pageBreakPreview" topLeftCell="A40" zoomScale="70" zoomScaleNormal="75" zoomScaleSheetLayoutView="70" workbookViewId="0">
      <selection sqref="A1:XFD1048576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6.28515625" style="2" customWidth="1"/>
    <col min="4" max="4" width="38.140625" style="2" customWidth="1"/>
    <col min="5" max="9" width="13.42578125" style="2" customWidth="1"/>
    <col min="10" max="10" width="19.140625" style="3" customWidth="1"/>
    <col min="11" max="11" width="15.85546875" style="2" customWidth="1"/>
    <col min="12" max="12" width="19.7109375" style="2" customWidth="1"/>
    <col min="13" max="13" width="16.28515625" style="2" customWidth="1"/>
    <col min="14" max="14" width="17.140625" style="2" customWidth="1"/>
    <col min="15" max="15" width="22.7109375" style="2" customWidth="1"/>
    <col min="16" max="16" width="17.7109375" style="2" customWidth="1"/>
    <col min="17" max="17" width="17.5703125" style="2" customWidth="1"/>
    <col min="18" max="18" width="19.85546875" style="2" customWidth="1"/>
    <col min="19" max="19" width="19.140625" style="2" customWidth="1"/>
    <col min="20" max="16384" width="9.140625" style="2"/>
  </cols>
  <sheetData>
    <row r="1" spans="1:246" ht="25.5" customHeight="1" x14ac:dyDescent="0.35">
      <c r="M1" s="4"/>
      <c r="O1" s="135" t="s">
        <v>128</v>
      </c>
    </row>
    <row r="2" spans="1:246" s="5" customFormat="1" ht="23.25" x14ac:dyDescent="0.35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246" s="5" customFormat="1" ht="4.5" customHeight="1" x14ac:dyDescent="0.35">
      <c r="A3" s="6"/>
      <c r="B3" s="7"/>
      <c r="C3" s="7"/>
      <c r="D3" s="7"/>
      <c r="E3" s="7"/>
      <c r="F3" s="7"/>
      <c r="G3" s="7"/>
      <c r="H3" s="7"/>
      <c r="I3" s="7"/>
      <c r="J3" s="8"/>
    </row>
    <row r="4" spans="1:246" s="5" customFormat="1" ht="11.25" customHeight="1" x14ac:dyDescent="0.35">
      <c r="A4" s="142" t="s">
        <v>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5" spans="1:246" s="5" customFormat="1" ht="11.25" customHeight="1" x14ac:dyDescent="0.3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246" s="5" customFormat="1" ht="24.75" customHeight="1" x14ac:dyDescent="0.35">
      <c r="A6" s="142" t="s">
        <v>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</row>
    <row r="7" spans="1:246" s="5" customFormat="1" ht="29.25" customHeight="1" x14ac:dyDescent="0.45">
      <c r="A7" s="144" t="s">
        <v>75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</row>
    <row r="8" spans="1:246" s="5" customFormat="1" ht="29.25" customHeight="1" x14ac:dyDescent="0.35">
      <c r="A8" s="145" t="s">
        <v>84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246" s="5" customFormat="1" ht="29.25" customHeight="1" x14ac:dyDescent="0.35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</row>
    <row r="10" spans="1:246" s="13" customFormat="1" ht="24.75" customHeight="1" thickBot="1" x14ac:dyDescent="0.4">
      <c r="A10" s="9" t="s">
        <v>4</v>
      </c>
      <c r="B10" s="10"/>
      <c r="C10" s="10"/>
      <c r="D10" s="10"/>
      <c r="E10" s="10"/>
      <c r="F10" s="10"/>
      <c r="G10" s="10"/>
      <c r="H10" s="10"/>
      <c r="I10" s="10"/>
      <c r="J10" s="11"/>
      <c r="K10" s="12"/>
      <c r="L10" s="12"/>
      <c r="M10" s="12"/>
      <c r="N10" s="12"/>
      <c r="O10" s="12"/>
    </row>
    <row r="11" spans="1:246" s="13" customFormat="1" ht="25.5" customHeight="1" thickBot="1" x14ac:dyDescent="0.35">
      <c r="A11" s="147" t="s">
        <v>110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9"/>
    </row>
    <row r="12" spans="1:246" s="13" customFormat="1" ht="39" customHeight="1" thickBot="1" x14ac:dyDescent="0.3">
      <c r="A12" s="14" t="s">
        <v>5</v>
      </c>
      <c r="B12" s="150" t="s">
        <v>6</v>
      </c>
      <c r="C12" s="151"/>
      <c r="D12" s="15" t="s">
        <v>7</v>
      </c>
      <c r="E12" s="16" t="s">
        <v>8</v>
      </c>
      <c r="F12" s="17" t="s">
        <v>9</v>
      </c>
      <c r="G12" s="17" t="s">
        <v>9</v>
      </c>
      <c r="H12" s="17" t="s">
        <v>9</v>
      </c>
      <c r="I12" s="17" t="s">
        <v>9</v>
      </c>
      <c r="J12" s="18" t="s">
        <v>10</v>
      </c>
      <c r="K12" s="152" t="s">
        <v>11</v>
      </c>
      <c r="L12" s="153"/>
      <c r="M12" s="153"/>
      <c r="N12" s="153"/>
      <c r="O12" s="151"/>
    </row>
    <row r="13" spans="1:246" s="13" customFormat="1" ht="52.5" customHeight="1" thickBot="1" x14ac:dyDescent="0.3">
      <c r="A13" s="154" t="s">
        <v>12</v>
      </c>
      <c r="B13" s="157" t="s">
        <v>111</v>
      </c>
      <c r="C13" s="158"/>
      <c r="D13" s="19" t="s">
        <v>13</v>
      </c>
      <c r="E13" s="20" t="s">
        <v>14</v>
      </c>
      <c r="F13" s="21" t="s">
        <v>15</v>
      </c>
      <c r="G13" s="21" t="s">
        <v>16</v>
      </c>
      <c r="H13" s="21" t="s">
        <v>17</v>
      </c>
      <c r="I13" s="22" t="s">
        <v>18</v>
      </c>
      <c r="J13" s="23"/>
      <c r="K13" s="163" t="s">
        <v>19</v>
      </c>
      <c r="L13" s="164"/>
      <c r="M13" s="164"/>
      <c r="N13" s="164"/>
      <c r="O13" s="165"/>
    </row>
    <row r="14" spans="1:246" ht="21.75" customHeight="1" x14ac:dyDescent="0.2">
      <c r="A14" s="155"/>
      <c r="B14" s="159"/>
      <c r="C14" s="160"/>
      <c r="D14" s="24" t="s">
        <v>20</v>
      </c>
      <c r="E14" s="25">
        <v>0</v>
      </c>
      <c r="F14" s="26">
        <v>0</v>
      </c>
      <c r="G14" s="26">
        <v>0</v>
      </c>
      <c r="H14" s="26">
        <v>0</v>
      </c>
      <c r="I14" s="27">
        <v>4</v>
      </c>
      <c r="J14" s="28">
        <f>SUM(E14:I14)</f>
        <v>4</v>
      </c>
      <c r="K14" s="166" t="s">
        <v>21</v>
      </c>
      <c r="L14" s="158" t="s">
        <v>22</v>
      </c>
      <c r="M14" s="166" t="s">
        <v>23</v>
      </c>
      <c r="N14" s="158" t="s">
        <v>24</v>
      </c>
      <c r="O14" s="158" t="s">
        <v>25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</row>
    <row r="15" spans="1:246" ht="23.25" customHeight="1" x14ac:dyDescent="0.2">
      <c r="A15" s="155"/>
      <c r="B15" s="159"/>
      <c r="C15" s="160"/>
      <c r="D15" s="30" t="s">
        <v>26</v>
      </c>
      <c r="E15" s="36">
        <v>1800</v>
      </c>
      <c r="F15" s="37">
        <v>3300</v>
      </c>
      <c r="G15" s="37">
        <v>3300</v>
      </c>
      <c r="H15" s="37">
        <v>4000</v>
      </c>
      <c r="I15" s="38">
        <v>6000</v>
      </c>
      <c r="J15" s="34"/>
      <c r="K15" s="167"/>
      <c r="L15" s="160"/>
      <c r="M15" s="167"/>
      <c r="N15" s="160"/>
      <c r="O15" s="160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</row>
    <row r="16" spans="1:246" ht="22.5" customHeight="1" x14ac:dyDescent="0.2">
      <c r="A16" s="155"/>
      <c r="B16" s="159"/>
      <c r="C16" s="160"/>
      <c r="D16" s="35" t="s">
        <v>27</v>
      </c>
      <c r="E16" s="36">
        <f>E15*E14</f>
        <v>0</v>
      </c>
      <c r="F16" s="37">
        <f>F15*F14</f>
        <v>0</v>
      </c>
      <c r="G16" s="37">
        <f>G15*G14</f>
        <v>0</v>
      </c>
      <c r="H16" s="37">
        <f>H15*H14</f>
        <v>0</v>
      </c>
      <c r="I16" s="38">
        <f>I15*I14</f>
        <v>24000</v>
      </c>
      <c r="J16" s="39">
        <f>SUM(E16:I16)</f>
        <v>24000</v>
      </c>
      <c r="K16" s="167"/>
      <c r="L16" s="160"/>
      <c r="M16" s="167"/>
      <c r="N16" s="160"/>
      <c r="O16" s="160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</row>
    <row r="17" spans="1:246" ht="21.75" customHeight="1" x14ac:dyDescent="0.2">
      <c r="A17" s="155"/>
      <c r="B17" s="159"/>
      <c r="C17" s="160"/>
      <c r="D17" s="30" t="s">
        <v>28</v>
      </c>
      <c r="E17" s="36">
        <v>10</v>
      </c>
      <c r="F17" s="37">
        <v>15</v>
      </c>
      <c r="G17" s="37">
        <v>18</v>
      </c>
      <c r="H17" s="37">
        <v>34</v>
      </c>
      <c r="I17" s="38">
        <v>43</v>
      </c>
      <c r="J17" s="40"/>
      <c r="K17" s="168"/>
      <c r="L17" s="169"/>
      <c r="M17" s="168"/>
      <c r="N17" s="169"/>
      <c r="O17" s="16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</row>
    <row r="18" spans="1:246" ht="21.75" customHeight="1" thickBot="1" x14ac:dyDescent="0.25">
      <c r="A18" s="155"/>
      <c r="B18" s="159"/>
      <c r="C18" s="160"/>
      <c r="D18" s="41" t="s">
        <v>29</v>
      </c>
      <c r="E18" s="42">
        <f>E14*E17</f>
        <v>0</v>
      </c>
      <c r="F18" s="43">
        <f>F14*F17</f>
        <v>0</v>
      </c>
      <c r="G18" s="43">
        <f>G14*G17</f>
        <v>0</v>
      </c>
      <c r="H18" s="43">
        <f>H14*H17</f>
        <v>0</v>
      </c>
      <c r="I18" s="44">
        <f>I14*I17</f>
        <v>172</v>
      </c>
      <c r="J18" s="45">
        <f>SUM(E18:I18)</f>
        <v>172</v>
      </c>
      <c r="K18" s="112" t="s">
        <v>30</v>
      </c>
      <c r="L18" s="113">
        <f>SUM(L20:L22)</f>
        <v>0</v>
      </c>
      <c r="M18" s="112" t="s">
        <v>30</v>
      </c>
      <c r="N18" s="113">
        <f>SUM(N20:N22)</f>
        <v>0</v>
      </c>
      <c r="O18" s="114">
        <f>N18+L18</f>
        <v>0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</row>
    <row r="19" spans="1:246" ht="21.75" customHeight="1" thickBot="1" x14ac:dyDescent="0.25">
      <c r="A19" s="155"/>
      <c r="B19" s="159"/>
      <c r="C19" s="160"/>
      <c r="D19" s="46" t="s">
        <v>31</v>
      </c>
      <c r="E19" s="47"/>
      <c r="F19" s="48"/>
      <c r="G19" s="48"/>
      <c r="H19" s="48"/>
      <c r="I19" s="49"/>
      <c r="J19" s="28"/>
      <c r="K19" s="115"/>
      <c r="L19" s="116"/>
      <c r="M19" s="115"/>
      <c r="N19" s="116"/>
      <c r="O19" s="117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</row>
    <row r="20" spans="1:246" ht="30.75" customHeight="1" x14ac:dyDescent="0.2">
      <c r="A20" s="155"/>
      <c r="B20" s="159"/>
      <c r="C20" s="160"/>
      <c r="D20" s="50" t="s">
        <v>77</v>
      </c>
      <c r="E20" s="51">
        <v>0</v>
      </c>
      <c r="F20" s="26">
        <v>0</v>
      </c>
      <c r="G20" s="26">
        <v>0</v>
      </c>
      <c r="H20" s="26">
        <v>0</v>
      </c>
      <c r="I20" s="52">
        <v>0</v>
      </c>
      <c r="J20" s="53">
        <f t="shared" ref="J20:J22" si="0">SUM(E20:I20)</f>
        <v>0</v>
      </c>
      <c r="K20" s="118"/>
      <c r="L20" s="119">
        <f t="shared" ref="L20:L21" si="1">K20*J20</f>
        <v>0</v>
      </c>
      <c r="M20" s="118"/>
      <c r="N20" s="120">
        <f t="shared" ref="N20:N22" si="2">M20*J20</f>
        <v>0</v>
      </c>
      <c r="O20" s="121">
        <f>N20+L20</f>
        <v>0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</row>
    <row r="21" spans="1:246" ht="27" customHeight="1" x14ac:dyDescent="0.2">
      <c r="A21" s="155"/>
      <c r="B21" s="159"/>
      <c r="C21" s="160"/>
      <c r="D21" s="30" t="s">
        <v>32</v>
      </c>
      <c r="E21" s="54">
        <v>0</v>
      </c>
      <c r="F21" s="37">
        <v>0</v>
      </c>
      <c r="G21" s="37">
        <v>0</v>
      </c>
      <c r="H21" s="37">
        <v>0</v>
      </c>
      <c r="I21" s="55">
        <v>0</v>
      </c>
      <c r="J21" s="56">
        <f t="shared" si="0"/>
        <v>0</v>
      </c>
      <c r="K21" s="122"/>
      <c r="L21" s="123">
        <f t="shared" si="1"/>
        <v>0</v>
      </c>
      <c r="M21" s="122"/>
      <c r="N21" s="124">
        <f t="shared" si="2"/>
        <v>0</v>
      </c>
      <c r="O21" s="125">
        <f t="shared" ref="O21:O22" si="3">N21+L21</f>
        <v>0</v>
      </c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</row>
    <row r="22" spans="1:246" ht="31.5" customHeight="1" thickBot="1" x14ac:dyDescent="0.25">
      <c r="A22" s="156"/>
      <c r="B22" s="161"/>
      <c r="C22" s="162"/>
      <c r="D22" s="58" t="s">
        <v>78</v>
      </c>
      <c r="E22" s="59">
        <v>0</v>
      </c>
      <c r="F22" s="60">
        <v>0</v>
      </c>
      <c r="G22" s="60">
        <v>0</v>
      </c>
      <c r="H22" s="60">
        <f>H18</f>
        <v>0</v>
      </c>
      <c r="I22" s="60">
        <f>I18</f>
        <v>172</v>
      </c>
      <c r="J22" s="61">
        <f t="shared" si="0"/>
        <v>172</v>
      </c>
      <c r="K22" s="90"/>
      <c r="L22" s="126">
        <f>K22*J22</f>
        <v>0</v>
      </c>
      <c r="M22" s="93"/>
      <c r="N22" s="127">
        <f t="shared" si="2"/>
        <v>0</v>
      </c>
      <c r="O22" s="128">
        <f t="shared" si="3"/>
        <v>0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</row>
    <row r="23" spans="1:246" ht="30.75" customHeight="1" thickBot="1" x14ac:dyDescent="0.25">
      <c r="A23" s="180" t="s">
        <v>33</v>
      </c>
      <c r="B23" s="183" t="s">
        <v>34</v>
      </c>
      <c r="C23" s="184"/>
      <c r="D23" s="62" t="s">
        <v>35</v>
      </c>
      <c r="E23" s="185" t="s">
        <v>36</v>
      </c>
      <c r="F23" s="186"/>
      <c r="G23" s="186"/>
      <c r="H23" s="186"/>
      <c r="I23" s="186"/>
      <c r="J23" s="63" t="s">
        <v>37</v>
      </c>
      <c r="K23" s="187" t="s">
        <v>38</v>
      </c>
      <c r="L23" s="186"/>
      <c r="M23" s="186"/>
      <c r="N23" s="186"/>
      <c r="O23" s="188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</row>
    <row r="24" spans="1:246" s="29" customFormat="1" ht="21" customHeight="1" x14ac:dyDescent="0.2">
      <c r="A24" s="181"/>
      <c r="B24" s="189" t="s">
        <v>39</v>
      </c>
      <c r="C24" s="190"/>
      <c r="D24" s="64" t="s">
        <v>30</v>
      </c>
      <c r="E24" s="191">
        <f>SUM(E25:I25)</f>
        <v>1</v>
      </c>
      <c r="F24" s="192"/>
      <c r="G24" s="192"/>
      <c r="H24" s="192"/>
      <c r="I24" s="192"/>
      <c r="J24" s="65"/>
      <c r="K24" s="193">
        <f>SUM(K25:O25)</f>
        <v>0</v>
      </c>
      <c r="L24" s="194"/>
      <c r="M24" s="194"/>
      <c r="N24" s="194"/>
      <c r="O24" s="195"/>
    </row>
    <row r="25" spans="1:246" s="67" customFormat="1" ht="38.25" customHeight="1" x14ac:dyDescent="0.2">
      <c r="A25" s="181"/>
      <c r="B25" s="196" t="s">
        <v>127</v>
      </c>
      <c r="C25" s="197"/>
      <c r="D25" s="66"/>
      <c r="E25" s="198">
        <v>1</v>
      </c>
      <c r="F25" s="199"/>
      <c r="G25" s="199"/>
      <c r="H25" s="199"/>
      <c r="I25" s="199"/>
      <c r="J25" s="87"/>
      <c r="K25" s="170">
        <f t="shared" ref="K25:K43" si="4">J25*E25</f>
        <v>0</v>
      </c>
      <c r="L25" s="171"/>
      <c r="M25" s="171"/>
      <c r="N25" s="171"/>
      <c r="O25" s="172"/>
    </row>
    <row r="26" spans="1:246" s="29" customFormat="1" ht="21" customHeight="1" x14ac:dyDescent="0.2">
      <c r="A26" s="181"/>
      <c r="B26" s="173" t="s">
        <v>40</v>
      </c>
      <c r="C26" s="174"/>
      <c r="D26" s="68" t="s">
        <v>41</v>
      </c>
      <c r="E26" s="175">
        <f>SUM(E27:I30)</f>
        <v>4</v>
      </c>
      <c r="F26" s="176"/>
      <c r="G26" s="176"/>
      <c r="H26" s="176"/>
      <c r="I26" s="176"/>
      <c r="J26" s="86"/>
      <c r="K26" s="177">
        <f>SUM(K27:O30)</f>
        <v>0</v>
      </c>
      <c r="L26" s="178"/>
      <c r="M26" s="178"/>
      <c r="N26" s="178"/>
      <c r="O26" s="179"/>
    </row>
    <row r="27" spans="1:246" s="67" customFormat="1" ht="15.75" x14ac:dyDescent="0.2">
      <c r="A27" s="181"/>
      <c r="B27" s="200" t="s">
        <v>42</v>
      </c>
      <c r="C27" s="201"/>
      <c r="D27" s="66"/>
      <c r="E27" s="198">
        <v>1</v>
      </c>
      <c r="F27" s="199"/>
      <c r="G27" s="199"/>
      <c r="H27" s="199"/>
      <c r="I27" s="199"/>
      <c r="J27" s="87"/>
      <c r="K27" s="204">
        <f t="shared" ref="K27:K30" si="5">J27*E27</f>
        <v>0</v>
      </c>
      <c r="L27" s="205"/>
      <c r="M27" s="205"/>
      <c r="N27" s="205"/>
      <c r="O27" s="206"/>
    </row>
    <row r="28" spans="1:246" s="67" customFormat="1" ht="15.75" x14ac:dyDescent="0.2">
      <c r="A28" s="181"/>
      <c r="B28" s="200" t="s">
        <v>43</v>
      </c>
      <c r="C28" s="201"/>
      <c r="D28" s="66"/>
      <c r="E28" s="198">
        <v>1</v>
      </c>
      <c r="F28" s="199"/>
      <c r="G28" s="199"/>
      <c r="H28" s="199"/>
      <c r="I28" s="199"/>
      <c r="J28" s="87"/>
      <c r="K28" s="204">
        <f t="shared" si="5"/>
        <v>0</v>
      </c>
      <c r="L28" s="205"/>
      <c r="M28" s="205"/>
      <c r="N28" s="205"/>
      <c r="O28" s="206"/>
    </row>
    <row r="29" spans="1:246" s="67" customFormat="1" ht="15.75" x14ac:dyDescent="0.2">
      <c r="A29" s="181"/>
      <c r="B29" s="200" t="s">
        <v>79</v>
      </c>
      <c r="C29" s="201"/>
      <c r="D29" s="68"/>
      <c r="E29" s="202">
        <v>1</v>
      </c>
      <c r="F29" s="203"/>
      <c r="G29" s="203"/>
      <c r="H29" s="203"/>
      <c r="I29" s="203"/>
      <c r="J29" s="88"/>
      <c r="K29" s="204">
        <f t="shared" si="5"/>
        <v>0</v>
      </c>
      <c r="L29" s="205"/>
      <c r="M29" s="205"/>
      <c r="N29" s="205"/>
      <c r="O29" s="206"/>
    </row>
    <row r="30" spans="1:246" s="67" customFormat="1" ht="15.75" x14ac:dyDescent="0.2">
      <c r="A30" s="181"/>
      <c r="B30" s="200" t="s">
        <v>80</v>
      </c>
      <c r="C30" s="201"/>
      <c r="D30" s="66"/>
      <c r="E30" s="198">
        <v>1</v>
      </c>
      <c r="F30" s="199"/>
      <c r="G30" s="199"/>
      <c r="H30" s="199"/>
      <c r="I30" s="199"/>
      <c r="J30" s="88"/>
      <c r="K30" s="204">
        <f t="shared" si="5"/>
        <v>0</v>
      </c>
      <c r="L30" s="205"/>
      <c r="M30" s="205"/>
      <c r="N30" s="205"/>
      <c r="O30" s="206"/>
    </row>
    <row r="31" spans="1:246" ht="21" customHeight="1" x14ac:dyDescent="0.2">
      <c r="A31" s="181"/>
      <c r="B31" s="173" t="s">
        <v>44</v>
      </c>
      <c r="C31" s="207"/>
      <c r="D31" s="69" t="s">
        <v>45</v>
      </c>
      <c r="E31" s="175">
        <f>SUM(E32:I35)</f>
        <v>4</v>
      </c>
      <c r="F31" s="176"/>
      <c r="G31" s="176"/>
      <c r="H31" s="176"/>
      <c r="I31" s="176"/>
      <c r="J31" s="86"/>
      <c r="K31" s="177">
        <f>SUM(K32:O35)</f>
        <v>0</v>
      </c>
      <c r="L31" s="176"/>
      <c r="M31" s="176"/>
      <c r="N31" s="176"/>
      <c r="O31" s="179"/>
    </row>
    <row r="32" spans="1:246" s="67" customFormat="1" ht="15.75" x14ac:dyDescent="0.2">
      <c r="A32" s="181"/>
      <c r="B32" s="200" t="s">
        <v>46</v>
      </c>
      <c r="C32" s="201"/>
      <c r="D32" s="66"/>
      <c r="E32" s="198">
        <v>1</v>
      </c>
      <c r="F32" s="199"/>
      <c r="G32" s="199"/>
      <c r="H32" s="199"/>
      <c r="I32" s="199"/>
      <c r="J32" s="87"/>
      <c r="K32" s="204">
        <f t="shared" si="4"/>
        <v>0</v>
      </c>
      <c r="L32" s="205"/>
      <c r="M32" s="205"/>
      <c r="N32" s="205"/>
      <c r="O32" s="206"/>
    </row>
    <row r="33" spans="1:15" s="67" customFormat="1" ht="15.75" x14ac:dyDescent="0.2">
      <c r="A33" s="181"/>
      <c r="B33" s="200" t="s">
        <v>47</v>
      </c>
      <c r="C33" s="201"/>
      <c r="D33" s="66"/>
      <c r="E33" s="198">
        <v>1</v>
      </c>
      <c r="F33" s="199"/>
      <c r="G33" s="199"/>
      <c r="H33" s="199"/>
      <c r="I33" s="199"/>
      <c r="J33" s="88"/>
      <c r="K33" s="204">
        <f t="shared" si="4"/>
        <v>0</v>
      </c>
      <c r="L33" s="205"/>
      <c r="M33" s="205"/>
      <c r="N33" s="205"/>
      <c r="O33" s="206"/>
    </row>
    <row r="34" spans="1:15" s="67" customFormat="1" ht="15.75" x14ac:dyDescent="0.2">
      <c r="A34" s="181"/>
      <c r="B34" s="200" t="s">
        <v>81</v>
      </c>
      <c r="C34" s="201"/>
      <c r="D34" s="66"/>
      <c r="E34" s="198">
        <v>1</v>
      </c>
      <c r="F34" s="199"/>
      <c r="G34" s="199"/>
      <c r="H34" s="199"/>
      <c r="I34" s="199"/>
      <c r="J34" s="88"/>
      <c r="K34" s="204">
        <f t="shared" si="4"/>
        <v>0</v>
      </c>
      <c r="L34" s="205"/>
      <c r="M34" s="205"/>
      <c r="N34" s="205"/>
      <c r="O34" s="206"/>
    </row>
    <row r="35" spans="1:15" s="67" customFormat="1" ht="15.75" x14ac:dyDescent="0.2">
      <c r="A35" s="181"/>
      <c r="B35" s="200" t="s">
        <v>82</v>
      </c>
      <c r="C35" s="201"/>
      <c r="D35" s="66"/>
      <c r="E35" s="198">
        <v>1</v>
      </c>
      <c r="F35" s="199"/>
      <c r="G35" s="199"/>
      <c r="H35" s="199"/>
      <c r="I35" s="199"/>
      <c r="J35" s="88"/>
      <c r="K35" s="204">
        <f t="shared" si="4"/>
        <v>0</v>
      </c>
      <c r="L35" s="205"/>
      <c r="M35" s="205"/>
      <c r="N35" s="205"/>
      <c r="O35" s="206"/>
    </row>
    <row r="36" spans="1:15" ht="21" customHeight="1" x14ac:dyDescent="0.2">
      <c r="A36" s="181"/>
      <c r="B36" s="173" t="s">
        <v>48</v>
      </c>
      <c r="C36" s="174"/>
      <c r="D36" s="68" t="s">
        <v>49</v>
      </c>
      <c r="E36" s="175">
        <v>1</v>
      </c>
      <c r="F36" s="176"/>
      <c r="G36" s="176"/>
      <c r="H36" s="176"/>
      <c r="I36" s="176"/>
      <c r="J36" s="86"/>
      <c r="K36" s="177">
        <f t="shared" si="4"/>
        <v>0</v>
      </c>
      <c r="L36" s="178"/>
      <c r="M36" s="178"/>
      <c r="N36" s="178"/>
      <c r="O36" s="179"/>
    </row>
    <row r="37" spans="1:15" ht="21" customHeight="1" x14ac:dyDescent="0.2">
      <c r="A37" s="181"/>
      <c r="B37" s="173" t="s">
        <v>50</v>
      </c>
      <c r="C37" s="174"/>
      <c r="D37" s="68" t="s">
        <v>51</v>
      </c>
      <c r="E37" s="175">
        <v>0</v>
      </c>
      <c r="F37" s="176"/>
      <c r="G37" s="176"/>
      <c r="H37" s="176"/>
      <c r="I37" s="176"/>
      <c r="J37" s="86"/>
      <c r="K37" s="177">
        <f t="shared" si="4"/>
        <v>0</v>
      </c>
      <c r="L37" s="178"/>
      <c r="M37" s="178"/>
      <c r="N37" s="178"/>
      <c r="O37" s="179"/>
    </row>
    <row r="38" spans="1:15" ht="21" customHeight="1" x14ac:dyDescent="0.2">
      <c r="A38" s="181"/>
      <c r="B38" s="173" t="s">
        <v>52</v>
      </c>
      <c r="C38" s="174"/>
      <c r="D38" s="68" t="s">
        <v>53</v>
      </c>
      <c r="E38" s="175">
        <v>1</v>
      </c>
      <c r="F38" s="176"/>
      <c r="G38" s="176"/>
      <c r="H38" s="176"/>
      <c r="I38" s="176"/>
      <c r="J38" s="86"/>
      <c r="K38" s="177">
        <f t="shared" si="4"/>
        <v>0</v>
      </c>
      <c r="L38" s="178"/>
      <c r="M38" s="178"/>
      <c r="N38" s="178"/>
      <c r="O38" s="179"/>
    </row>
    <row r="39" spans="1:15" ht="21" customHeight="1" x14ac:dyDescent="0.2">
      <c r="A39" s="181"/>
      <c r="B39" s="173" t="s">
        <v>54</v>
      </c>
      <c r="C39" s="174"/>
      <c r="D39" s="68" t="s">
        <v>55</v>
      </c>
      <c r="E39" s="175">
        <v>0</v>
      </c>
      <c r="F39" s="176"/>
      <c r="G39" s="176"/>
      <c r="H39" s="176"/>
      <c r="I39" s="176"/>
      <c r="J39" s="86"/>
      <c r="K39" s="177">
        <f t="shared" si="4"/>
        <v>0</v>
      </c>
      <c r="L39" s="178"/>
      <c r="M39" s="178"/>
      <c r="N39" s="178"/>
      <c r="O39" s="179"/>
    </row>
    <row r="40" spans="1:15" ht="21" customHeight="1" x14ac:dyDescent="0.2">
      <c r="A40" s="181"/>
      <c r="B40" s="173" t="s">
        <v>56</v>
      </c>
      <c r="C40" s="174"/>
      <c r="D40" s="68" t="s">
        <v>57</v>
      </c>
      <c r="E40" s="175">
        <v>0</v>
      </c>
      <c r="F40" s="176"/>
      <c r="G40" s="176"/>
      <c r="H40" s="176"/>
      <c r="I40" s="176"/>
      <c r="J40" s="86"/>
      <c r="K40" s="177">
        <f t="shared" si="4"/>
        <v>0</v>
      </c>
      <c r="L40" s="178"/>
      <c r="M40" s="178"/>
      <c r="N40" s="178"/>
      <c r="O40" s="179"/>
    </row>
    <row r="41" spans="1:15" ht="21" customHeight="1" x14ac:dyDescent="0.2">
      <c r="A41" s="181"/>
      <c r="B41" s="173" t="s">
        <v>58</v>
      </c>
      <c r="C41" s="174"/>
      <c r="D41" s="68" t="s">
        <v>59</v>
      </c>
      <c r="E41" s="175">
        <v>2</v>
      </c>
      <c r="F41" s="176"/>
      <c r="G41" s="176"/>
      <c r="H41" s="176"/>
      <c r="I41" s="176"/>
      <c r="J41" s="86"/>
      <c r="K41" s="177">
        <f t="shared" si="4"/>
        <v>0</v>
      </c>
      <c r="L41" s="178"/>
      <c r="M41" s="178"/>
      <c r="N41" s="178"/>
      <c r="O41" s="179"/>
    </row>
    <row r="42" spans="1:15" ht="21" customHeight="1" x14ac:dyDescent="0.2">
      <c r="A42" s="181"/>
      <c r="B42" s="234" t="s">
        <v>60</v>
      </c>
      <c r="C42" s="174"/>
      <c r="D42" s="68" t="s">
        <v>61</v>
      </c>
      <c r="E42" s="175">
        <v>0</v>
      </c>
      <c r="F42" s="176"/>
      <c r="G42" s="176"/>
      <c r="H42" s="176"/>
      <c r="I42" s="176"/>
      <c r="J42" s="86"/>
      <c r="K42" s="177">
        <f t="shared" si="4"/>
        <v>0</v>
      </c>
      <c r="L42" s="178"/>
      <c r="M42" s="178"/>
      <c r="N42" s="178"/>
      <c r="O42" s="179"/>
    </row>
    <row r="43" spans="1:15" ht="21.75" customHeight="1" thickBot="1" x14ac:dyDescent="0.25">
      <c r="A43" s="182"/>
      <c r="B43" s="208" t="s">
        <v>62</v>
      </c>
      <c r="C43" s="209"/>
      <c r="D43" s="70" t="s">
        <v>49</v>
      </c>
      <c r="E43" s="210">
        <v>0</v>
      </c>
      <c r="F43" s="211"/>
      <c r="G43" s="211"/>
      <c r="H43" s="211"/>
      <c r="I43" s="211"/>
      <c r="J43" s="89"/>
      <c r="K43" s="212">
        <f t="shared" si="4"/>
        <v>0</v>
      </c>
      <c r="L43" s="213"/>
      <c r="M43" s="213"/>
      <c r="N43" s="213"/>
      <c r="O43" s="214"/>
    </row>
    <row r="44" spans="1:15" ht="21" thickBot="1" x14ac:dyDescent="0.3">
      <c r="A44" s="71"/>
      <c r="B44" s="209" t="s">
        <v>63</v>
      </c>
      <c r="C44" s="209"/>
      <c r="D44" s="70"/>
      <c r="E44" s="223">
        <f>SUM(E24,E26,E31,E36:I43)</f>
        <v>13</v>
      </c>
      <c r="F44" s="224"/>
      <c r="G44" s="224"/>
      <c r="H44" s="224"/>
      <c r="I44" s="224"/>
      <c r="J44" s="72"/>
      <c r="K44" s="225">
        <f>SUM(K24,K26,K31,K36:O43)</f>
        <v>0</v>
      </c>
      <c r="L44" s="226"/>
      <c r="M44" s="226"/>
      <c r="N44" s="226"/>
      <c r="O44" s="227"/>
    </row>
    <row r="45" spans="1:15" ht="28.5" customHeight="1" thickBot="1" x14ac:dyDescent="0.35">
      <c r="A45" s="73"/>
      <c r="B45" s="228" t="s">
        <v>112</v>
      </c>
      <c r="C45" s="229"/>
      <c r="D45" s="229"/>
      <c r="E45" s="229"/>
      <c r="F45" s="229"/>
      <c r="G45" s="229"/>
      <c r="H45" s="229"/>
      <c r="I45" s="230"/>
      <c r="J45" s="74"/>
      <c r="K45" s="231">
        <f>O18+K44</f>
        <v>0</v>
      </c>
      <c r="L45" s="232"/>
      <c r="M45" s="232"/>
      <c r="N45" s="232"/>
      <c r="O45" s="233"/>
    </row>
    <row r="46" spans="1:15" ht="23.25" thickBot="1" x14ac:dyDescent="0.35">
      <c r="A46" s="73"/>
      <c r="B46" s="228" t="s">
        <v>76</v>
      </c>
      <c r="C46" s="229"/>
      <c r="D46" s="229"/>
      <c r="E46" s="229"/>
      <c r="F46" s="229"/>
      <c r="G46" s="229"/>
      <c r="H46" s="229"/>
      <c r="I46" s="230"/>
      <c r="J46" s="74"/>
      <c r="K46" s="231">
        <f>K45</f>
        <v>0</v>
      </c>
      <c r="L46" s="232"/>
      <c r="M46" s="232"/>
      <c r="N46" s="232"/>
      <c r="O46" s="233"/>
    </row>
    <row r="47" spans="1:15" ht="23.25" thickBot="1" x14ac:dyDescent="0.35">
      <c r="A47" s="129"/>
      <c r="B47" s="130"/>
      <c r="C47" s="130"/>
      <c r="D47" s="130"/>
      <c r="E47" s="130"/>
      <c r="F47" s="130"/>
      <c r="G47" s="130"/>
      <c r="H47" s="130"/>
      <c r="I47" s="130"/>
      <c r="J47" s="131"/>
      <c r="K47" s="132"/>
      <c r="L47" s="132"/>
      <c r="M47" s="132"/>
      <c r="N47" s="132"/>
      <c r="O47" s="132"/>
    </row>
    <row r="48" spans="1:15" ht="18.75" x14ac:dyDescent="0.3">
      <c r="A48" s="219" t="s">
        <v>64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</row>
    <row r="49" spans="1:15" ht="18.75" x14ac:dyDescent="0.3">
      <c r="A49" s="75"/>
      <c r="B49" s="76" t="s">
        <v>65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</row>
    <row r="50" spans="1:15" ht="18.75" x14ac:dyDescent="0.3">
      <c r="A50" s="221" t="s">
        <v>66</v>
      </c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</row>
    <row r="51" spans="1:15" ht="18.75" customHeight="1" x14ac:dyDescent="0.3">
      <c r="A51" s="221" t="s">
        <v>67</v>
      </c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</row>
    <row r="52" spans="1:15" ht="16.5" x14ac:dyDescent="0.25">
      <c r="A52" s="77" t="s">
        <v>68</v>
      </c>
      <c r="B52" s="78"/>
      <c r="C52" s="78"/>
      <c r="D52" s="78"/>
      <c r="E52" s="78"/>
      <c r="F52" s="78"/>
      <c r="G52" s="78"/>
      <c r="H52" s="78"/>
      <c r="I52" s="78"/>
      <c r="J52" s="79"/>
      <c r="K52" s="78"/>
      <c r="L52" s="78"/>
      <c r="M52" s="78"/>
      <c r="N52" s="78"/>
      <c r="O52" s="78"/>
    </row>
    <row r="53" spans="1:15" ht="54.75" customHeight="1" x14ac:dyDescent="0.25">
      <c r="A53" s="222" t="s">
        <v>69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</row>
    <row r="54" spans="1:15" ht="35.25" customHeight="1" x14ac:dyDescent="0.25">
      <c r="A54" s="216" t="s">
        <v>70</v>
      </c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</row>
    <row r="55" spans="1:15" ht="82.5" customHeight="1" x14ac:dyDescent="0.25">
      <c r="A55" s="216" t="s">
        <v>71</v>
      </c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</row>
    <row r="56" spans="1:15" ht="31.5" customHeight="1" x14ac:dyDescent="0.25">
      <c r="A56" s="216" t="s">
        <v>72</v>
      </c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</row>
    <row r="57" spans="1:15" ht="18.75" customHeight="1" x14ac:dyDescent="0.25">
      <c r="A57" s="217" t="s">
        <v>73</v>
      </c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  <c r="O57" s="217"/>
    </row>
    <row r="58" spans="1:15" ht="18.75" customHeight="1" x14ac:dyDescent="0.25">
      <c r="A58" s="218" t="s">
        <v>74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</row>
    <row r="59" spans="1:15" ht="17.25" customHeight="1" x14ac:dyDescent="0.25">
      <c r="A59" s="217"/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  <c r="O59" s="217"/>
    </row>
    <row r="60" spans="1:15" ht="17.25" customHeight="1" x14ac:dyDescent="0.25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</row>
    <row r="61" spans="1:15" ht="39" customHeight="1" x14ac:dyDescent="0.35">
      <c r="A61" s="136"/>
      <c r="B61" s="139"/>
      <c r="C61" s="139"/>
      <c r="D61" s="139"/>
      <c r="E61" s="139"/>
      <c r="F61" s="139"/>
      <c r="G61" s="139"/>
      <c r="H61" s="138"/>
      <c r="I61" s="138"/>
      <c r="J61" s="138"/>
      <c r="K61" s="138"/>
      <c r="L61" s="82"/>
      <c r="M61" s="83"/>
      <c r="N61" s="80"/>
      <c r="O61" s="80"/>
    </row>
    <row r="62" spans="1:15" ht="17.25" customHeight="1" x14ac:dyDescent="0.35">
      <c r="A62" s="136"/>
      <c r="B62" s="140" t="s">
        <v>134</v>
      </c>
      <c r="C62" s="140"/>
      <c r="D62" s="140"/>
      <c r="E62" s="140"/>
      <c r="F62" s="140"/>
      <c r="G62" s="140"/>
      <c r="H62" s="140"/>
      <c r="I62" s="140"/>
      <c r="J62" s="140"/>
      <c r="K62" s="140"/>
      <c r="L62" s="83"/>
      <c r="M62" s="83"/>
      <c r="N62" s="80"/>
      <c r="O62" s="80"/>
    </row>
    <row r="63" spans="1:15" ht="17.25" customHeight="1" x14ac:dyDescent="0.25">
      <c r="A63" s="80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0"/>
      <c r="O63" s="80"/>
    </row>
    <row r="65" spans="1:15" ht="38.25" customHeight="1" x14ac:dyDescent="0.3">
      <c r="B65" s="215"/>
      <c r="C65" s="215"/>
      <c r="D65" s="215"/>
      <c r="E65" s="81"/>
      <c r="F65" s="81"/>
      <c r="G65" s="81"/>
      <c r="H65" s="81"/>
      <c r="I65" s="81"/>
      <c r="J65" s="81"/>
      <c r="K65" s="81"/>
      <c r="L65" s="215"/>
      <c r="M65" s="215"/>
    </row>
    <row r="66" spans="1:15" ht="17.25" customHeight="1" x14ac:dyDescent="0.25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</row>
    <row r="67" spans="1:15" ht="17.25" customHeight="1" x14ac:dyDescent="0.25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</row>
    <row r="68" spans="1:15" ht="17.25" customHeight="1" x14ac:dyDescent="0.25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</row>
  </sheetData>
  <mergeCells count="102">
    <mergeCell ref="B65:D65"/>
    <mergeCell ref="L65:M65"/>
    <mergeCell ref="B33:C33"/>
    <mergeCell ref="E33:I33"/>
    <mergeCell ref="K33:O33"/>
    <mergeCell ref="A55:O55"/>
    <mergeCell ref="A56:O56"/>
    <mergeCell ref="A57:O57"/>
    <mergeCell ref="A58:O58"/>
    <mergeCell ref="A59:O59"/>
    <mergeCell ref="A48:O48"/>
    <mergeCell ref="A50:O50"/>
    <mergeCell ref="A51:O51"/>
    <mergeCell ref="A53:O53"/>
    <mergeCell ref="A54:O54"/>
    <mergeCell ref="B44:C44"/>
    <mergeCell ref="E44:I44"/>
    <mergeCell ref="K44:O44"/>
    <mergeCell ref="B45:I45"/>
    <mergeCell ref="K45:O45"/>
    <mergeCell ref="B46:I46"/>
    <mergeCell ref="K46:O46"/>
    <mergeCell ref="B42:C42"/>
    <mergeCell ref="E42:I42"/>
    <mergeCell ref="K42:O42"/>
    <mergeCell ref="B43:C43"/>
    <mergeCell ref="E43:I43"/>
    <mergeCell ref="K43:O43"/>
    <mergeCell ref="B40:C40"/>
    <mergeCell ref="E40:I40"/>
    <mergeCell ref="K40:O40"/>
    <mergeCell ref="B41:C41"/>
    <mergeCell ref="E41:I41"/>
    <mergeCell ref="K41:O41"/>
    <mergeCell ref="B38:C38"/>
    <mergeCell ref="E38:I38"/>
    <mergeCell ref="K38:O38"/>
    <mergeCell ref="B39:C39"/>
    <mergeCell ref="E39:I39"/>
    <mergeCell ref="K39:O39"/>
    <mergeCell ref="B36:C36"/>
    <mergeCell ref="E36:I36"/>
    <mergeCell ref="K36:O36"/>
    <mergeCell ref="B37:C37"/>
    <mergeCell ref="E37:I37"/>
    <mergeCell ref="K37:O37"/>
    <mergeCell ref="B34:C34"/>
    <mergeCell ref="E34:I34"/>
    <mergeCell ref="K34:O34"/>
    <mergeCell ref="B35:C35"/>
    <mergeCell ref="E35:I35"/>
    <mergeCell ref="K35:O35"/>
    <mergeCell ref="B31:C31"/>
    <mergeCell ref="E31:I31"/>
    <mergeCell ref="K31:O31"/>
    <mergeCell ref="B32:C32"/>
    <mergeCell ref="E32:I32"/>
    <mergeCell ref="K32:O32"/>
    <mergeCell ref="B30:C30"/>
    <mergeCell ref="E30:I30"/>
    <mergeCell ref="K30:O30"/>
    <mergeCell ref="B27:C27"/>
    <mergeCell ref="E27:I27"/>
    <mergeCell ref="K27:O27"/>
    <mergeCell ref="B28:C28"/>
    <mergeCell ref="E28:I28"/>
    <mergeCell ref="K28:O28"/>
    <mergeCell ref="B23:C23"/>
    <mergeCell ref="E23:I23"/>
    <mergeCell ref="K23:O23"/>
    <mergeCell ref="B24:C24"/>
    <mergeCell ref="E24:I24"/>
    <mergeCell ref="K24:O24"/>
    <mergeCell ref="B25:C25"/>
    <mergeCell ref="E25:I25"/>
    <mergeCell ref="B29:C29"/>
    <mergeCell ref="E29:I29"/>
    <mergeCell ref="K29:O29"/>
    <mergeCell ref="B61:G61"/>
    <mergeCell ref="B62:K62"/>
    <mergeCell ref="A2:O2"/>
    <mergeCell ref="A4:O5"/>
    <mergeCell ref="A6:O6"/>
    <mergeCell ref="A7:O7"/>
    <mergeCell ref="A8:O8"/>
    <mergeCell ref="A9:O9"/>
    <mergeCell ref="A11:O11"/>
    <mergeCell ref="B12:C12"/>
    <mergeCell ref="K12:O12"/>
    <mergeCell ref="A13:A22"/>
    <mergeCell ref="B13:C22"/>
    <mergeCell ref="K13:O13"/>
    <mergeCell ref="K14:K17"/>
    <mergeCell ref="L14:L17"/>
    <mergeCell ref="M14:M17"/>
    <mergeCell ref="N14:N17"/>
    <mergeCell ref="K25:O25"/>
    <mergeCell ref="B26:C26"/>
    <mergeCell ref="E26:I26"/>
    <mergeCell ref="K26:O26"/>
    <mergeCell ref="O14:O17"/>
    <mergeCell ref="A23:A43"/>
  </mergeCells>
  <printOptions horizontalCentered="1"/>
  <pageMargins left="0.51181102362204722" right="0.23622047244094491" top="0.19685039370078741" bottom="0.19685039370078741" header="0.51181102362204722" footer="0.15748031496062992"/>
  <pageSetup paperSize="9" scale="52" firstPageNumber="0" fitToHeight="2" orientation="landscape" r:id="rId1"/>
  <headerFooter alignWithMargins="0"/>
  <rowBreaks count="1" manualBreakCount="1">
    <brk id="4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IL69"/>
  <sheetViews>
    <sheetView view="pageBreakPreview" zoomScale="70" zoomScaleNormal="75" zoomScaleSheetLayoutView="70" workbookViewId="0">
      <selection activeCell="A23" sqref="A1:XFD1048576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6.28515625" style="2" customWidth="1"/>
    <col min="4" max="4" width="38.140625" style="2" customWidth="1"/>
    <col min="5" max="9" width="13.42578125" style="2" customWidth="1"/>
    <col min="10" max="10" width="19.140625" style="3" customWidth="1"/>
    <col min="11" max="11" width="15.85546875" style="2" customWidth="1"/>
    <col min="12" max="12" width="19.7109375" style="2" customWidth="1"/>
    <col min="13" max="13" width="16.28515625" style="2" customWidth="1"/>
    <col min="14" max="14" width="17.140625" style="2" customWidth="1"/>
    <col min="15" max="15" width="22.7109375" style="2" customWidth="1"/>
    <col min="16" max="16" width="17.7109375" style="2" customWidth="1"/>
    <col min="17" max="17" width="17.5703125" style="2" customWidth="1"/>
    <col min="18" max="18" width="19.85546875" style="2" customWidth="1"/>
    <col min="19" max="19" width="19.140625" style="2" customWidth="1"/>
    <col min="20" max="16384" width="9.140625" style="2"/>
  </cols>
  <sheetData>
    <row r="1" spans="1:246" ht="25.5" customHeight="1" x14ac:dyDescent="0.35">
      <c r="M1" s="4"/>
      <c r="O1" s="135" t="s">
        <v>129</v>
      </c>
    </row>
    <row r="2" spans="1:246" s="5" customFormat="1" ht="23.25" x14ac:dyDescent="0.35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246" s="5" customFormat="1" ht="4.5" customHeight="1" x14ac:dyDescent="0.35">
      <c r="A3" s="6"/>
      <c r="B3" s="7"/>
      <c r="C3" s="7"/>
      <c r="D3" s="7"/>
      <c r="E3" s="7"/>
      <c r="F3" s="7"/>
      <c r="G3" s="7"/>
      <c r="H3" s="7"/>
      <c r="I3" s="7"/>
      <c r="J3" s="8"/>
    </row>
    <row r="4" spans="1:246" s="5" customFormat="1" ht="11.25" customHeight="1" x14ac:dyDescent="0.35">
      <c r="A4" s="142" t="s">
        <v>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5" spans="1:246" s="5" customFormat="1" ht="11.25" customHeight="1" x14ac:dyDescent="0.3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246" s="5" customFormat="1" ht="24.75" customHeight="1" x14ac:dyDescent="0.35">
      <c r="A6" s="142" t="s">
        <v>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</row>
    <row r="7" spans="1:246" s="5" customFormat="1" ht="29.25" customHeight="1" x14ac:dyDescent="0.45">
      <c r="A7" s="144" t="s">
        <v>83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</row>
    <row r="8" spans="1:246" s="5" customFormat="1" ht="29.25" customHeight="1" x14ac:dyDescent="0.35">
      <c r="A8" s="145" t="s">
        <v>101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246" s="5" customFormat="1" ht="29.25" customHeight="1" x14ac:dyDescent="0.35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</row>
    <row r="10" spans="1:246" s="13" customFormat="1" ht="24.75" customHeight="1" thickBot="1" x14ac:dyDescent="0.4">
      <c r="A10" s="9" t="s">
        <v>4</v>
      </c>
      <c r="B10" s="10"/>
      <c r="C10" s="10"/>
      <c r="D10" s="10"/>
      <c r="E10" s="10"/>
      <c r="F10" s="10"/>
      <c r="G10" s="10"/>
      <c r="H10" s="10"/>
      <c r="I10" s="10"/>
      <c r="J10" s="11"/>
      <c r="K10" s="12"/>
      <c r="L10" s="12"/>
      <c r="M10" s="12"/>
      <c r="N10" s="12"/>
      <c r="O10" s="12"/>
    </row>
    <row r="11" spans="1:246" s="13" customFormat="1" ht="25.5" customHeight="1" thickBot="1" x14ac:dyDescent="0.35">
      <c r="A11" s="147" t="s">
        <v>103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9"/>
    </row>
    <row r="12" spans="1:246" s="13" customFormat="1" ht="39" customHeight="1" thickBot="1" x14ac:dyDescent="0.3">
      <c r="A12" s="14" t="s">
        <v>5</v>
      </c>
      <c r="B12" s="150" t="s">
        <v>6</v>
      </c>
      <c r="C12" s="151"/>
      <c r="D12" s="15" t="s">
        <v>7</v>
      </c>
      <c r="E12" s="101" t="s">
        <v>8</v>
      </c>
      <c r="F12" s="102" t="s">
        <v>9</v>
      </c>
      <c r="G12" s="102" t="s">
        <v>9</v>
      </c>
      <c r="H12" s="102" t="s">
        <v>9</v>
      </c>
      <c r="I12" s="102" t="s">
        <v>9</v>
      </c>
      <c r="J12" s="18" t="s">
        <v>10</v>
      </c>
      <c r="K12" s="152" t="s">
        <v>11</v>
      </c>
      <c r="L12" s="153"/>
      <c r="M12" s="153"/>
      <c r="N12" s="153"/>
      <c r="O12" s="151"/>
    </row>
    <row r="13" spans="1:246" s="13" customFormat="1" ht="52.5" customHeight="1" thickBot="1" x14ac:dyDescent="0.3">
      <c r="A13" s="154" t="s">
        <v>12</v>
      </c>
      <c r="B13" s="235" t="s">
        <v>102</v>
      </c>
      <c r="C13" s="236"/>
      <c r="D13" s="19" t="s">
        <v>13</v>
      </c>
      <c r="E13" s="20" t="s">
        <v>14</v>
      </c>
      <c r="F13" s="21" t="s">
        <v>15</v>
      </c>
      <c r="G13" s="21" t="s">
        <v>16</v>
      </c>
      <c r="H13" s="21" t="s">
        <v>17</v>
      </c>
      <c r="I13" s="22" t="s">
        <v>18</v>
      </c>
      <c r="J13" s="23"/>
      <c r="K13" s="163" t="s">
        <v>19</v>
      </c>
      <c r="L13" s="164"/>
      <c r="M13" s="164"/>
      <c r="N13" s="164"/>
      <c r="O13" s="165"/>
    </row>
    <row r="14" spans="1:246" ht="21.75" customHeight="1" x14ac:dyDescent="0.2">
      <c r="A14" s="155"/>
      <c r="B14" s="237"/>
      <c r="C14" s="238"/>
      <c r="D14" s="24" t="s">
        <v>20</v>
      </c>
      <c r="E14" s="103">
        <v>1</v>
      </c>
      <c r="F14" s="104">
        <v>0</v>
      </c>
      <c r="G14" s="104">
        <v>3</v>
      </c>
      <c r="H14" s="104">
        <v>0</v>
      </c>
      <c r="I14" s="105">
        <v>2</v>
      </c>
      <c r="J14" s="28">
        <f>SUM(E14:I14)</f>
        <v>6</v>
      </c>
      <c r="K14" s="166" t="s">
        <v>21</v>
      </c>
      <c r="L14" s="158" t="s">
        <v>22</v>
      </c>
      <c r="M14" s="166" t="s">
        <v>23</v>
      </c>
      <c r="N14" s="158" t="s">
        <v>24</v>
      </c>
      <c r="O14" s="158" t="s">
        <v>25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</row>
    <row r="15" spans="1:246" ht="23.25" customHeight="1" x14ac:dyDescent="0.2">
      <c r="A15" s="155"/>
      <c r="B15" s="237"/>
      <c r="C15" s="238"/>
      <c r="D15" s="30" t="s">
        <v>26</v>
      </c>
      <c r="E15" s="31">
        <v>1800</v>
      </c>
      <c r="F15" s="32">
        <v>2900</v>
      </c>
      <c r="G15" s="32">
        <v>2900</v>
      </c>
      <c r="H15" s="32">
        <v>3600</v>
      </c>
      <c r="I15" s="33">
        <v>5000</v>
      </c>
      <c r="J15" s="34"/>
      <c r="K15" s="167"/>
      <c r="L15" s="160"/>
      <c r="M15" s="167"/>
      <c r="N15" s="160"/>
      <c r="O15" s="160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</row>
    <row r="16" spans="1:246" ht="22.5" customHeight="1" x14ac:dyDescent="0.2">
      <c r="A16" s="155"/>
      <c r="B16" s="237"/>
      <c r="C16" s="238"/>
      <c r="D16" s="35" t="s">
        <v>27</v>
      </c>
      <c r="E16" s="36">
        <f>E15*E14</f>
        <v>1800</v>
      </c>
      <c r="F16" s="37">
        <f>F15*F14</f>
        <v>0</v>
      </c>
      <c r="G16" s="37">
        <f>G15*G14</f>
        <v>8700</v>
      </c>
      <c r="H16" s="37">
        <f>H15*H14</f>
        <v>0</v>
      </c>
      <c r="I16" s="38">
        <f>I15*I14</f>
        <v>10000</v>
      </c>
      <c r="J16" s="39">
        <f>SUM(E16:I16)</f>
        <v>20500</v>
      </c>
      <c r="K16" s="167"/>
      <c r="L16" s="160"/>
      <c r="M16" s="167"/>
      <c r="N16" s="160"/>
      <c r="O16" s="160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</row>
    <row r="17" spans="1:246" ht="21.75" customHeight="1" x14ac:dyDescent="0.2">
      <c r="A17" s="155"/>
      <c r="B17" s="237"/>
      <c r="C17" s="238"/>
      <c r="D17" s="30" t="s">
        <v>28</v>
      </c>
      <c r="E17" s="36">
        <v>10</v>
      </c>
      <c r="F17" s="37">
        <v>15</v>
      </c>
      <c r="G17" s="37">
        <v>18</v>
      </c>
      <c r="H17" s="37">
        <v>30</v>
      </c>
      <c r="I17" s="38">
        <v>41</v>
      </c>
      <c r="J17" s="40"/>
      <c r="K17" s="168"/>
      <c r="L17" s="169"/>
      <c r="M17" s="168"/>
      <c r="N17" s="169"/>
      <c r="O17" s="16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</row>
    <row r="18" spans="1:246" ht="21.75" customHeight="1" thickBot="1" x14ac:dyDescent="0.25">
      <c r="A18" s="155"/>
      <c r="B18" s="237"/>
      <c r="C18" s="238"/>
      <c r="D18" s="41" t="s">
        <v>29</v>
      </c>
      <c r="E18" s="42">
        <f>E14*E17</f>
        <v>10</v>
      </c>
      <c r="F18" s="43">
        <f>F14*F17</f>
        <v>0</v>
      </c>
      <c r="G18" s="43">
        <f>G14*G17</f>
        <v>54</v>
      </c>
      <c r="H18" s="43">
        <f>H14*H17</f>
        <v>0</v>
      </c>
      <c r="I18" s="44">
        <f>41+41+14</f>
        <v>96</v>
      </c>
      <c r="J18" s="45">
        <f>SUM(E18:I18)</f>
        <v>160</v>
      </c>
      <c r="K18" s="112" t="s">
        <v>30</v>
      </c>
      <c r="L18" s="113">
        <f>SUM(L20:L22)</f>
        <v>0</v>
      </c>
      <c r="M18" s="112" t="s">
        <v>30</v>
      </c>
      <c r="N18" s="113">
        <f>SUM(N20:N22)</f>
        <v>0</v>
      </c>
      <c r="O18" s="114">
        <f>N18+L18</f>
        <v>0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</row>
    <row r="19" spans="1:246" ht="21.75" customHeight="1" thickBot="1" x14ac:dyDescent="0.25">
      <c r="A19" s="155"/>
      <c r="B19" s="237"/>
      <c r="C19" s="238"/>
      <c r="D19" s="46" t="s">
        <v>31</v>
      </c>
      <c r="E19" s="47"/>
      <c r="F19" s="48"/>
      <c r="G19" s="48"/>
      <c r="H19" s="48"/>
      <c r="I19" s="49"/>
      <c r="J19" s="28"/>
      <c r="K19" s="115"/>
      <c r="L19" s="116"/>
      <c r="M19" s="115"/>
      <c r="N19" s="116"/>
      <c r="O19" s="117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</row>
    <row r="20" spans="1:246" ht="30.75" customHeight="1" x14ac:dyDescent="0.2">
      <c r="A20" s="155"/>
      <c r="B20" s="237"/>
      <c r="C20" s="238"/>
      <c r="D20" s="95" t="s">
        <v>77</v>
      </c>
      <c r="E20" s="98">
        <v>0</v>
      </c>
      <c r="F20" s="99">
        <v>0</v>
      </c>
      <c r="G20" s="99">
        <v>0</v>
      </c>
      <c r="H20" s="99">
        <v>0</v>
      </c>
      <c r="I20" s="100">
        <v>0</v>
      </c>
      <c r="J20" s="97">
        <f t="shared" ref="J20:J22" si="0">SUM(E20:I20)</f>
        <v>0</v>
      </c>
      <c r="K20" s="118"/>
      <c r="L20" s="119">
        <f t="shared" ref="L20:L21" si="1">K20*J20</f>
        <v>0</v>
      </c>
      <c r="M20" s="118"/>
      <c r="N20" s="120">
        <f t="shared" ref="N20:N22" si="2">M20*J20</f>
        <v>0</v>
      </c>
      <c r="O20" s="121">
        <f>N20+L20</f>
        <v>0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</row>
    <row r="21" spans="1:246" ht="27" customHeight="1" x14ac:dyDescent="0.2">
      <c r="A21" s="155"/>
      <c r="B21" s="237"/>
      <c r="C21" s="238"/>
      <c r="D21" s="96" t="s">
        <v>32</v>
      </c>
      <c r="E21" s="36">
        <v>0</v>
      </c>
      <c r="F21" s="37">
        <v>0</v>
      </c>
      <c r="G21" s="37">
        <v>0</v>
      </c>
      <c r="H21" s="37">
        <v>0</v>
      </c>
      <c r="I21" s="38">
        <v>0</v>
      </c>
      <c r="J21" s="57">
        <f t="shared" si="0"/>
        <v>0</v>
      </c>
      <c r="K21" s="122"/>
      <c r="L21" s="123">
        <f t="shared" si="1"/>
        <v>0</v>
      </c>
      <c r="M21" s="122"/>
      <c r="N21" s="124">
        <f t="shared" si="2"/>
        <v>0</v>
      </c>
      <c r="O21" s="125">
        <f t="shared" ref="O21:O22" si="3">N21+L21</f>
        <v>0</v>
      </c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</row>
    <row r="22" spans="1:246" ht="31.5" customHeight="1" thickBot="1" x14ac:dyDescent="0.25">
      <c r="A22" s="156"/>
      <c r="B22" s="239"/>
      <c r="C22" s="240"/>
      <c r="D22" s="94" t="s">
        <v>78</v>
      </c>
      <c r="E22" s="42">
        <f>E18</f>
        <v>10</v>
      </c>
      <c r="F22" s="43">
        <f t="shared" ref="F22:I22" si="4">F18</f>
        <v>0</v>
      </c>
      <c r="G22" s="43">
        <f t="shared" si="4"/>
        <v>54</v>
      </c>
      <c r="H22" s="43">
        <f t="shared" si="4"/>
        <v>0</v>
      </c>
      <c r="I22" s="44">
        <f t="shared" si="4"/>
        <v>96</v>
      </c>
      <c r="J22" s="91">
        <f t="shared" si="0"/>
        <v>160</v>
      </c>
      <c r="K22" s="90"/>
      <c r="L22" s="126">
        <f>K22*J22</f>
        <v>0</v>
      </c>
      <c r="M22" s="93"/>
      <c r="N22" s="127">
        <f t="shared" si="2"/>
        <v>0</v>
      </c>
      <c r="O22" s="128">
        <f t="shared" si="3"/>
        <v>0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</row>
    <row r="23" spans="1:246" ht="30.75" customHeight="1" thickBot="1" x14ac:dyDescent="0.25">
      <c r="A23" s="180" t="s">
        <v>33</v>
      </c>
      <c r="B23" s="241" t="s">
        <v>34</v>
      </c>
      <c r="C23" s="242"/>
      <c r="D23" s="62" t="s">
        <v>35</v>
      </c>
      <c r="E23" s="185" t="s">
        <v>36</v>
      </c>
      <c r="F23" s="186"/>
      <c r="G23" s="186"/>
      <c r="H23" s="186"/>
      <c r="I23" s="186"/>
      <c r="J23" s="63" t="s">
        <v>37</v>
      </c>
      <c r="K23" s="243" t="s">
        <v>38</v>
      </c>
      <c r="L23" s="244"/>
      <c r="M23" s="244"/>
      <c r="N23" s="244"/>
      <c r="O23" s="245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</row>
    <row r="24" spans="1:246" s="29" customFormat="1" ht="21" customHeight="1" x14ac:dyDescent="0.2">
      <c r="A24" s="181"/>
      <c r="B24" s="189" t="s">
        <v>39</v>
      </c>
      <c r="C24" s="190"/>
      <c r="D24" s="64" t="s">
        <v>30</v>
      </c>
      <c r="E24" s="191">
        <f>SUM(E25:I25)</f>
        <v>1</v>
      </c>
      <c r="F24" s="192"/>
      <c r="G24" s="192"/>
      <c r="H24" s="192"/>
      <c r="I24" s="192"/>
      <c r="J24" s="65"/>
      <c r="K24" s="193">
        <f>SUM(K25:O25)</f>
        <v>0</v>
      </c>
      <c r="L24" s="194"/>
      <c r="M24" s="194"/>
      <c r="N24" s="194"/>
      <c r="O24" s="195"/>
    </row>
    <row r="25" spans="1:246" s="67" customFormat="1" ht="38.25" customHeight="1" x14ac:dyDescent="0.2">
      <c r="A25" s="181"/>
      <c r="B25" s="196" t="s">
        <v>127</v>
      </c>
      <c r="C25" s="197"/>
      <c r="D25" s="66"/>
      <c r="E25" s="198">
        <v>1</v>
      </c>
      <c r="F25" s="199"/>
      <c r="G25" s="199"/>
      <c r="H25" s="199"/>
      <c r="I25" s="199"/>
      <c r="J25" s="84"/>
      <c r="K25" s="170">
        <f t="shared" ref="K25:K43" si="5">J25*E25</f>
        <v>0</v>
      </c>
      <c r="L25" s="171"/>
      <c r="M25" s="171"/>
      <c r="N25" s="171"/>
      <c r="O25" s="172"/>
    </row>
    <row r="26" spans="1:246" s="29" customFormat="1" ht="21" customHeight="1" x14ac:dyDescent="0.2">
      <c r="A26" s="181"/>
      <c r="B26" s="173" t="s">
        <v>40</v>
      </c>
      <c r="C26" s="174"/>
      <c r="D26" s="68" t="s">
        <v>41</v>
      </c>
      <c r="E26" s="175">
        <f>SUM(E27:I30)</f>
        <v>4</v>
      </c>
      <c r="F26" s="176"/>
      <c r="G26" s="176"/>
      <c r="H26" s="176"/>
      <c r="I26" s="176"/>
      <c r="J26" s="86"/>
      <c r="K26" s="177">
        <f>SUM(K27:O30)</f>
        <v>0</v>
      </c>
      <c r="L26" s="178"/>
      <c r="M26" s="178"/>
      <c r="N26" s="178"/>
      <c r="O26" s="179"/>
    </row>
    <row r="27" spans="1:246" s="67" customFormat="1" ht="15.75" x14ac:dyDescent="0.2">
      <c r="A27" s="181"/>
      <c r="B27" s="200" t="s">
        <v>42</v>
      </c>
      <c r="C27" s="201"/>
      <c r="D27" s="66"/>
      <c r="E27" s="198">
        <v>1</v>
      </c>
      <c r="F27" s="199"/>
      <c r="G27" s="199"/>
      <c r="H27" s="199"/>
      <c r="I27" s="199"/>
      <c r="J27" s="87"/>
      <c r="K27" s="204">
        <f t="shared" ref="K27:K30" si="6">J27*E27</f>
        <v>0</v>
      </c>
      <c r="L27" s="205"/>
      <c r="M27" s="205"/>
      <c r="N27" s="205"/>
      <c r="O27" s="206"/>
    </row>
    <row r="28" spans="1:246" s="67" customFormat="1" ht="15.75" x14ac:dyDescent="0.2">
      <c r="A28" s="181"/>
      <c r="B28" s="200" t="s">
        <v>43</v>
      </c>
      <c r="C28" s="201"/>
      <c r="D28" s="66"/>
      <c r="E28" s="198">
        <v>1</v>
      </c>
      <c r="F28" s="199"/>
      <c r="G28" s="199"/>
      <c r="H28" s="199"/>
      <c r="I28" s="199"/>
      <c r="J28" s="87"/>
      <c r="K28" s="204">
        <f t="shared" si="6"/>
        <v>0</v>
      </c>
      <c r="L28" s="205"/>
      <c r="M28" s="205"/>
      <c r="N28" s="205"/>
      <c r="O28" s="206"/>
    </row>
    <row r="29" spans="1:246" s="67" customFormat="1" ht="15.75" x14ac:dyDescent="0.2">
      <c r="A29" s="181"/>
      <c r="B29" s="200" t="s">
        <v>79</v>
      </c>
      <c r="C29" s="201"/>
      <c r="D29" s="68"/>
      <c r="E29" s="202">
        <v>1</v>
      </c>
      <c r="F29" s="203"/>
      <c r="G29" s="203"/>
      <c r="H29" s="203"/>
      <c r="I29" s="203"/>
      <c r="J29" s="88"/>
      <c r="K29" s="204">
        <f t="shared" si="6"/>
        <v>0</v>
      </c>
      <c r="L29" s="205"/>
      <c r="M29" s="205"/>
      <c r="N29" s="205"/>
      <c r="O29" s="206"/>
    </row>
    <row r="30" spans="1:246" s="67" customFormat="1" ht="15.75" x14ac:dyDescent="0.2">
      <c r="A30" s="181"/>
      <c r="B30" s="200" t="s">
        <v>80</v>
      </c>
      <c r="C30" s="201"/>
      <c r="D30" s="66"/>
      <c r="E30" s="198">
        <v>1</v>
      </c>
      <c r="F30" s="199"/>
      <c r="G30" s="199"/>
      <c r="H30" s="199"/>
      <c r="I30" s="199"/>
      <c r="J30" s="88"/>
      <c r="K30" s="204">
        <f t="shared" si="6"/>
        <v>0</v>
      </c>
      <c r="L30" s="205"/>
      <c r="M30" s="205"/>
      <c r="N30" s="205"/>
      <c r="O30" s="206"/>
    </row>
    <row r="31" spans="1:246" ht="21" customHeight="1" x14ac:dyDescent="0.2">
      <c r="A31" s="181"/>
      <c r="B31" s="173" t="s">
        <v>44</v>
      </c>
      <c r="C31" s="207"/>
      <c r="D31" s="69" t="s">
        <v>45</v>
      </c>
      <c r="E31" s="175">
        <f>SUM(E32:I35)</f>
        <v>4</v>
      </c>
      <c r="F31" s="176"/>
      <c r="G31" s="176"/>
      <c r="H31" s="176"/>
      <c r="I31" s="176"/>
      <c r="J31" s="86"/>
      <c r="K31" s="177">
        <f>SUM(K32:O35)</f>
        <v>0</v>
      </c>
      <c r="L31" s="176"/>
      <c r="M31" s="176"/>
      <c r="N31" s="176"/>
      <c r="O31" s="179"/>
    </row>
    <row r="32" spans="1:246" s="67" customFormat="1" ht="15.75" x14ac:dyDescent="0.2">
      <c r="A32" s="181"/>
      <c r="B32" s="200" t="s">
        <v>46</v>
      </c>
      <c r="C32" s="201"/>
      <c r="D32" s="66"/>
      <c r="E32" s="198">
        <v>1</v>
      </c>
      <c r="F32" s="199"/>
      <c r="G32" s="199"/>
      <c r="H32" s="199"/>
      <c r="I32" s="199"/>
      <c r="J32" s="87"/>
      <c r="K32" s="204">
        <f t="shared" si="5"/>
        <v>0</v>
      </c>
      <c r="L32" s="205"/>
      <c r="M32" s="205"/>
      <c r="N32" s="205"/>
      <c r="O32" s="206"/>
    </row>
    <row r="33" spans="1:15" s="67" customFormat="1" ht="15.75" x14ac:dyDescent="0.2">
      <c r="A33" s="181"/>
      <c r="B33" s="200" t="s">
        <v>47</v>
      </c>
      <c r="C33" s="201"/>
      <c r="D33" s="66"/>
      <c r="E33" s="198">
        <v>1</v>
      </c>
      <c r="F33" s="199"/>
      <c r="G33" s="199"/>
      <c r="H33" s="199"/>
      <c r="I33" s="199"/>
      <c r="J33" s="88"/>
      <c r="K33" s="204">
        <f t="shared" si="5"/>
        <v>0</v>
      </c>
      <c r="L33" s="205"/>
      <c r="M33" s="205"/>
      <c r="N33" s="205"/>
      <c r="O33" s="206"/>
    </row>
    <row r="34" spans="1:15" s="67" customFormat="1" ht="15.75" x14ac:dyDescent="0.2">
      <c r="A34" s="181"/>
      <c r="B34" s="200" t="s">
        <v>81</v>
      </c>
      <c r="C34" s="201"/>
      <c r="D34" s="66"/>
      <c r="E34" s="198">
        <v>1</v>
      </c>
      <c r="F34" s="199"/>
      <c r="G34" s="199"/>
      <c r="H34" s="199"/>
      <c r="I34" s="199"/>
      <c r="J34" s="88"/>
      <c r="K34" s="204">
        <f t="shared" si="5"/>
        <v>0</v>
      </c>
      <c r="L34" s="205"/>
      <c r="M34" s="205"/>
      <c r="N34" s="205"/>
      <c r="O34" s="206"/>
    </row>
    <row r="35" spans="1:15" s="67" customFormat="1" ht="15.75" x14ac:dyDescent="0.2">
      <c r="A35" s="181"/>
      <c r="B35" s="200" t="s">
        <v>82</v>
      </c>
      <c r="C35" s="201"/>
      <c r="D35" s="66"/>
      <c r="E35" s="198">
        <v>1</v>
      </c>
      <c r="F35" s="199"/>
      <c r="G35" s="199"/>
      <c r="H35" s="199"/>
      <c r="I35" s="199"/>
      <c r="J35" s="88"/>
      <c r="K35" s="204">
        <f t="shared" si="5"/>
        <v>0</v>
      </c>
      <c r="L35" s="205"/>
      <c r="M35" s="205"/>
      <c r="N35" s="205"/>
      <c r="O35" s="206"/>
    </row>
    <row r="36" spans="1:15" ht="21" customHeight="1" x14ac:dyDescent="0.2">
      <c r="A36" s="181"/>
      <c r="B36" s="173" t="s">
        <v>48</v>
      </c>
      <c r="C36" s="174"/>
      <c r="D36" s="68" t="s">
        <v>49</v>
      </c>
      <c r="E36" s="175">
        <v>1</v>
      </c>
      <c r="F36" s="176"/>
      <c r="G36" s="176"/>
      <c r="H36" s="176"/>
      <c r="I36" s="176"/>
      <c r="J36" s="86"/>
      <c r="K36" s="177">
        <f t="shared" si="5"/>
        <v>0</v>
      </c>
      <c r="L36" s="178"/>
      <c r="M36" s="178"/>
      <c r="N36" s="178"/>
      <c r="O36" s="179"/>
    </row>
    <row r="37" spans="1:15" ht="21" customHeight="1" x14ac:dyDescent="0.2">
      <c r="A37" s="181"/>
      <c r="B37" s="173" t="s">
        <v>50</v>
      </c>
      <c r="C37" s="174"/>
      <c r="D37" s="68" t="s">
        <v>51</v>
      </c>
      <c r="E37" s="175">
        <v>0</v>
      </c>
      <c r="F37" s="176"/>
      <c r="G37" s="176"/>
      <c r="H37" s="176"/>
      <c r="I37" s="176"/>
      <c r="J37" s="86"/>
      <c r="K37" s="177">
        <f t="shared" si="5"/>
        <v>0</v>
      </c>
      <c r="L37" s="178"/>
      <c r="M37" s="178"/>
      <c r="N37" s="178"/>
      <c r="O37" s="179"/>
    </row>
    <row r="38" spans="1:15" ht="21" customHeight="1" x14ac:dyDescent="0.2">
      <c r="A38" s="181"/>
      <c r="B38" s="173" t="s">
        <v>52</v>
      </c>
      <c r="C38" s="174"/>
      <c r="D38" s="68" t="s">
        <v>53</v>
      </c>
      <c r="E38" s="175">
        <v>3</v>
      </c>
      <c r="F38" s="176"/>
      <c r="G38" s="176"/>
      <c r="H38" s="176"/>
      <c r="I38" s="176"/>
      <c r="J38" s="86"/>
      <c r="K38" s="177">
        <f t="shared" si="5"/>
        <v>0</v>
      </c>
      <c r="L38" s="178"/>
      <c r="M38" s="178"/>
      <c r="N38" s="178"/>
      <c r="O38" s="179"/>
    </row>
    <row r="39" spans="1:15" ht="21" customHeight="1" x14ac:dyDescent="0.2">
      <c r="A39" s="181"/>
      <c r="B39" s="173" t="s">
        <v>54</v>
      </c>
      <c r="C39" s="174"/>
      <c r="D39" s="68" t="s">
        <v>55</v>
      </c>
      <c r="E39" s="175">
        <v>0</v>
      </c>
      <c r="F39" s="176"/>
      <c r="G39" s="176"/>
      <c r="H39" s="176"/>
      <c r="I39" s="176"/>
      <c r="J39" s="86"/>
      <c r="K39" s="177">
        <f t="shared" si="5"/>
        <v>0</v>
      </c>
      <c r="L39" s="178"/>
      <c r="M39" s="178"/>
      <c r="N39" s="178"/>
      <c r="O39" s="179"/>
    </row>
    <row r="40" spans="1:15" ht="21" customHeight="1" x14ac:dyDescent="0.2">
      <c r="A40" s="181"/>
      <c r="B40" s="173" t="s">
        <v>56</v>
      </c>
      <c r="C40" s="174"/>
      <c r="D40" s="68" t="s">
        <v>57</v>
      </c>
      <c r="E40" s="175">
        <v>0</v>
      </c>
      <c r="F40" s="176"/>
      <c r="G40" s="176"/>
      <c r="H40" s="176"/>
      <c r="I40" s="176"/>
      <c r="J40" s="86"/>
      <c r="K40" s="177">
        <f t="shared" si="5"/>
        <v>0</v>
      </c>
      <c r="L40" s="178"/>
      <c r="M40" s="178"/>
      <c r="N40" s="178"/>
      <c r="O40" s="179"/>
    </row>
    <row r="41" spans="1:15" ht="21" customHeight="1" x14ac:dyDescent="0.2">
      <c r="A41" s="181"/>
      <c r="B41" s="173" t="s">
        <v>58</v>
      </c>
      <c r="C41" s="174"/>
      <c r="D41" s="68" t="s">
        <v>59</v>
      </c>
      <c r="E41" s="175">
        <v>3</v>
      </c>
      <c r="F41" s="176"/>
      <c r="G41" s="176"/>
      <c r="H41" s="176"/>
      <c r="I41" s="176"/>
      <c r="J41" s="86"/>
      <c r="K41" s="177">
        <f t="shared" si="5"/>
        <v>0</v>
      </c>
      <c r="L41" s="178"/>
      <c r="M41" s="178"/>
      <c r="N41" s="178"/>
      <c r="O41" s="179"/>
    </row>
    <row r="42" spans="1:15" ht="21" customHeight="1" x14ac:dyDescent="0.2">
      <c r="A42" s="181"/>
      <c r="B42" s="234" t="s">
        <v>60</v>
      </c>
      <c r="C42" s="174"/>
      <c r="D42" s="68" t="s">
        <v>61</v>
      </c>
      <c r="E42" s="175">
        <v>0</v>
      </c>
      <c r="F42" s="176"/>
      <c r="G42" s="176"/>
      <c r="H42" s="176"/>
      <c r="I42" s="176"/>
      <c r="J42" s="86"/>
      <c r="K42" s="177">
        <f t="shared" si="5"/>
        <v>0</v>
      </c>
      <c r="L42" s="178"/>
      <c r="M42" s="178"/>
      <c r="N42" s="178"/>
      <c r="O42" s="179"/>
    </row>
    <row r="43" spans="1:15" ht="21.75" customHeight="1" thickBot="1" x14ac:dyDescent="0.25">
      <c r="A43" s="182"/>
      <c r="B43" s="208" t="s">
        <v>62</v>
      </c>
      <c r="C43" s="209"/>
      <c r="D43" s="70" t="s">
        <v>49</v>
      </c>
      <c r="E43" s="210">
        <v>0</v>
      </c>
      <c r="F43" s="211"/>
      <c r="G43" s="211"/>
      <c r="H43" s="211"/>
      <c r="I43" s="211"/>
      <c r="J43" s="89"/>
      <c r="K43" s="212">
        <f t="shared" si="5"/>
        <v>0</v>
      </c>
      <c r="L43" s="213"/>
      <c r="M43" s="213"/>
      <c r="N43" s="213"/>
      <c r="O43" s="214"/>
    </row>
    <row r="44" spans="1:15" ht="21" thickBot="1" x14ac:dyDescent="0.3">
      <c r="A44" s="71"/>
      <c r="B44" s="209" t="s">
        <v>63</v>
      </c>
      <c r="C44" s="209"/>
      <c r="D44" s="70"/>
      <c r="E44" s="223">
        <f>SUM(E24,E26,E31,E36:I43)</f>
        <v>16</v>
      </c>
      <c r="F44" s="224"/>
      <c r="G44" s="224"/>
      <c r="H44" s="224"/>
      <c r="I44" s="224"/>
      <c r="J44" s="72"/>
      <c r="K44" s="225">
        <f>SUM(K24,K26,K31,K36:O43)</f>
        <v>0</v>
      </c>
      <c r="L44" s="226"/>
      <c r="M44" s="226"/>
      <c r="N44" s="226"/>
      <c r="O44" s="227"/>
    </row>
    <row r="45" spans="1:15" ht="28.5" customHeight="1" thickBot="1" x14ac:dyDescent="0.35">
      <c r="A45" s="73"/>
      <c r="B45" s="228" t="s">
        <v>100</v>
      </c>
      <c r="C45" s="229"/>
      <c r="D45" s="229"/>
      <c r="E45" s="229"/>
      <c r="F45" s="229"/>
      <c r="G45" s="229"/>
      <c r="H45" s="229"/>
      <c r="I45" s="230"/>
      <c r="J45" s="74"/>
      <c r="K45" s="231">
        <f>O18+K44</f>
        <v>0</v>
      </c>
      <c r="L45" s="232"/>
      <c r="M45" s="232"/>
      <c r="N45" s="232"/>
      <c r="O45" s="233"/>
    </row>
    <row r="46" spans="1:15" ht="23.25" thickBot="1" x14ac:dyDescent="0.35">
      <c r="A46" s="73"/>
      <c r="B46" s="228" t="s">
        <v>85</v>
      </c>
      <c r="C46" s="229"/>
      <c r="D46" s="229"/>
      <c r="E46" s="229"/>
      <c r="F46" s="229"/>
      <c r="G46" s="229"/>
      <c r="H46" s="229"/>
      <c r="I46" s="230"/>
      <c r="J46" s="74"/>
      <c r="K46" s="231">
        <f>K45</f>
        <v>0</v>
      </c>
      <c r="L46" s="232"/>
      <c r="M46" s="232"/>
      <c r="N46" s="232"/>
      <c r="O46" s="233"/>
    </row>
    <row r="47" spans="1:15" ht="23.25" thickBot="1" x14ac:dyDescent="0.35">
      <c r="A47" s="129"/>
      <c r="B47" s="130"/>
      <c r="C47" s="130"/>
      <c r="D47" s="130"/>
      <c r="E47" s="130"/>
      <c r="F47" s="130"/>
      <c r="G47" s="130"/>
      <c r="H47" s="130"/>
      <c r="I47" s="130"/>
      <c r="J47" s="131"/>
      <c r="K47" s="132"/>
      <c r="L47" s="132"/>
      <c r="M47" s="132"/>
      <c r="N47" s="132"/>
      <c r="O47" s="132"/>
    </row>
    <row r="48" spans="1:15" ht="18.75" x14ac:dyDescent="0.3">
      <c r="A48" s="219" t="s">
        <v>64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</row>
    <row r="49" spans="1:15" ht="18.75" x14ac:dyDescent="0.3">
      <c r="A49" s="75"/>
      <c r="B49" s="76" t="s">
        <v>65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</row>
    <row r="50" spans="1:15" ht="18.75" x14ac:dyDescent="0.3">
      <c r="A50" s="246" t="s">
        <v>104</v>
      </c>
      <c r="B50" s="246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</row>
    <row r="51" spans="1:15" ht="18.75" x14ac:dyDescent="0.3">
      <c r="A51" s="221" t="s">
        <v>66</v>
      </c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</row>
    <row r="52" spans="1:15" ht="18.75" customHeight="1" x14ac:dyDescent="0.3">
      <c r="A52" s="221" t="s">
        <v>67</v>
      </c>
      <c r="B52" s="221"/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</row>
    <row r="53" spans="1:15" ht="16.5" x14ac:dyDescent="0.25">
      <c r="A53" s="77" t="s">
        <v>68</v>
      </c>
      <c r="B53" s="78"/>
      <c r="C53" s="78"/>
      <c r="D53" s="78"/>
      <c r="E53" s="78"/>
      <c r="F53" s="78"/>
      <c r="G53" s="78"/>
      <c r="H53" s="78"/>
      <c r="I53" s="78"/>
      <c r="J53" s="79"/>
      <c r="K53" s="78"/>
      <c r="L53" s="78"/>
      <c r="M53" s="78"/>
      <c r="N53" s="78"/>
      <c r="O53" s="78"/>
    </row>
    <row r="54" spans="1:15" ht="54.75" customHeight="1" x14ac:dyDescent="0.25">
      <c r="A54" s="222" t="s">
        <v>69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2"/>
    </row>
    <row r="55" spans="1:15" ht="35.25" customHeight="1" x14ac:dyDescent="0.25">
      <c r="A55" s="216" t="s">
        <v>70</v>
      </c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</row>
    <row r="56" spans="1:15" ht="82.5" customHeight="1" x14ac:dyDescent="0.25">
      <c r="A56" s="216" t="s">
        <v>71</v>
      </c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</row>
    <row r="57" spans="1:15" ht="31.5" customHeight="1" x14ac:dyDescent="0.25">
      <c r="A57" s="216" t="s">
        <v>72</v>
      </c>
      <c r="B57" s="216"/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</row>
    <row r="58" spans="1:15" ht="18.75" customHeight="1" x14ac:dyDescent="0.25">
      <c r="A58" s="217" t="s">
        <v>73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</row>
    <row r="59" spans="1:15" ht="18.75" customHeight="1" x14ac:dyDescent="0.25">
      <c r="A59" s="218" t="s">
        <v>74</v>
      </c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</row>
    <row r="60" spans="1:15" ht="17.25" customHeight="1" x14ac:dyDescent="0.25">
      <c r="A60" s="217"/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</row>
    <row r="61" spans="1:15" ht="17.25" customHeight="1" x14ac:dyDescent="0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</row>
    <row r="62" spans="1:15" ht="39" customHeight="1" x14ac:dyDescent="0.35">
      <c r="A62" s="80"/>
      <c r="B62" s="139"/>
      <c r="C62" s="139"/>
      <c r="D62" s="139"/>
      <c r="E62" s="139"/>
      <c r="F62" s="139"/>
      <c r="G62" s="139"/>
      <c r="H62" s="138"/>
      <c r="I62" s="138"/>
      <c r="J62" s="138"/>
      <c r="K62" s="138"/>
      <c r="L62" s="82"/>
      <c r="M62" s="83"/>
      <c r="N62" s="80"/>
      <c r="O62" s="80"/>
    </row>
    <row r="63" spans="1:15" ht="17.25" customHeight="1" x14ac:dyDescent="0.3">
      <c r="A63" s="80"/>
      <c r="B63" s="140" t="s">
        <v>134</v>
      </c>
      <c r="C63" s="140"/>
      <c r="D63" s="140"/>
      <c r="E63" s="140"/>
      <c r="F63" s="140"/>
      <c r="G63" s="140"/>
      <c r="H63" s="140"/>
      <c r="I63" s="140"/>
      <c r="J63" s="140"/>
      <c r="K63" s="140"/>
      <c r="L63" s="83"/>
      <c r="M63" s="83"/>
      <c r="N63" s="80"/>
      <c r="O63" s="80"/>
    </row>
    <row r="64" spans="1:15" ht="17.25" customHeight="1" x14ac:dyDescent="0.25">
      <c r="A64" s="80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0"/>
      <c r="O64" s="80"/>
    </row>
    <row r="66" spans="1:15" ht="38.25" customHeight="1" x14ac:dyDescent="0.3">
      <c r="B66" s="215"/>
      <c r="C66" s="215"/>
      <c r="D66" s="215"/>
      <c r="E66" s="81"/>
      <c r="F66" s="81"/>
      <c r="G66" s="81"/>
      <c r="H66" s="81"/>
      <c r="I66" s="81"/>
      <c r="J66" s="81"/>
      <c r="K66" s="81"/>
      <c r="L66" s="215"/>
      <c r="M66" s="215"/>
    </row>
    <row r="67" spans="1:15" ht="17.25" customHeight="1" x14ac:dyDescent="0.25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</row>
    <row r="68" spans="1:15" ht="17.25" customHeight="1" x14ac:dyDescent="0.25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</row>
    <row r="69" spans="1:15" ht="17.25" customHeight="1" x14ac:dyDescent="0.25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</row>
  </sheetData>
  <mergeCells count="103">
    <mergeCell ref="B66:D66"/>
    <mergeCell ref="L66:M66"/>
    <mergeCell ref="B33:C33"/>
    <mergeCell ref="E33:I33"/>
    <mergeCell ref="K33:O33"/>
    <mergeCell ref="A56:O56"/>
    <mergeCell ref="A57:O57"/>
    <mergeCell ref="A58:O58"/>
    <mergeCell ref="A59:O59"/>
    <mergeCell ref="A60:O60"/>
    <mergeCell ref="A48:O48"/>
    <mergeCell ref="A50:O50"/>
    <mergeCell ref="A51:O51"/>
    <mergeCell ref="A52:O52"/>
    <mergeCell ref="A54:O54"/>
    <mergeCell ref="A55:O55"/>
    <mergeCell ref="B44:C44"/>
    <mergeCell ref="E44:I44"/>
    <mergeCell ref="K44:O44"/>
    <mergeCell ref="B45:I45"/>
    <mergeCell ref="K45:O45"/>
    <mergeCell ref="B46:I46"/>
    <mergeCell ref="K46:O46"/>
    <mergeCell ref="B42:C42"/>
    <mergeCell ref="E42:I42"/>
    <mergeCell ref="K42:O42"/>
    <mergeCell ref="B43:C43"/>
    <mergeCell ref="E43:I43"/>
    <mergeCell ref="K43:O43"/>
    <mergeCell ref="B40:C40"/>
    <mergeCell ref="E40:I40"/>
    <mergeCell ref="K40:O40"/>
    <mergeCell ref="B41:C41"/>
    <mergeCell ref="E41:I41"/>
    <mergeCell ref="K41:O41"/>
    <mergeCell ref="B38:C38"/>
    <mergeCell ref="E38:I38"/>
    <mergeCell ref="K38:O38"/>
    <mergeCell ref="B39:C39"/>
    <mergeCell ref="E39:I39"/>
    <mergeCell ref="K39:O39"/>
    <mergeCell ref="B36:C36"/>
    <mergeCell ref="E36:I36"/>
    <mergeCell ref="K36:O36"/>
    <mergeCell ref="B37:C37"/>
    <mergeCell ref="E37:I37"/>
    <mergeCell ref="K37:O37"/>
    <mergeCell ref="B34:C34"/>
    <mergeCell ref="E34:I34"/>
    <mergeCell ref="K34:O34"/>
    <mergeCell ref="B35:C35"/>
    <mergeCell ref="E35:I35"/>
    <mergeCell ref="K35:O35"/>
    <mergeCell ref="B31:C31"/>
    <mergeCell ref="E31:I31"/>
    <mergeCell ref="K31:O31"/>
    <mergeCell ref="B32:C32"/>
    <mergeCell ref="E32:I32"/>
    <mergeCell ref="K32:O32"/>
    <mergeCell ref="B30:C30"/>
    <mergeCell ref="E30:I30"/>
    <mergeCell ref="K30:O30"/>
    <mergeCell ref="B27:C27"/>
    <mergeCell ref="E27:I27"/>
    <mergeCell ref="K27:O27"/>
    <mergeCell ref="B28:C28"/>
    <mergeCell ref="E28:I28"/>
    <mergeCell ref="K28:O28"/>
    <mergeCell ref="B23:C23"/>
    <mergeCell ref="E23:I23"/>
    <mergeCell ref="K23:O23"/>
    <mergeCell ref="B24:C24"/>
    <mergeCell ref="E24:I24"/>
    <mergeCell ref="K24:O24"/>
    <mergeCell ref="B25:C25"/>
    <mergeCell ref="E25:I25"/>
    <mergeCell ref="B29:C29"/>
    <mergeCell ref="E29:I29"/>
    <mergeCell ref="K29:O29"/>
    <mergeCell ref="B62:G62"/>
    <mergeCell ref="B63:K63"/>
    <mergeCell ref="A2:O2"/>
    <mergeCell ref="A4:O5"/>
    <mergeCell ref="A6:O6"/>
    <mergeCell ref="A7:O7"/>
    <mergeCell ref="A8:O8"/>
    <mergeCell ref="A9:O9"/>
    <mergeCell ref="A11:O11"/>
    <mergeCell ref="B12:C12"/>
    <mergeCell ref="K12:O12"/>
    <mergeCell ref="A13:A22"/>
    <mergeCell ref="B13:C22"/>
    <mergeCell ref="K13:O13"/>
    <mergeCell ref="K14:K17"/>
    <mergeCell ref="L14:L17"/>
    <mergeCell ref="M14:M17"/>
    <mergeCell ref="N14:N17"/>
    <mergeCell ref="K25:O25"/>
    <mergeCell ref="B26:C26"/>
    <mergeCell ref="E26:I26"/>
    <mergeCell ref="K26:O26"/>
    <mergeCell ref="O14:O17"/>
    <mergeCell ref="A23:A43"/>
  </mergeCells>
  <printOptions horizontalCentered="1"/>
  <pageMargins left="0.51181102362204722" right="0.23622047244094491" top="0.19685039370078741" bottom="0.19685039370078741" header="0.51181102362204722" footer="0.15748031496062992"/>
  <pageSetup paperSize="9" scale="52" firstPageNumber="0" fitToHeight="2" orientation="landscape" r:id="rId1"/>
  <headerFooter alignWithMargins="0"/>
  <rowBreaks count="1" manualBreakCount="1">
    <brk id="46" max="14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L69"/>
  <sheetViews>
    <sheetView view="pageBreakPreview" topLeftCell="A4" zoomScale="70" zoomScaleNormal="75" zoomScaleSheetLayoutView="70" workbookViewId="0">
      <selection activeCell="A23" sqref="A1:XFD1048576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6.28515625" style="2" customWidth="1"/>
    <col min="4" max="4" width="38.140625" style="2" customWidth="1"/>
    <col min="5" max="9" width="13.42578125" style="2" customWidth="1"/>
    <col min="10" max="10" width="19.140625" style="3" customWidth="1"/>
    <col min="11" max="11" width="15.85546875" style="2" customWidth="1"/>
    <col min="12" max="12" width="19.7109375" style="2" customWidth="1"/>
    <col min="13" max="13" width="16.28515625" style="2" customWidth="1"/>
    <col min="14" max="14" width="17.140625" style="2" customWidth="1"/>
    <col min="15" max="15" width="22.7109375" style="2" customWidth="1"/>
    <col min="16" max="16" width="17.7109375" style="2" customWidth="1"/>
    <col min="17" max="17" width="17.5703125" style="2" customWidth="1"/>
    <col min="18" max="18" width="19.85546875" style="2" customWidth="1"/>
    <col min="19" max="19" width="19.140625" style="2" customWidth="1"/>
    <col min="20" max="16384" width="9.140625" style="2"/>
  </cols>
  <sheetData>
    <row r="1" spans="1:246" ht="25.5" customHeight="1" x14ac:dyDescent="0.35">
      <c r="M1" s="4"/>
      <c r="O1" s="135" t="s">
        <v>130</v>
      </c>
    </row>
    <row r="2" spans="1:246" s="5" customFormat="1" ht="23.25" x14ac:dyDescent="0.35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246" s="5" customFormat="1" ht="4.5" customHeight="1" x14ac:dyDescent="0.35">
      <c r="A3" s="6"/>
      <c r="B3" s="7"/>
      <c r="C3" s="7"/>
      <c r="D3" s="7"/>
      <c r="E3" s="7"/>
      <c r="F3" s="7"/>
      <c r="G3" s="7"/>
      <c r="H3" s="7"/>
      <c r="I3" s="7"/>
      <c r="J3" s="8"/>
    </row>
    <row r="4" spans="1:246" s="5" customFormat="1" ht="11.25" customHeight="1" x14ac:dyDescent="0.35">
      <c r="A4" s="142" t="s">
        <v>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5" spans="1:246" s="5" customFormat="1" ht="11.25" customHeight="1" x14ac:dyDescent="0.3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246" s="5" customFormat="1" ht="24.75" customHeight="1" x14ac:dyDescent="0.35">
      <c r="A6" s="142" t="s">
        <v>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</row>
    <row r="7" spans="1:246" s="5" customFormat="1" ht="29.25" customHeight="1" x14ac:dyDescent="0.45">
      <c r="A7" s="144" t="s">
        <v>113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</row>
    <row r="8" spans="1:246" s="5" customFormat="1" ht="29.25" customHeight="1" x14ac:dyDescent="0.35">
      <c r="A8" s="145" t="s">
        <v>86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246" s="5" customFormat="1" ht="29.25" customHeight="1" x14ac:dyDescent="0.35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</row>
    <row r="10" spans="1:246" s="13" customFormat="1" ht="24.75" customHeight="1" thickBot="1" x14ac:dyDescent="0.4">
      <c r="A10" s="9" t="s">
        <v>4</v>
      </c>
      <c r="B10" s="10"/>
      <c r="C10" s="10"/>
      <c r="D10" s="10"/>
      <c r="E10" s="10"/>
      <c r="F10" s="10"/>
      <c r="G10" s="10"/>
      <c r="H10" s="10"/>
      <c r="I10" s="10"/>
      <c r="J10" s="11"/>
      <c r="K10" s="12"/>
      <c r="L10" s="12"/>
      <c r="M10" s="12"/>
      <c r="N10" s="12"/>
      <c r="O10" s="12"/>
    </row>
    <row r="11" spans="1:246" s="13" customFormat="1" ht="25.5" customHeight="1" thickBot="1" x14ac:dyDescent="0.35">
      <c r="A11" s="147" t="s">
        <v>91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9"/>
    </row>
    <row r="12" spans="1:246" s="13" customFormat="1" ht="39" customHeight="1" thickBot="1" x14ac:dyDescent="0.3">
      <c r="A12" s="14" t="s">
        <v>5</v>
      </c>
      <c r="B12" s="150" t="s">
        <v>6</v>
      </c>
      <c r="C12" s="151"/>
      <c r="D12" s="15" t="s">
        <v>7</v>
      </c>
      <c r="E12" s="16" t="s">
        <v>8</v>
      </c>
      <c r="F12" s="17" t="s">
        <v>9</v>
      </c>
      <c r="G12" s="17" t="s">
        <v>9</v>
      </c>
      <c r="H12" s="17" t="s">
        <v>9</v>
      </c>
      <c r="I12" s="17" t="s">
        <v>9</v>
      </c>
      <c r="J12" s="18" t="s">
        <v>10</v>
      </c>
      <c r="K12" s="152" t="s">
        <v>11</v>
      </c>
      <c r="L12" s="153"/>
      <c r="M12" s="153"/>
      <c r="N12" s="153"/>
      <c r="O12" s="151"/>
    </row>
    <row r="13" spans="1:246" s="13" customFormat="1" ht="52.5" customHeight="1" thickBot="1" x14ac:dyDescent="0.3">
      <c r="A13" s="154" t="s">
        <v>12</v>
      </c>
      <c r="B13" s="235" t="s">
        <v>92</v>
      </c>
      <c r="C13" s="236"/>
      <c r="D13" s="19" t="s">
        <v>13</v>
      </c>
      <c r="E13" s="20" t="s">
        <v>14</v>
      </c>
      <c r="F13" s="21" t="s">
        <v>15</v>
      </c>
      <c r="G13" s="21" t="s">
        <v>16</v>
      </c>
      <c r="H13" s="21" t="s">
        <v>17</v>
      </c>
      <c r="I13" s="22" t="s">
        <v>18</v>
      </c>
      <c r="J13" s="23"/>
      <c r="K13" s="163" t="s">
        <v>19</v>
      </c>
      <c r="L13" s="164"/>
      <c r="M13" s="164"/>
      <c r="N13" s="164"/>
      <c r="O13" s="165"/>
    </row>
    <row r="14" spans="1:246" ht="21.75" customHeight="1" x14ac:dyDescent="0.2">
      <c r="A14" s="155"/>
      <c r="B14" s="237"/>
      <c r="C14" s="238"/>
      <c r="D14" s="24" t="s">
        <v>20</v>
      </c>
      <c r="E14" s="25">
        <v>0</v>
      </c>
      <c r="F14" s="26">
        <v>1</v>
      </c>
      <c r="G14" s="26">
        <v>0</v>
      </c>
      <c r="H14" s="26">
        <v>0</v>
      </c>
      <c r="I14" s="27">
        <v>3</v>
      </c>
      <c r="J14" s="28">
        <f>SUM(E14:I14)</f>
        <v>4</v>
      </c>
      <c r="K14" s="166" t="s">
        <v>21</v>
      </c>
      <c r="L14" s="158" t="s">
        <v>22</v>
      </c>
      <c r="M14" s="166" t="s">
        <v>23</v>
      </c>
      <c r="N14" s="158" t="s">
        <v>24</v>
      </c>
      <c r="O14" s="158" t="s">
        <v>25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</row>
    <row r="15" spans="1:246" ht="23.25" customHeight="1" x14ac:dyDescent="0.2">
      <c r="A15" s="155"/>
      <c r="B15" s="237"/>
      <c r="C15" s="238"/>
      <c r="D15" s="30" t="s">
        <v>26</v>
      </c>
      <c r="E15" s="36">
        <v>1800</v>
      </c>
      <c r="F15" s="37">
        <v>3000</v>
      </c>
      <c r="G15" s="37">
        <v>3000</v>
      </c>
      <c r="H15" s="37">
        <v>3700</v>
      </c>
      <c r="I15" s="38">
        <v>5300</v>
      </c>
      <c r="J15" s="34"/>
      <c r="K15" s="167"/>
      <c r="L15" s="160"/>
      <c r="M15" s="167"/>
      <c r="N15" s="160"/>
      <c r="O15" s="160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</row>
    <row r="16" spans="1:246" ht="22.5" customHeight="1" x14ac:dyDescent="0.2">
      <c r="A16" s="155"/>
      <c r="B16" s="237"/>
      <c r="C16" s="238"/>
      <c r="D16" s="35" t="s">
        <v>27</v>
      </c>
      <c r="E16" s="36">
        <f>E15*E14</f>
        <v>0</v>
      </c>
      <c r="F16" s="37">
        <f>F15*F14</f>
        <v>3000</v>
      </c>
      <c r="G16" s="37">
        <f>G15*G14</f>
        <v>0</v>
      </c>
      <c r="H16" s="37">
        <f>H15*H14</f>
        <v>0</v>
      </c>
      <c r="I16" s="38">
        <f>I15*I14</f>
        <v>15900</v>
      </c>
      <c r="J16" s="39">
        <f>SUM(E16:I16)</f>
        <v>18900</v>
      </c>
      <c r="K16" s="167"/>
      <c r="L16" s="160"/>
      <c r="M16" s="167"/>
      <c r="N16" s="160"/>
      <c r="O16" s="160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</row>
    <row r="17" spans="1:246" ht="21.75" customHeight="1" x14ac:dyDescent="0.2">
      <c r="A17" s="155"/>
      <c r="B17" s="237"/>
      <c r="C17" s="238"/>
      <c r="D17" s="30" t="s">
        <v>28</v>
      </c>
      <c r="E17" s="36">
        <v>10</v>
      </c>
      <c r="F17" s="37">
        <v>15</v>
      </c>
      <c r="G17" s="37">
        <v>18</v>
      </c>
      <c r="H17" s="37">
        <v>28</v>
      </c>
      <c r="I17" s="38">
        <v>40</v>
      </c>
      <c r="J17" s="40"/>
      <c r="K17" s="168"/>
      <c r="L17" s="169"/>
      <c r="M17" s="168"/>
      <c r="N17" s="169"/>
      <c r="O17" s="16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</row>
    <row r="18" spans="1:246" ht="21.75" customHeight="1" thickBot="1" x14ac:dyDescent="0.25">
      <c r="A18" s="155"/>
      <c r="B18" s="237"/>
      <c r="C18" s="238"/>
      <c r="D18" s="41" t="s">
        <v>29</v>
      </c>
      <c r="E18" s="42">
        <f>E14*E17</f>
        <v>0</v>
      </c>
      <c r="F18" s="43">
        <f>F14*F17</f>
        <v>15</v>
      </c>
      <c r="G18" s="43">
        <f>G14*G17</f>
        <v>0</v>
      </c>
      <c r="H18" s="43">
        <f>H14*H17</f>
        <v>0</v>
      </c>
      <c r="I18" s="44">
        <f>I14*I17</f>
        <v>120</v>
      </c>
      <c r="J18" s="45">
        <f>SUM(E18:I18)</f>
        <v>135</v>
      </c>
      <c r="K18" s="112" t="s">
        <v>30</v>
      </c>
      <c r="L18" s="113">
        <f>SUM(L20:L22)</f>
        <v>0</v>
      </c>
      <c r="M18" s="112" t="s">
        <v>30</v>
      </c>
      <c r="N18" s="113">
        <f>SUM(N20:N22)</f>
        <v>0</v>
      </c>
      <c r="O18" s="114">
        <f>N18+L18</f>
        <v>0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</row>
    <row r="19" spans="1:246" ht="21.75" customHeight="1" thickBot="1" x14ac:dyDescent="0.25">
      <c r="A19" s="155"/>
      <c r="B19" s="237"/>
      <c r="C19" s="238"/>
      <c r="D19" s="46" t="s">
        <v>31</v>
      </c>
      <c r="E19" s="47"/>
      <c r="F19" s="48"/>
      <c r="G19" s="48"/>
      <c r="H19" s="48"/>
      <c r="I19" s="49"/>
      <c r="J19" s="28"/>
      <c r="K19" s="115"/>
      <c r="L19" s="116"/>
      <c r="M19" s="115"/>
      <c r="N19" s="116"/>
      <c r="O19" s="117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</row>
    <row r="20" spans="1:246" ht="30.75" customHeight="1" x14ac:dyDescent="0.2">
      <c r="A20" s="155"/>
      <c r="B20" s="237"/>
      <c r="C20" s="238"/>
      <c r="D20" s="50" t="s">
        <v>77</v>
      </c>
      <c r="E20" s="51">
        <v>0</v>
      </c>
      <c r="F20" s="26">
        <v>0</v>
      </c>
      <c r="G20" s="26">
        <v>0</v>
      </c>
      <c r="H20" s="26">
        <v>0</v>
      </c>
      <c r="I20" s="52">
        <v>0</v>
      </c>
      <c r="J20" s="53">
        <f t="shared" ref="J20:J22" si="0">SUM(E20:I20)</f>
        <v>0</v>
      </c>
      <c r="K20" s="118"/>
      <c r="L20" s="120">
        <f t="shared" ref="L20:L21" si="1">K20*J20</f>
        <v>0</v>
      </c>
      <c r="M20" s="118"/>
      <c r="N20" s="120">
        <f t="shared" ref="N20:N22" si="2">M20*J20</f>
        <v>0</v>
      </c>
      <c r="O20" s="121">
        <f>N20+L20</f>
        <v>0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</row>
    <row r="21" spans="1:246" ht="27" customHeight="1" x14ac:dyDescent="0.2">
      <c r="A21" s="155"/>
      <c r="B21" s="237"/>
      <c r="C21" s="238"/>
      <c r="D21" s="30" t="s">
        <v>32</v>
      </c>
      <c r="E21" s="54">
        <v>0</v>
      </c>
      <c r="F21" s="37">
        <v>0</v>
      </c>
      <c r="G21" s="37">
        <v>0</v>
      </c>
      <c r="H21" s="37">
        <v>0</v>
      </c>
      <c r="I21" s="55">
        <v>0</v>
      </c>
      <c r="J21" s="56">
        <f t="shared" si="0"/>
        <v>0</v>
      </c>
      <c r="K21" s="122"/>
      <c r="L21" s="124">
        <f t="shared" si="1"/>
        <v>0</v>
      </c>
      <c r="M21" s="122"/>
      <c r="N21" s="124">
        <f t="shared" si="2"/>
        <v>0</v>
      </c>
      <c r="O21" s="125">
        <f t="shared" ref="O21:O22" si="3">N21+L21</f>
        <v>0</v>
      </c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</row>
    <row r="22" spans="1:246" ht="31.5" customHeight="1" thickBot="1" x14ac:dyDescent="0.25">
      <c r="A22" s="156"/>
      <c r="B22" s="239"/>
      <c r="C22" s="240"/>
      <c r="D22" s="58" t="s">
        <v>78</v>
      </c>
      <c r="E22" s="59">
        <f>E18</f>
        <v>0</v>
      </c>
      <c r="F22" s="60">
        <f>F18</f>
        <v>15</v>
      </c>
      <c r="G22" s="60">
        <f t="shared" ref="G22:I22" si="4">G18</f>
        <v>0</v>
      </c>
      <c r="H22" s="60">
        <f t="shared" si="4"/>
        <v>0</v>
      </c>
      <c r="I22" s="60">
        <f t="shared" si="4"/>
        <v>120</v>
      </c>
      <c r="J22" s="61">
        <f t="shared" si="0"/>
        <v>135</v>
      </c>
      <c r="K22" s="90"/>
      <c r="L22" s="127">
        <f>K22*J22</f>
        <v>0</v>
      </c>
      <c r="M22" s="93"/>
      <c r="N22" s="127">
        <f t="shared" si="2"/>
        <v>0</v>
      </c>
      <c r="O22" s="128">
        <f t="shared" si="3"/>
        <v>0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</row>
    <row r="23" spans="1:246" ht="30.75" customHeight="1" thickBot="1" x14ac:dyDescent="0.25">
      <c r="A23" s="180" t="s">
        <v>33</v>
      </c>
      <c r="B23" s="241" t="s">
        <v>34</v>
      </c>
      <c r="C23" s="242"/>
      <c r="D23" s="62" t="s">
        <v>35</v>
      </c>
      <c r="E23" s="185" t="s">
        <v>36</v>
      </c>
      <c r="F23" s="186"/>
      <c r="G23" s="186"/>
      <c r="H23" s="186"/>
      <c r="I23" s="186"/>
      <c r="J23" s="63" t="s">
        <v>37</v>
      </c>
      <c r="K23" s="243" t="s">
        <v>38</v>
      </c>
      <c r="L23" s="244"/>
      <c r="M23" s="244"/>
      <c r="N23" s="244"/>
      <c r="O23" s="245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</row>
    <row r="24" spans="1:246" s="29" customFormat="1" ht="21" customHeight="1" x14ac:dyDescent="0.2">
      <c r="A24" s="181"/>
      <c r="B24" s="189" t="s">
        <v>39</v>
      </c>
      <c r="C24" s="190"/>
      <c r="D24" s="64" t="s">
        <v>30</v>
      </c>
      <c r="E24" s="191">
        <f>SUM(E25:I25)</f>
        <v>1</v>
      </c>
      <c r="F24" s="192"/>
      <c r="G24" s="192"/>
      <c r="H24" s="192"/>
      <c r="I24" s="192"/>
      <c r="J24" s="65"/>
      <c r="K24" s="193">
        <f>SUM(K25:O25)</f>
        <v>0</v>
      </c>
      <c r="L24" s="194"/>
      <c r="M24" s="194"/>
      <c r="N24" s="194"/>
      <c r="O24" s="195"/>
    </row>
    <row r="25" spans="1:246" s="67" customFormat="1" ht="38.25" customHeight="1" x14ac:dyDescent="0.2">
      <c r="A25" s="181"/>
      <c r="B25" s="196" t="s">
        <v>127</v>
      </c>
      <c r="C25" s="197"/>
      <c r="D25" s="66"/>
      <c r="E25" s="198">
        <v>1</v>
      </c>
      <c r="F25" s="199"/>
      <c r="G25" s="199"/>
      <c r="H25" s="199"/>
      <c r="I25" s="199"/>
      <c r="J25" s="87"/>
      <c r="K25" s="170">
        <f t="shared" ref="K25:K43" si="5">J25*E25</f>
        <v>0</v>
      </c>
      <c r="L25" s="171"/>
      <c r="M25" s="171"/>
      <c r="N25" s="171"/>
      <c r="O25" s="172"/>
    </row>
    <row r="26" spans="1:246" s="29" customFormat="1" ht="21" customHeight="1" x14ac:dyDescent="0.2">
      <c r="A26" s="181"/>
      <c r="B26" s="173" t="s">
        <v>40</v>
      </c>
      <c r="C26" s="174"/>
      <c r="D26" s="68" t="s">
        <v>41</v>
      </c>
      <c r="E26" s="175">
        <f>SUM(E27:I30)</f>
        <v>4</v>
      </c>
      <c r="F26" s="176"/>
      <c r="G26" s="176"/>
      <c r="H26" s="176"/>
      <c r="I26" s="176"/>
      <c r="J26" s="86"/>
      <c r="K26" s="177">
        <f>SUM(K27:O30)</f>
        <v>0</v>
      </c>
      <c r="L26" s="178"/>
      <c r="M26" s="178"/>
      <c r="N26" s="178"/>
      <c r="O26" s="179"/>
    </row>
    <row r="27" spans="1:246" s="67" customFormat="1" ht="15.75" x14ac:dyDescent="0.2">
      <c r="A27" s="181"/>
      <c r="B27" s="200" t="s">
        <v>42</v>
      </c>
      <c r="C27" s="201"/>
      <c r="D27" s="66"/>
      <c r="E27" s="198">
        <v>1</v>
      </c>
      <c r="F27" s="199"/>
      <c r="G27" s="199"/>
      <c r="H27" s="199"/>
      <c r="I27" s="199"/>
      <c r="J27" s="87"/>
      <c r="K27" s="204">
        <f t="shared" ref="K27:K30" si="6">J27*E27</f>
        <v>0</v>
      </c>
      <c r="L27" s="205"/>
      <c r="M27" s="205"/>
      <c r="N27" s="205"/>
      <c r="O27" s="206"/>
    </row>
    <row r="28" spans="1:246" s="67" customFormat="1" ht="15.75" x14ac:dyDescent="0.2">
      <c r="A28" s="181"/>
      <c r="B28" s="200" t="s">
        <v>43</v>
      </c>
      <c r="C28" s="201"/>
      <c r="D28" s="66"/>
      <c r="E28" s="198">
        <v>1</v>
      </c>
      <c r="F28" s="199"/>
      <c r="G28" s="199"/>
      <c r="H28" s="199"/>
      <c r="I28" s="199"/>
      <c r="J28" s="87"/>
      <c r="K28" s="204">
        <f t="shared" si="6"/>
        <v>0</v>
      </c>
      <c r="L28" s="205"/>
      <c r="M28" s="205"/>
      <c r="N28" s="205"/>
      <c r="O28" s="206"/>
    </row>
    <row r="29" spans="1:246" s="67" customFormat="1" ht="15.75" x14ac:dyDescent="0.2">
      <c r="A29" s="181"/>
      <c r="B29" s="200" t="s">
        <v>89</v>
      </c>
      <c r="C29" s="201"/>
      <c r="D29" s="68"/>
      <c r="E29" s="202">
        <v>1</v>
      </c>
      <c r="F29" s="203"/>
      <c r="G29" s="203"/>
      <c r="H29" s="203"/>
      <c r="I29" s="203"/>
      <c r="J29" s="88"/>
      <c r="K29" s="204">
        <f t="shared" si="6"/>
        <v>0</v>
      </c>
      <c r="L29" s="205"/>
      <c r="M29" s="205"/>
      <c r="N29" s="205"/>
      <c r="O29" s="206"/>
    </row>
    <row r="30" spans="1:246" s="67" customFormat="1" ht="15.75" x14ac:dyDescent="0.2">
      <c r="A30" s="181"/>
      <c r="B30" s="200" t="s">
        <v>90</v>
      </c>
      <c r="C30" s="201"/>
      <c r="D30" s="66"/>
      <c r="E30" s="198">
        <v>1</v>
      </c>
      <c r="F30" s="199"/>
      <c r="G30" s="199"/>
      <c r="H30" s="199"/>
      <c r="I30" s="199"/>
      <c r="J30" s="88"/>
      <c r="K30" s="204">
        <f t="shared" si="6"/>
        <v>0</v>
      </c>
      <c r="L30" s="205"/>
      <c r="M30" s="205"/>
      <c r="N30" s="205"/>
      <c r="O30" s="206"/>
    </row>
    <row r="31" spans="1:246" ht="21" customHeight="1" x14ac:dyDescent="0.2">
      <c r="A31" s="181"/>
      <c r="B31" s="173" t="s">
        <v>44</v>
      </c>
      <c r="C31" s="207"/>
      <c r="D31" s="69" t="s">
        <v>45</v>
      </c>
      <c r="E31" s="175">
        <f>SUM(E32:I35)</f>
        <v>4</v>
      </c>
      <c r="F31" s="176"/>
      <c r="G31" s="176"/>
      <c r="H31" s="176"/>
      <c r="I31" s="176"/>
      <c r="J31" s="86"/>
      <c r="K31" s="177">
        <f>SUM(K32:O35)</f>
        <v>0</v>
      </c>
      <c r="L31" s="176"/>
      <c r="M31" s="176"/>
      <c r="N31" s="176"/>
      <c r="O31" s="179"/>
    </row>
    <row r="32" spans="1:246" s="67" customFormat="1" ht="15.75" x14ac:dyDescent="0.2">
      <c r="A32" s="181"/>
      <c r="B32" s="200" t="s">
        <v>46</v>
      </c>
      <c r="C32" s="201"/>
      <c r="D32" s="66"/>
      <c r="E32" s="198">
        <v>1</v>
      </c>
      <c r="F32" s="199"/>
      <c r="G32" s="199"/>
      <c r="H32" s="199"/>
      <c r="I32" s="199"/>
      <c r="J32" s="87"/>
      <c r="K32" s="204">
        <f t="shared" si="5"/>
        <v>0</v>
      </c>
      <c r="L32" s="205"/>
      <c r="M32" s="205"/>
      <c r="N32" s="205"/>
      <c r="O32" s="206"/>
    </row>
    <row r="33" spans="1:15" s="67" customFormat="1" ht="15.75" x14ac:dyDescent="0.2">
      <c r="A33" s="181"/>
      <c r="B33" s="200" t="s">
        <v>81</v>
      </c>
      <c r="C33" s="201"/>
      <c r="D33" s="66"/>
      <c r="E33" s="198">
        <v>1</v>
      </c>
      <c r="F33" s="199"/>
      <c r="G33" s="199"/>
      <c r="H33" s="199"/>
      <c r="I33" s="199"/>
      <c r="J33" s="88"/>
      <c r="K33" s="204">
        <f t="shared" si="5"/>
        <v>0</v>
      </c>
      <c r="L33" s="205"/>
      <c r="M33" s="205"/>
      <c r="N33" s="205"/>
      <c r="O33" s="206"/>
    </row>
    <row r="34" spans="1:15" s="67" customFormat="1" ht="15.75" x14ac:dyDescent="0.2">
      <c r="A34" s="181"/>
      <c r="B34" s="200" t="s">
        <v>82</v>
      </c>
      <c r="C34" s="201"/>
      <c r="D34" s="66"/>
      <c r="E34" s="198">
        <v>1</v>
      </c>
      <c r="F34" s="199"/>
      <c r="G34" s="199"/>
      <c r="H34" s="199"/>
      <c r="I34" s="199"/>
      <c r="J34" s="88"/>
      <c r="K34" s="204">
        <f t="shared" si="5"/>
        <v>0</v>
      </c>
      <c r="L34" s="205"/>
      <c r="M34" s="205"/>
      <c r="N34" s="205"/>
      <c r="O34" s="206"/>
    </row>
    <row r="35" spans="1:15" s="67" customFormat="1" ht="15.75" x14ac:dyDescent="0.2">
      <c r="A35" s="181"/>
      <c r="B35" s="200" t="s">
        <v>47</v>
      </c>
      <c r="C35" s="201"/>
      <c r="D35" s="66"/>
      <c r="E35" s="198">
        <v>1</v>
      </c>
      <c r="F35" s="199"/>
      <c r="G35" s="199"/>
      <c r="H35" s="199"/>
      <c r="I35" s="199"/>
      <c r="J35" s="88"/>
      <c r="K35" s="204">
        <f t="shared" si="5"/>
        <v>0</v>
      </c>
      <c r="L35" s="205"/>
      <c r="M35" s="205"/>
      <c r="N35" s="205"/>
      <c r="O35" s="206"/>
    </row>
    <row r="36" spans="1:15" ht="21" customHeight="1" x14ac:dyDescent="0.2">
      <c r="A36" s="181"/>
      <c r="B36" s="173" t="s">
        <v>48</v>
      </c>
      <c r="C36" s="174"/>
      <c r="D36" s="68" t="s">
        <v>49</v>
      </c>
      <c r="E36" s="175">
        <v>1</v>
      </c>
      <c r="F36" s="176"/>
      <c r="G36" s="176"/>
      <c r="H36" s="176"/>
      <c r="I36" s="176"/>
      <c r="J36" s="86"/>
      <c r="K36" s="177">
        <f t="shared" si="5"/>
        <v>0</v>
      </c>
      <c r="L36" s="178"/>
      <c r="M36" s="178"/>
      <c r="N36" s="178"/>
      <c r="O36" s="179"/>
    </row>
    <row r="37" spans="1:15" ht="21" customHeight="1" x14ac:dyDescent="0.2">
      <c r="A37" s="181"/>
      <c r="B37" s="173" t="s">
        <v>50</v>
      </c>
      <c r="C37" s="174"/>
      <c r="D37" s="68" t="s">
        <v>51</v>
      </c>
      <c r="E37" s="175">
        <v>0</v>
      </c>
      <c r="F37" s="176"/>
      <c r="G37" s="176"/>
      <c r="H37" s="176"/>
      <c r="I37" s="176"/>
      <c r="J37" s="86"/>
      <c r="K37" s="177">
        <f t="shared" si="5"/>
        <v>0</v>
      </c>
      <c r="L37" s="178"/>
      <c r="M37" s="178"/>
      <c r="N37" s="178"/>
      <c r="O37" s="179"/>
    </row>
    <row r="38" spans="1:15" ht="21" customHeight="1" x14ac:dyDescent="0.2">
      <c r="A38" s="181"/>
      <c r="B38" s="173" t="s">
        <v>52</v>
      </c>
      <c r="C38" s="174"/>
      <c r="D38" s="68" t="s">
        <v>53</v>
      </c>
      <c r="E38" s="175">
        <v>1</v>
      </c>
      <c r="F38" s="176"/>
      <c r="G38" s="176"/>
      <c r="H38" s="176"/>
      <c r="I38" s="176"/>
      <c r="J38" s="86"/>
      <c r="K38" s="177">
        <f t="shared" si="5"/>
        <v>0</v>
      </c>
      <c r="L38" s="178"/>
      <c r="M38" s="178"/>
      <c r="N38" s="178"/>
      <c r="O38" s="179"/>
    </row>
    <row r="39" spans="1:15" ht="21" customHeight="1" x14ac:dyDescent="0.2">
      <c r="A39" s="181"/>
      <c r="B39" s="173" t="s">
        <v>54</v>
      </c>
      <c r="C39" s="174"/>
      <c r="D39" s="68" t="s">
        <v>55</v>
      </c>
      <c r="E39" s="175">
        <v>0</v>
      </c>
      <c r="F39" s="176"/>
      <c r="G39" s="176"/>
      <c r="H39" s="176"/>
      <c r="I39" s="176"/>
      <c r="J39" s="86"/>
      <c r="K39" s="177">
        <f t="shared" si="5"/>
        <v>0</v>
      </c>
      <c r="L39" s="178"/>
      <c r="M39" s="178"/>
      <c r="N39" s="178"/>
      <c r="O39" s="179"/>
    </row>
    <row r="40" spans="1:15" ht="21" customHeight="1" x14ac:dyDescent="0.2">
      <c r="A40" s="181"/>
      <c r="B40" s="173" t="s">
        <v>56</v>
      </c>
      <c r="C40" s="174"/>
      <c r="D40" s="68" t="s">
        <v>57</v>
      </c>
      <c r="E40" s="175">
        <v>0</v>
      </c>
      <c r="F40" s="176"/>
      <c r="G40" s="176"/>
      <c r="H40" s="176"/>
      <c r="I40" s="176"/>
      <c r="J40" s="86"/>
      <c r="K40" s="177">
        <f t="shared" si="5"/>
        <v>0</v>
      </c>
      <c r="L40" s="178"/>
      <c r="M40" s="178"/>
      <c r="N40" s="178"/>
      <c r="O40" s="179"/>
    </row>
    <row r="41" spans="1:15" ht="21" customHeight="1" x14ac:dyDescent="0.2">
      <c r="A41" s="181"/>
      <c r="B41" s="173" t="s">
        <v>58</v>
      </c>
      <c r="C41" s="174"/>
      <c r="D41" s="68" t="s">
        <v>59</v>
      </c>
      <c r="E41" s="175">
        <v>2</v>
      </c>
      <c r="F41" s="176"/>
      <c r="G41" s="176"/>
      <c r="H41" s="176"/>
      <c r="I41" s="176"/>
      <c r="J41" s="86"/>
      <c r="K41" s="177">
        <f t="shared" si="5"/>
        <v>0</v>
      </c>
      <c r="L41" s="178"/>
      <c r="M41" s="178"/>
      <c r="N41" s="178"/>
      <c r="O41" s="179"/>
    </row>
    <row r="42" spans="1:15" ht="21" customHeight="1" x14ac:dyDescent="0.2">
      <c r="A42" s="181"/>
      <c r="B42" s="234" t="s">
        <v>60</v>
      </c>
      <c r="C42" s="174"/>
      <c r="D42" s="68" t="s">
        <v>61</v>
      </c>
      <c r="E42" s="175">
        <v>0</v>
      </c>
      <c r="F42" s="176"/>
      <c r="G42" s="176"/>
      <c r="H42" s="176"/>
      <c r="I42" s="176"/>
      <c r="J42" s="86"/>
      <c r="K42" s="177">
        <f t="shared" si="5"/>
        <v>0</v>
      </c>
      <c r="L42" s="178"/>
      <c r="M42" s="178"/>
      <c r="N42" s="178"/>
      <c r="O42" s="179"/>
    </row>
    <row r="43" spans="1:15" ht="21.75" customHeight="1" thickBot="1" x14ac:dyDescent="0.25">
      <c r="A43" s="182"/>
      <c r="B43" s="208" t="s">
        <v>62</v>
      </c>
      <c r="C43" s="209"/>
      <c r="D43" s="70" t="s">
        <v>49</v>
      </c>
      <c r="E43" s="210">
        <v>0</v>
      </c>
      <c r="F43" s="211"/>
      <c r="G43" s="211"/>
      <c r="H43" s="211"/>
      <c r="I43" s="211"/>
      <c r="J43" s="89"/>
      <c r="K43" s="212">
        <f t="shared" si="5"/>
        <v>0</v>
      </c>
      <c r="L43" s="213"/>
      <c r="M43" s="213"/>
      <c r="N43" s="213"/>
      <c r="O43" s="214"/>
    </row>
    <row r="44" spans="1:15" ht="21" thickBot="1" x14ac:dyDescent="0.3">
      <c r="A44" s="71"/>
      <c r="B44" s="209" t="s">
        <v>63</v>
      </c>
      <c r="C44" s="209"/>
      <c r="D44" s="70"/>
      <c r="E44" s="223">
        <f>SUM(E24,E26,E31,E36:I43)</f>
        <v>13</v>
      </c>
      <c r="F44" s="224"/>
      <c r="G44" s="224"/>
      <c r="H44" s="224"/>
      <c r="I44" s="224"/>
      <c r="J44" s="72"/>
      <c r="K44" s="225">
        <f>SUM(K24,K26,K31,K36:O43)</f>
        <v>0</v>
      </c>
      <c r="L44" s="226"/>
      <c r="M44" s="226"/>
      <c r="N44" s="226"/>
      <c r="O44" s="227"/>
    </row>
    <row r="45" spans="1:15" ht="28.5" customHeight="1" thickBot="1" x14ac:dyDescent="0.35">
      <c r="A45" s="73"/>
      <c r="B45" s="228" t="s">
        <v>93</v>
      </c>
      <c r="C45" s="229"/>
      <c r="D45" s="229"/>
      <c r="E45" s="229"/>
      <c r="F45" s="229"/>
      <c r="G45" s="229"/>
      <c r="H45" s="229"/>
      <c r="I45" s="230"/>
      <c r="J45" s="74"/>
      <c r="K45" s="231">
        <f>O18+K44</f>
        <v>0</v>
      </c>
      <c r="L45" s="232"/>
      <c r="M45" s="232"/>
      <c r="N45" s="232"/>
      <c r="O45" s="233"/>
    </row>
    <row r="46" spans="1:15" ht="23.25" thickBot="1" x14ac:dyDescent="0.35">
      <c r="A46" s="73"/>
      <c r="B46" s="228" t="s">
        <v>114</v>
      </c>
      <c r="C46" s="229"/>
      <c r="D46" s="229"/>
      <c r="E46" s="229"/>
      <c r="F46" s="229"/>
      <c r="G46" s="229"/>
      <c r="H46" s="229"/>
      <c r="I46" s="230"/>
      <c r="J46" s="74"/>
      <c r="K46" s="231">
        <f>K45</f>
        <v>0</v>
      </c>
      <c r="L46" s="232"/>
      <c r="M46" s="232"/>
      <c r="N46" s="232"/>
      <c r="O46" s="233"/>
    </row>
    <row r="47" spans="1:15" ht="23.25" thickBot="1" x14ac:dyDescent="0.35">
      <c r="A47" s="129"/>
      <c r="B47" s="130"/>
      <c r="C47" s="130"/>
      <c r="D47" s="130"/>
      <c r="E47" s="130"/>
      <c r="F47" s="130"/>
      <c r="G47" s="130"/>
      <c r="H47" s="130"/>
      <c r="I47" s="130"/>
      <c r="J47" s="131"/>
      <c r="K47" s="132"/>
      <c r="L47" s="132"/>
      <c r="M47" s="132"/>
      <c r="N47" s="132"/>
      <c r="O47" s="132"/>
    </row>
    <row r="48" spans="1:15" ht="18.75" x14ac:dyDescent="0.3">
      <c r="A48" s="219" t="s">
        <v>64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</row>
    <row r="49" spans="1:15" ht="18.75" x14ac:dyDescent="0.3">
      <c r="A49" s="75"/>
      <c r="B49" s="76" t="s">
        <v>65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</row>
    <row r="50" spans="1:15" ht="18.75" x14ac:dyDescent="0.3">
      <c r="A50" s="221" t="s">
        <v>94</v>
      </c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</row>
    <row r="51" spans="1:15" ht="18.75" x14ac:dyDescent="0.3">
      <c r="A51" s="221" t="s">
        <v>66</v>
      </c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</row>
    <row r="52" spans="1:15" ht="18.75" customHeight="1" x14ac:dyDescent="0.3">
      <c r="A52" s="221" t="s">
        <v>67</v>
      </c>
      <c r="B52" s="221"/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</row>
    <row r="53" spans="1:15" ht="16.5" x14ac:dyDescent="0.25">
      <c r="A53" s="77" t="s">
        <v>68</v>
      </c>
      <c r="B53" s="78"/>
      <c r="C53" s="78"/>
      <c r="D53" s="78"/>
      <c r="E53" s="78"/>
      <c r="F53" s="78"/>
      <c r="G53" s="78"/>
      <c r="H53" s="78"/>
      <c r="I53" s="78"/>
      <c r="J53" s="79"/>
      <c r="K53" s="78"/>
      <c r="L53" s="78"/>
      <c r="M53" s="78"/>
      <c r="N53" s="78"/>
      <c r="O53" s="78"/>
    </row>
    <row r="54" spans="1:15" ht="54.75" customHeight="1" x14ac:dyDescent="0.25">
      <c r="A54" s="222" t="s">
        <v>69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2"/>
    </row>
    <row r="55" spans="1:15" ht="35.25" customHeight="1" x14ac:dyDescent="0.25">
      <c r="A55" s="216" t="s">
        <v>70</v>
      </c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</row>
    <row r="56" spans="1:15" ht="82.5" customHeight="1" x14ac:dyDescent="0.25">
      <c r="A56" s="216" t="s">
        <v>71</v>
      </c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</row>
    <row r="57" spans="1:15" ht="31.5" customHeight="1" x14ac:dyDescent="0.25">
      <c r="A57" s="216" t="s">
        <v>72</v>
      </c>
      <c r="B57" s="216"/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</row>
    <row r="58" spans="1:15" ht="18.75" customHeight="1" x14ac:dyDescent="0.25">
      <c r="A58" s="217" t="s">
        <v>73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</row>
    <row r="59" spans="1:15" ht="18.75" customHeight="1" x14ac:dyDescent="0.25">
      <c r="A59" s="218" t="s">
        <v>74</v>
      </c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</row>
    <row r="60" spans="1:15" ht="17.25" customHeight="1" x14ac:dyDescent="0.25">
      <c r="A60" s="217"/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</row>
    <row r="61" spans="1:15" ht="17.25" customHeight="1" x14ac:dyDescent="0.25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</row>
    <row r="62" spans="1:15" ht="39" customHeight="1" x14ac:dyDescent="0.35">
      <c r="A62" s="80"/>
      <c r="B62" s="139"/>
      <c r="C62" s="139"/>
      <c r="D62" s="139"/>
      <c r="E62" s="139"/>
      <c r="F62" s="139"/>
      <c r="G62" s="139"/>
      <c r="H62" s="138"/>
      <c r="I62" s="138"/>
      <c r="J62" s="138"/>
      <c r="K62" s="138"/>
      <c r="L62" s="82"/>
      <c r="M62" s="83"/>
      <c r="N62" s="80"/>
      <c r="O62" s="80"/>
    </row>
    <row r="63" spans="1:15" ht="17.25" customHeight="1" x14ac:dyDescent="0.3">
      <c r="A63" s="80"/>
      <c r="B63" s="140" t="s">
        <v>134</v>
      </c>
      <c r="C63" s="140"/>
      <c r="D63" s="140"/>
      <c r="E63" s="140"/>
      <c r="F63" s="140"/>
      <c r="G63" s="140"/>
      <c r="H63" s="140"/>
      <c r="I63" s="140"/>
      <c r="J63" s="140"/>
      <c r="K63" s="140"/>
      <c r="L63" s="83"/>
      <c r="M63" s="83"/>
      <c r="N63" s="80"/>
      <c r="O63" s="80"/>
    </row>
    <row r="64" spans="1:15" ht="17.25" customHeight="1" x14ac:dyDescent="0.25">
      <c r="A64" s="80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0"/>
      <c r="O64" s="80"/>
    </row>
    <row r="66" spans="1:15" ht="38.25" customHeight="1" x14ac:dyDescent="0.3">
      <c r="B66" s="215"/>
      <c r="C66" s="215"/>
      <c r="D66" s="215"/>
      <c r="E66" s="81"/>
      <c r="F66" s="81"/>
      <c r="G66" s="81"/>
      <c r="H66" s="81"/>
      <c r="I66" s="81"/>
      <c r="J66" s="81"/>
      <c r="K66" s="81"/>
      <c r="L66" s="215"/>
      <c r="M66" s="215"/>
    </row>
    <row r="67" spans="1:15" ht="17.25" customHeight="1" x14ac:dyDescent="0.25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</row>
    <row r="68" spans="1:15" ht="17.25" customHeight="1" x14ac:dyDescent="0.25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</row>
    <row r="69" spans="1:15" ht="17.25" customHeight="1" x14ac:dyDescent="0.25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</row>
  </sheetData>
  <mergeCells count="103">
    <mergeCell ref="A58:O58"/>
    <mergeCell ref="A59:O59"/>
    <mergeCell ref="A60:O60"/>
    <mergeCell ref="B66:D66"/>
    <mergeCell ref="L66:M66"/>
    <mergeCell ref="A51:O51"/>
    <mergeCell ref="A52:O52"/>
    <mergeCell ref="A54:O54"/>
    <mergeCell ref="A55:O55"/>
    <mergeCell ref="A56:O56"/>
    <mergeCell ref="A57:O57"/>
    <mergeCell ref="B62:G62"/>
    <mergeCell ref="B63:K63"/>
    <mergeCell ref="B45:I45"/>
    <mergeCell ref="K45:O45"/>
    <mergeCell ref="B46:I46"/>
    <mergeCell ref="K46:O46"/>
    <mergeCell ref="A48:O48"/>
    <mergeCell ref="A50:O50"/>
    <mergeCell ref="B43:C43"/>
    <mergeCell ref="E43:I43"/>
    <mergeCell ref="K43:O43"/>
    <mergeCell ref="B44:C44"/>
    <mergeCell ref="E44:I44"/>
    <mergeCell ref="K44:O44"/>
    <mergeCell ref="B41:C41"/>
    <mergeCell ref="E41:I41"/>
    <mergeCell ref="K41:O41"/>
    <mergeCell ref="B42:C42"/>
    <mergeCell ref="E42:I42"/>
    <mergeCell ref="K42:O42"/>
    <mergeCell ref="B39:C39"/>
    <mergeCell ref="E39:I39"/>
    <mergeCell ref="K39:O39"/>
    <mergeCell ref="B40:C40"/>
    <mergeCell ref="E40:I40"/>
    <mergeCell ref="K40:O40"/>
    <mergeCell ref="B37:C37"/>
    <mergeCell ref="E37:I37"/>
    <mergeCell ref="K37:O37"/>
    <mergeCell ref="B38:C38"/>
    <mergeCell ref="E38:I38"/>
    <mergeCell ref="K38:O38"/>
    <mergeCell ref="B35:C35"/>
    <mergeCell ref="E35:I35"/>
    <mergeCell ref="K35:O35"/>
    <mergeCell ref="B36:C36"/>
    <mergeCell ref="E36:I36"/>
    <mergeCell ref="K36:O36"/>
    <mergeCell ref="B33:C33"/>
    <mergeCell ref="E33:I33"/>
    <mergeCell ref="K33:O33"/>
    <mergeCell ref="B34:C34"/>
    <mergeCell ref="E34:I34"/>
    <mergeCell ref="K34:O34"/>
    <mergeCell ref="B31:C31"/>
    <mergeCell ref="E31:I31"/>
    <mergeCell ref="K31:O31"/>
    <mergeCell ref="B32:C32"/>
    <mergeCell ref="E32:I32"/>
    <mergeCell ref="K32:O32"/>
    <mergeCell ref="B30:C30"/>
    <mergeCell ref="E30:I30"/>
    <mergeCell ref="K30:O30"/>
    <mergeCell ref="B27:C27"/>
    <mergeCell ref="E27:I27"/>
    <mergeCell ref="K27:O27"/>
    <mergeCell ref="B28:C28"/>
    <mergeCell ref="E28:I28"/>
    <mergeCell ref="K28:O28"/>
    <mergeCell ref="A13:A22"/>
    <mergeCell ref="B13:C22"/>
    <mergeCell ref="K13:O13"/>
    <mergeCell ref="K14:K17"/>
    <mergeCell ref="L14:L17"/>
    <mergeCell ref="M14:M17"/>
    <mergeCell ref="N14:N17"/>
    <mergeCell ref="K25:O25"/>
    <mergeCell ref="B26:C26"/>
    <mergeCell ref="E26:I26"/>
    <mergeCell ref="K26:O26"/>
    <mergeCell ref="O14:O17"/>
    <mergeCell ref="A23:A43"/>
    <mergeCell ref="B23:C23"/>
    <mergeCell ref="E23:I23"/>
    <mergeCell ref="K23:O23"/>
    <mergeCell ref="B24:C24"/>
    <mergeCell ref="E24:I24"/>
    <mergeCell ref="K24:O24"/>
    <mergeCell ref="B25:C25"/>
    <mergeCell ref="E25:I25"/>
    <mergeCell ref="B29:C29"/>
    <mergeCell ref="E29:I29"/>
    <mergeCell ref="K29:O29"/>
    <mergeCell ref="A2:O2"/>
    <mergeCell ref="A4:O5"/>
    <mergeCell ref="A6:O6"/>
    <mergeCell ref="A7:O7"/>
    <mergeCell ref="A8:O8"/>
    <mergeCell ref="A9:O9"/>
    <mergeCell ref="A11:O11"/>
    <mergeCell ref="B12:C12"/>
    <mergeCell ref="K12:O12"/>
  </mergeCells>
  <printOptions horizontalCentered="1"/>
  <pageMargins left="0.51181102362204722" right="0.23622047244094491" top="0.19685039370078741" bottom="0.19685039370078741" header="0.51181102362204722" footer="0.15748031496062992"/>
  <pageSetup paperSize="9" scale="52" firstPageNumber="0" fitToHeight="2" orientation="landscape" r:id="rId1"/>
  <headerFooter alignWithMargins="0"/>
  <rowBreaks count="1" manualBreakCount="1">
    <brk id="46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L68"/>
  <sheetViews>
    <sheetView view="pageBreakPreview" topLeftCell="A34" zoomScale="70" zoomScaleNormal="75" zoomScaleSheetLayoutView="70" workbookViewId="0">
      <selection sqref="A1:XFD1048576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6.28515625" style="2" customWidth="1"/>
    <col min="4" max="4" width="38.140625" style="2" customWidth="1"/>
    <col min="5" max="9" width="13.42578125" style="2" customWidth="1"/>
    <col min="10" max="10" width="19.140625" style="3" customWidth="1"/>
    <col min="11" max="11" width="15.85546875" style="2" customWidth="1"/>
    <col min="12" max="12" width="19.7109375" style="2" customWidth="1"/>
    <col min="13" max="13" width="16.28515625" style="2" customWidth="1"/>
    <col min="14" max="14" width="17.140625" style="2" customWidth="1"/>
    <col min="15" max="15" width="22.7109375" style="2" customWidth="1"/>
    <col min="16" max="16" width="17.7109375" style="2" customWidth="1"/>
    <col min="17" max="17" width="17.5703125" style="2" customWidth="1"/>
    <col min="18" max="18" width="19.85546875" style="2" customWidth="1"/>
    <col min="19" max="19" width="19.140625" style="2" customWidth="1"/>
    <col min="20" max="16384" width="9.140625" style="2"/>
  </cols>
  <sheetData>
    <row r="1" spans="1:246" ht="25.5" customHeight="1" x14ac:dyDescent="0.35">
      <c r="M1" s="4"/>
      <c r="O1" s="135" t="s">
        <v>131</v>
      </c>
    </row>
    <row r="2" spans="1:246" s="5" customFormat="1" ht="23.25" x14ac:dyDescent="0.35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246" s="5" customFormat="1" ht="4.5" customHeight="1" x14ac:dyDescent="0.35">
      <c r="A3" s="6"/>
      <c r="B3" s="7"/>
      <c r="C3" s="7"/>
      <c r="D3" s="7"/>
      <c r="E3" s="7"/>
      <c r="F3" s="7"/>
      <c r="G3" s="7"/>
      <c r="H3" s="7"/>
      <c r="I3" s="7"/>
      <c r="J3" s="8"/>
    </row>
    <row r="4" spans="1:246" s="5" customFormat="1" ht="11.25" customHeight="1" x14ac:dyDescent="0.35">
      <c r="A4" s="142" t="s">
        <v>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5" spans="1:246" s="5" customFormat="1" ht="11.25" customHeight="1" x14ac:dyDescent="0.3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246" s="5" customFormat="1" ht="24.75" customHeight="1" x14ac:dyDescent="0.35">
      <c r="A6" s="142" t="s">
        <v>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</row>
    <row r="7" spans="1:246" s="5" customFormat="1" ht="29.25" customHeight="1" x14ac:dyDescent="0.45">
      <c r="A7" s="144" t="s">
        <v>87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</row>
    <row r="8" spans="1:246" s="5" customFormat="1" ht="29.25" customHeight="1" x14ac:dyDescent="0.35">
      <c r="A8" s="145" t="s">
        <v>117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246" s="5" customFormat="1" ht="29.25" customHeight="1" x14ac:dyDescent="0.35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</row>
    <row r="10" spans="1:246" s="13" customFormat="1" ht="24.75" customHeight="1" thickBot="1" x14ac:dyDescent="0.4">
      <c r="A10" s="9" t="s">
        <v>4</v>
      </c>
      <c r="B10" s="10"/>
      <c r="C10" s="10"/>
      <c r="D10" s="10"/>
      <c r="E10" s="10"/>
      <c r="F10" s="10"/>
      <c r="G10" s="10"/>
      <c r="H10" s="10"/>
      <c r="I10" s="10"/>
      <c r="J10" s="11"/>
      <c r="K10" s="12"/>
      <c r="L10" s="12"/>
      <c r="M10" s="12"/>
      <c r="N10" s="12"/>
      <c r="O10" s="12"/>
    </row>
    <row r="11" spans="1:246" s="13" customFormat="1" ht="25.5" customHeight="1" thickBot="1" x14ac:dyDescent="0.35">
      <c r="A11" s="247" t="s">
        <v>125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9"/>
    </row>
    <row r="12" spans="1:246" s="13" customFormat="1" ht="39" customHeight="1" thickBot="1" x14ac:dyDescent="0.3">
      <c r="A12" s="14" t="s">
        <v>5</v>
      </c>
      <c r="B12" s="150" t="s">
        <v>6</v>
      </c>
      <c r="C12" s="151"/>
      <c r="D12" s="15" t="s">
        <v>7</v>
      </c>
      <c r="E12" s="101" t="s">
        <v>8</v>
      </c>
      <c r="F12" s="102" t="s">
        <v>9</v>
      </c>
      <c r="G12" s="102" t="s">
        <v>9</v>
      </c>
      <c r="H12" s="102" t="s">
        <v>9</v>
      </c>
      <c r="I12" s="102" t="s">
        <v>9</v>
      </c>
      <c r="J12" s="18" t="s">
        <v>10</v>
      </c>
      <c r="K12" s="152" t="s">
        <v>11</v>
      </c>
      <c r="L12" s="153"/>
      <c r="M12" s="153"/>
      <c r="N12" s="153"/>
      <c r="O12" s="151"/>
    </row>
    <row r="13" spans="1:246" s="13" customFormat="1" ht="52.5" customHeight="1" thickBot="1" x14ac:dyDescent="0.3">
      <c r="A13" s="154" t="s">
        <v>12</v>
      </c>
      <c r="B13" s="235" t="s">
        <v>99</v>
      </c>
      <c r="C13" s="236"/>
      <c r="D13" s="19" t="s">
        <v>13</v>
      </c>
      <c r="E13" s="20" t="s">
        <v>14</v>
      </c>
      <c r="F13" s="21" t="s">
        <v>15</v>
      </c>
      <c r="G13" s="21" t="s">
        <v>16</v>
      </c>
      <c r="H13" s="21" t="s">
        <v>17</v>
      </c>
      <c r="I13" s="22" t="s">
        <v>126</v>
      </c>
      <c r="J13" s="23"/>
      <c r="K13" s="150" t="s">
        <v>19</v>
      </c>
      <c r="L13" s="153"/>
      <c r="M13" s="153"/>
      <c r="N13" s="153"/>
      <c r="O13" s="250"/>
    </row>
    <row r="14" spans="1:246" ht="21.75" customHeight="1" x14ac:dyDescent="0.2">
      <c r="A14" s="155"/>
      <c r="B14" s="237"/>
      <c r="C14" s="238"/>
      <c r="D14" s="24" t="s">
        <v>20</v>
      </c>
      <c r="E14" s="25">
        <v>0</v>
      </c>
      <c r="F14" s="26">
        <v>0</v>
      </c>
      <c r="G14" s="26">
        <v>0</v>
      </c>
      <c r="H14" s="26">
        <v>0</v>
      </c>
      <c r="I14" s="27">
        <v>2</v>
      </c>
      <c r="J14" s="134">
        <f>SUM(E14:I14)</f>
        <v>2</v>
      </c>
      <c r="K14" s="166" t="s">
        <v>21</v>
      </c>
      <c r="L14" s="158" t="s">
        <v>22</v>
      </c>
      <c r="M14" s="166" t="s">
        <v>23</v>
      </c>
      <c r="N14" s="158" t="s">
        <v>24</v>
      </c>
      <c r="O14" s="158" t="s">
        <v>25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</row>
    <row r="15" spans="1:246" ht="23.25" customHeight="1" x14ac:dyDescent="0.2">
      <c r="A15" s="155"/>
      <c r="B15" s="237"/>
      <c r="C15" s="238"/>
      <c r="D15" s="30" t="s">
        <v>26</v>
      </c>
      <c r="E15" s="31">
        <v>1800</v>
      </c>
      <c r="F15" s="32">
        <v>3200</v>
      </c>
      <c r="G15" s="32">
        <v>3200</v>
      </c>
      <c r="H15" s="32">
        <v>3900</v>
      </c>
      <c r="I15" s="33">
        <v>6500</v>
      </c>
      <c r="J15" s="34"/>
      <c r="K15" s="167"/>
      <c r="L15" s="160"/>
      <c r="M15" s="167"/>
      <c r="N15" s="160"/>
      <c r="O15" s="160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</row>
    <row r="16" spans="1:246" ht="22.5" customHeight="1" x14ac:dyDescent="0.2">
      <c r="A16" s="155"/>
      <c r="B16" s="237"/>
      <c r="C16" s="238"/>
      <c r="D16" s="35" t="s">
        <v>27</v>
      </c>
      <c r="E16" s="36">
        <f>E15*E14</f>
        <v>0</v>
      </c>
      <c r="F16" s="37">
        <f>F15*F14</f>
        <v>0</v>
      </c>
      <c r="G16" s="37">
        <f>G15*G14</f>
        <v>0</v>
      </c>
      <c r="H16" s="37">
        <f>H15*H14</f>
        <v>0</v>
      </c>
      <c r="I16" s="38">
        <f>I15*I14</f>
        <v>13000</v>
      </c>
      <c r="J16" s="39">
        <f>SUM(E16:I16)</f>
        <v>13000</v>
      </c>
      <c r="K16" s="167"/>
      <c r="L16" s="160"/>
      <c r="M16" s="167"/>
      <c r="N16" s="160"/>
      <c r="O16" s="160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</row>
    <row r="17" spans="1:246" ht="21.75" customHeight="1" x14ac:dyDescent="0.2">
      <c r="A17" s="155"/>
      <c r="B17" s="237"/>
      <c r="C17" s="238"/>
      <c r="D17" s="30" t="s">
        <v>28</v>
      </c>
      <c r="E17" s="31">
        <v>10</v>
      </c>
      <c r="F17" s="32">
        <v>14</v>
      </c>
      <c r="G17" s="32">
        <v>18</v>
      </c>
      <c r="H17" s="32">
        <v>32</v>
      </c>
      <c r="I17" s="33">
        <v>46</v>
      </c>
      <c r="J17" s="40"/>
      <c r="K17" s="168"/>
      <c r="L17" s="169"/>
      <c r="M17" s="168"/>
      <c r="N17" s="169"/>
      <c r="O17" s="16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</row>
    <row r="18" spans="1:246" ht="21.75" customHeight="1" thickBot="1" x14ac:dyDescent="0.25">
      <c r="A18" s="155"/>
      <c r="B18" s="237"/>
      <c r="C18" s="238"/>
      <c r="D18" s="41" t="s">
        <v>29</v>
      </c>
      <c r="E18" s="42">
        <f>E14*E17</f>
        <v>0</v>
      </c>
      <c r="F18" s="43">
        <f>F14*F17</f>
        <v>0</v>
      </c>
      <c r="G18" s="43">
        <f>G14*G17</f>
        <v>0</v>
      </c>
      <c r="H18" s="43">
        <f>H14*H17</f>
        <v>0</v>
      </c>
      <c r="I18" s="44">
        <f>I14*I17</f>
        <v>92</v>
      </c>
      <c r="J18" s="45">
        <f>SUM(E18:I18)</f>
        <v>92</v>
      </c>
      <c r="K18" s="112" t="s">
        <v>30</v>
      </c>
      <c r="L18" s="113">
        <f>SUM(L20:L22)</f>
        <v>0</v>
      </c>
      <c r="M18" s="112" t="s">
        <v>30</v>
      </c>
      <c r="N18" s="113">
        <f>SUM(N20:N22)</f>
        <v>0</v>
      </c>
      <c r="O18" s="114">
        <f>N18+L18</f>
        <v>0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</row>
    <row r="19" spans="1:246" ht="21.75" customHeight="1" thickBot="1" x14ac:dyDescent="0.25">
      <c r="A19" s="155"/>
      <c r="B19" s="237"/>
      <c r="C19" s="238"/>
      <c r="D19" s="46" t="s">
        <v>31</v>
      </c>
      <c r="E19" s="47"/>
      <c r="F19" s="48"/>
      <c r="G19" s="48"/>
      <c r="H19" s="48"/>
      <c r="I19" s="49"/>
      <c r="J19" s="28"/>
      <c r="K19" s="115"/>
      <c r="L19" s="116"/>
      <c r="M19" s="115"/>
      <c r="N19" s="116"/>
      <c r="O19" s="117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</row>
    <row r="20" spans="1:246" ht="30.75" customHeight="1" x14ac:dyDescent="0.2">
      <c r="A20" s="155"/>
      <c r="B20" s="237"/>
      <c r="C20" s="238"/>
      <c r="D20" s="50" t="s">
        <v>77</v>
      </c>
      <c r="E20" s="51">
        <v>0</v>
      </c>
      <c r="F20" s="26">
        <v>0</v>
      </c>
      <c r="G20" s="26">
        <v>0</v>
      </c>
      <c r="H20" s="26">
        <v>0</v>
      </c>
      <c r="I20" s="52">
        <v>0</v>
      </c>
      <c r="J20" s="53">
        <f t="shared" ref="J20:J22" si="0">SUM(E20:I20)</f>
        <v>0</v>
      </c>
      <c r="K20" s="118"/>
      <c r="L20" s="119">
        <f t="shared" ref="L20:L22" si="1">K20*J20</f>
        <v>0</v>
      </c>
      <c r="M20" s="118"/>
      <c r="N20" s="120">
        <f t="shared" ref="N20:N22" si="2">M20*J20</f>
        <v>0</v>
      </c>
      <c r="O20" s="121">
        <f>N20+L20</f>
        <v>0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</row>
    <row r="21" spans="1:246" ht="27" customHeight="1" x14ac:dyDescent="0.2">
      <c r="A21" s="155"/>
      <c r="B21" s="237"/>
      <c r="C21" s="238"/>
      <c r="D21" s="30" t="s">
        <v>32</v>
      </c>
      <c r="E21" s="54">
        <v>0</v>
      </c>
      <c r="F21" s="37">
        <v>0</v>
      </c>
      <c r="G21" s="37">
        <v>0</v>
      </c>
      <c r="H21" s="37">
        <v>0</v>
      </c>
      <c r="I21" s="55">
        <v>0</v>
      </c>
      <c r="J21" s="56">
        <f t="shared" si="0"/>
        <v>0</v>
      </c>
      <c r="K21" s="122"/>
      <c r="L21" s="123">
        <f t="shared" si="1"/>
        <v>0</v>
      </c>
      <c r="M21" s="122"/>
      <c r="N21" s="124">
        <f t="shared" si="2"/>
        <v>0</v>
      </c>
      <c r="O21" s="125">
        <f t="shared" ref="O21:O22" si="3">N21+L21</f>
        <v>0</v>
      </c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</row>
    <row r="22" spans="1:246" ht="29.25" customHeight="1" thickBot="1" x14ac:dyDescent="0.25">
      <c r="A22" s="156"/>
      <c r="B22" s="239"/>
      <c r="C22" s="240"/>
      <c r="D22" s="41" t="s">
        <v>98</v>
      </c>
      <c r="E22" s="91">
        <v>0</v>
      </c>
      <c r="F22" s="92">
        <f>F18</f>
        <v>0</v>
      </c>
      <c r="G22" s="92">
        <v>0</v>
      </c>
      <c r="H22" s="92">
        <f>H18</f>
        <v>0</v>
      </c>
      <c r="I22" s="92">
        <f>I18</f>
        <v>92</v>
      </c>
      <c r="J22" s="61">
        <f t="shared" si="0"/>
        <v>92</v>
      </c>
      <c r="K22" s="93"/>
      <c r="L22" s="126">
        <f t="shared" si="1"/>
        <v>0</v>
      </c>
      <c r="M22" s="93"/>
      <c r="N22" s="127">
        <f t="shared" si="2"/>
        <v>0</v>
      </c>
      <c r="O22" s="128">
        <f t="shared" si="3"/>
        <v>0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</row>
    <row r="23" spans="1:246" ht="30.75" customHeight="1" thickBot="1" x14ac:dyDescent="0.25">
      <c r="A23" s="181" t="s">
        <v>33</v>
      </c>
      <c r="B23" s="241" t="s">
        <v>34</v>
      </c>
      <c r="C23" s="242"/>
      <c r="D23" s="62" t="s">
        <v>35</v>
      </c>
      <c r="E23" s="185" t="s">
        <v>36</v>
      </c>
      <c r="F23" s="186"/>
      <c r="G23" s="186"/>
      <c r="H23" s="186"/>
      <c r="I23" s="186"/>
      <c r="J23" s="63" t="s">
        <v>37</v>
      </c>
      <c r="K23" s="243" t="s">
        <v>38</v>
      </c>
      <c r="L23" s="244"/>
      <c r="M23" s="244"/>
      <c r="N23" s="244"/>
      <c r="O23" s="245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</row>
    <row r="24" spans="1:246" s="29" customFormat="1" ht="21" customHeight="1" x14ac:dyDescent="0.2">
      <c r="A24" s="181"/>
      <c r="B24" s="189" t="s">
        <v>39</v>
      </c>
      <c r="C24" s="190"/>
      <c r="D24" s="64" t="s">
        <v>30</v>
      </c>
      <c r="E24" s="191">
        <f>SUM(E25:I25)</f>
        <v>1</v>
      </c>
      <c r="F24" s="192"/>
      <c r="G24" s="192"/>
      <c r="H24" s="192"/>
      <c r="I24" s="192"/>
      <c r="J24" s="65"/>
      <c r="K24" s="193">
        <f>SUM(K25:O25)</f>
        <v>0</v>
      </c>
      <c r="L24" s="194"/>
      <c r="M24" s="194"/>
      <c r="N24" s="194"/>
      <c r="O24" s="195"/>
    </row>
    <row r="25" spans="1:246" s="67" customFormat="1" ht="38.25" customHeight="1" x14ac:dyDescent="0.2">
      <c r="A25" s="181"/>
      <c r="B25" s="196" t="s">
        <v>127</v>
      </c>
      <c r="C25" s="197"/>
      <c r="D25" s="66"/>
      <c r="E25" s="198">
        <v>1</v>
      </c>
      <c r="F25" s="199"/>
      <c r="G25" s="199"/>
      <c r="H25" s="199"/>
      <c r="I25" s="199"/>
      <c r="J25" s="84"/>
      <c r="K25" s="170">
        <f t="shared" ref="K25:K43" si="4">J25*E25</f>
        <v>0</v>
      </c>
      <c r="L25" s="171"/>
      <c r="M25" s="171"/>
      <c r="N25" s="171"/>
      <c r="O25" s="172"/>
    </row>
    <row r="26" spans="1:246" s="29" customFormat="1" ht="21" customHeight="1" x14ac:dyDescent="0.2">
      <c r="A26" s="181"/>
      <c r="B26" s="173" t="s">
        <v>40</v>
      </c>
      <c r="C26" s="174"/>
      <c r="D26" s="68" t="s">
        <v>41</v>
      </c>
      <c r="E26" s="175">
        <f>SUM(E27:I30)</f>
        <v>4</v>
      </c>
      <c r="F26" s="176"/>
      <c r="G26" s="176"/>
      <c r="H26" s="176"/>
      <c r="I26" s="176"/>
      <c r="J26" s="86"/>
      <c r="K26" s="177">
        <f>SUM(K27:O30)</f>
        <v>0</v>
      </c>
      <c r="L26" s="178"/>
      <c r="M26" s="178"/>
      <c r="N26" s="178"/>
      <c r="O26" s="179"/>
    </row>
    <row r="27" spans="1:246" s="67" customFormat="1" ht="15.75" x14ac:dyDescent="0.2">
      <c r="A27" s="181"/>
      <c r="B27" s="200" t="s">
        <v>42</v>
      </c>
      <c r="C27" s="201"/>
      <c r="D27" s="66"/>
      <c r="E27" s="198">
        <v>1</v>
      </c>
      <c r="F27" s="199"/>
      <c r="G27" s="199"/>
      <c r="H27" s="199"/>
      <c r="I27" s="199"/>
      <c r="J27" s="84"/>
      <c r="K27" s="204">
        <f t="shared" ref="K27:K30" si="5">J27*E27</f>
        <v>0</v>
      </c>
      <c r="L27" s="205"/>
      <c r="M27" s="205"/>
      <c r="N27" s="205"/>
      <c r="O27" s="206"/>
    </row>
    <row r="28" spans="1:246" s="67" customFormat="1" ht="15.75" x14ac:dyDescent="0.2">
      <c r="A28" s="181"/>
      <c r="B28" s="200" t="s">
        <v>43</v>
      </c>
      <c r="C28" s="201"/>
      <c r="D28" s="66"/>
      <c r="E28" s="198">
        <v>1</v>
      </c>
      <c r="F28" s="199"/>
      <c r="G28" s="199"/>
      <c r="H28" s="199"/>
      <c r="I28" s="199"/>
      <c r="J28" s="84"/>
      <c r="K28" s="204">
        <f t="shared" si="5"/>
        <v>0</v>
      </c>
      <c r="L28" s="205"/>
      <c r="M28" s="205"/>
      <c r="N28" s="205"/>
      <c r="O28" s="206"/>
    </row>
    <row r="29" spans="1:246" s="67" customFormat="1" ht="15.75" customHeight="1" x14ac:dyDescent="0.2">
      <c r="A29" s="181"/>
      <c r="B29" s="200" t="s">
        <v>89</v>
      </c>
      <c r="C29" s="201"/>
      <c r="D29" s="66"/>
      <c r="E29" s="202">
        <v>1</v>
      </c>
      <c r="F29" s="203"/>
      <c r="G29" s="203"/>
      <c r="H29" s="203"/>
      <c r="I29" s="203"/>
      <c r="J29" s="85"/>
      <c r="K29" s="204">
        <f t="shared" si="5"/>
        <v>0</v>
      </c>
      <c r="L29" s="205"/>
      <c r="M29" s="205"/>
      <c r="N29" s="205"/>
      <c r="O29" s="206"/>
    </row>
    <row r="30" spans="1:246" s="67" customFormat="1" ht="15.75" x14ac:dyDescent="0.2">
      <c r="A30" s="181"/>
      <c r="B30" s="200" t="s">
        <v>97</v>
      </c>
      <c r="C30" s="201"/>
      <c r="D30" s="66"/>
      <c r="E30" s="198">
        <v>1</v>
      </c>
      <c r="F30" s="199"/>
      <c r="G30" s="199"/>
      <c r="H30" s="199"/>
      <c r="I30" s="199"/>
      <c r="J30" s="85"/>
      <c r="K30" s="204">
        <f t="shared" si="5"/>
        <v>0</v>
      </c>
      <c r="L30" s="205"/>
      <c r="M30" s="205"/>
      <c r="N30" s="205"/>
      <c r="O30" s="206"/>
    </row>
    <row r="31" spans="1:246" ht="21" customHeight="1" x14ac:dyDescent="0.2">
      <c r="A31" s="181"/>
      <c r="B31" s="173" t="s">
        <v>44</v>
      </c>
      <c r="C31" s="207"/>
      <c r="D31" s="69" t="s">
        <v>45</v>
      </c>
      <c r="E31" s="175">
        <f>SUM(E32:I35)</f>
        <v>0</v>
      </c>
      <c r="F31" s="176"/>
      <c r="G31" s="176"/>
      <c r="H31" s="176"/>
      <c r="I31" s="176"/>
      <c r="J31" s="133"/>
      <c r="K31" s="177">
        <f>SUM(K32:O35)</f>
        <v>0</v>
      </c>
      <c r="L31" s="176"/>
      <c r="M31" s="176"/>
      <c r="N31" s="176"/>
      <c r="O31" s="179"/>
    </row>
    <row r="32" spans="1:246" s="67" customFormat="1" ht="15.75" x14ac:dyDescent="0.2">
      <c r="A32" s="181"/>
      <c r="B32" s="200" t="s">
        <v>46</v>
      </c>
      <c r="C32" s="201"/>
      <c r="D32" s="66"/>
      <c r="E32" s="198">
        <v>0</v>
      </c>
      <c r="F32" s="199"/>
      <c r="G32" s="199"/>
      <c r="H32" s="199"/>
      <c r="I32" s="199"/>
      <c r="J32" s="84"/>
      <c r="K32" s="204">
        <f t="shared" si="4"/>
        <v>0</v>
      </c>
      <c r="L32" s="205"/>
      <c r="M32" s="205"/>
      <c r="N32" s="205"/>
      <c r="O32" s="206"/>
    </row>
    <row r="33" spans="1:15" s="67" customFormat="1" ht="15.75" x14ac:dyDescent="0.2">
      <c r="A33" s="181"/>
      <c r="B33" s="200" t="s">
        <v>95</v>
      </c>
      <c r="C33" s="201"/>
      <c r="D33" s="66"/>
      <c r="E33" s="198">
        <v>0</v>
      </c>
      <c r="F33" s="199"/>
      <c r="G33" s="199"/>
      <c r="H33" s="199"/>
      <c r="I33" s="199"/>
      <c r="J33" s="85"/>
      <c r="K33" s="204">
        <f t="shared" si="4"/>
        <v>0</v>
      </c>
      <c r="L33" s="205"/>
      <c r="M33" s="205"/>
      <c r="N33" s="205"/>
      <c r="O33" s="206"/>
    </row>
    <row r="34" spans="1:15" s="67" customFormat="1" ht="15.75" x14ac:dyDescent="0.2">
      <c r="A34" s="181"/>
      <c r="B34" s="200" t="s">
        <v>96</v>
      </c>
      <c r="C34" s="201"/>
      <c r="D34" s="66"/>
      <c r="E34" s="198">
        <v>0</v>
      </c>
      <c r="F34" s="199"/>
      <c r="G34" s="199"/>
      <c r="H34" s="199"/>
      <c r="I34" s="199"/>
      <c r="J34" s="85"/>
      <c r="K34" s="204">
        <f t="shared" si="4"/>
        <v>0</v>
      </c>
      <c r="L34" s="205"/>
      <c r="M34" s="205"/>
      <c r="N34" s="205"/>
      <c r="O34" s="206"/>
    </row>
    <row r="35" spans="1:15" s="67" customFormat="1" ht="15.75" x14ac:dyDescent="0.2">
      <c r="A35" s="181"/>
      <c r="B35" s="200" t="s">
        <v>47</v>
      </c>
      <c r="C35" s="201"/>
      <c r="D35" s="66"/>
      <c r="E35" s="198">
        <v>0</v>
      </c>
      <c r="F35" s="199"/>
      <c r="G35" s="199"/>
      <c r="H35" s="199"/>
      <c r="I35" s="199"/>
      <c r="J35" s="85"/>
      <c r="K35" s="204">
        <f t="shared" si="4"/>
        <v>0</v>
      </c>
      <c r="L35" s="205"/>
      <c r="M35" s="205"/>
      <c r="N35" s="205"/>
      <c r="O35" s="206"/>
    </row>
    <row r="36" spans="1:15" ht="21" customHeight="1" x14ac:dyDescent="0.2">
      <c r="A36" s="181"/>
      <c r="B36" s="173" t="s">
        <v>48</v>
      </c>
      <c r="C36" s="174"/>
      <c r="D36" s="68" t="s">
        <v>49</v>
      </c>
      <c r="E36" s="175">
        <v>0</v>
      </c>
      <c r="F36" s="176"/>
      <c r="G36" s="176"/>
      <c r="H36" s="176"/>
      <c r="I36" s="176"/>
      <c r="J36" s="86"/>
      <c r="K36" s="177">
        <f t="shared" si="4"/>
        <v>0</v>
      </c>
      <c r="L36" s="178"/>
      <c r="M36" s="178"/>
      <c r="N36" s="178"/>
      <c r="O36" s="179"/>
    </row>
    <row r="37" spans="1:15" ht="21" customHeight="1" x14ac:dyDescent="0.2">
      <c r="A37" s="181"/>
      <c r="B37" s="173" t="s">
        <v>50</v>
      </c>
      <c r="C37" s="174"/>
      <c r="D37" s="68" t="s">
        <v>51</v>
      </c>
      <c r="E37" s="251">
        <v>0</v>
      </c>
      <c r="F37" s="252"/>
      <c r="G37" s="252"/>
      <c r="H37" s="252"/>
      <c r="I37" s="252"/>
      <c r="J37" s="86"/>
      <c r="K37" s="177">
        <f t="shared" si="4"/>
        <v>0</v>
      </c>
      <c r="L37" s="178"/>
      <c r="M37" s="178"/>
      <c r="N37" s="178"/>
      <c r="O37" s="179"/>
    </row>
    <row r="38" spans="1:15" ht="21" customHeight="1" x14ac:dyDescent="0.2">
      <c r="A38" s="181"/>
      <c r="B38" s="173" t="s">
        <v>52</v>
      </c>
      <c r="C38" s="174"/>
      <c r="D38" s="68" t="s">
        <v>53</v>
      </c>
      <c r="E38" s="251">
        <v>1</v>
      </c>
      <c r="F38" s="252"/>
      <c r="G38" s="252"/>
      <c r="H38" s="252"/>
      <c r="I38" s="252"/>
      <c r="J38" s="86"/>
      <c r="K38" s="177">
        <f t="shared" si="4"/>
        <v>0</v>
      </c>
      <c r="L38" s="178"/>
      <c r="M38" s="178"/>
      <c r="N38" s="178"/>
      <c r="O38" s="179"/>
    </row>
    <row r="39" spans="1:15" ht="21" customHeight="1" x14ac:dyDescent="0.2">
      <c r="A39" s="181"/>
      <c r="B39" s="173" t="s">
        <v>54</v>
      </c>
      <c r="C39" s="174"/>
      <c r="D39" s="68" t="s">
        <v>55</v>
      </c>
      <c r="E39" s="251">
        <v>0</v>
      </c>
      <c r="F39" s="252"/>
      <c r="G39" s="252"/>
      <c r="H39" s="252"/>
      <c r="I39" s="252"/>
      <c r="J39" s="86"/>
      <c r="K39" s="177">
        <f t="shared" si="4"/>
        <v>0</v>
      </c>
      <c r="L39" s="178"/>
      <c r="M39" s="178"/>
      <c r="N39" s="178"/>
      <c r="O39" s="179"/>
    </row>
    <row r="40" spans="1:15" ht="21" customHeight="1" x14ac:dyDescent="0.2">
      <c r="A40" s="181"/>
      <c r="B40" s="173" t="s">
        <v>56</v>
      </c>
      <c r="C40" s="174"/>
      <c r="D40" s="68" t="s">
        <v>57</v>
      </c>
      <c r="E40" s="251">
        <v>0</v>
      </c>
      <c r="F40" s="252"/>
      <c r="G40" s="252"/>
      <c r="H40" s="252"/>
      <c r="I40" s="252"/>
      <c r="J40" s="86"/>
      <c r="K40" s="177">
        <f t="shared" si="4"/>
        <v>0</v>
      </c>
      <c r="L40" s="178"/>
      <c r="M40" s="178"/>
      <c r="N40" s="178"/>
      <c r="O40" s="179"/>
    </row>
    <row r="41" spans="1:15" ht="21" customHeight="1" x14ac:dyDescent="0.2">
      <c r="A41" s="181"/>
      <c r="B41" s="173" t="s">
        <v>58</v>
      </c>
      <c r="C41" s="174"/>
      <c r="D41" s="68" t="s">
        <v>59</v>
      </c>
      <c r="E41" s="251">
        <v>1</v>
      </c>
      <c r="F41" s="252"/>
      <c r="G41" s="252"/>
      <c r="H41" s="252"/>
      <c r="I41" s="252"/>
      <c r="J41" s="86"/>
      <c r="K41" s="177">
        <f t="shared" si="4"/>
        <v>0</v>
      </c>
      <c r="L41" s="178"/>
      <c r="M41" s="178"/>
      <c r="N41" s="178"/>
      <c r="O41" s="179"/>
    </row>
    <row r="42" spans="1:15" ht="21" customHeight="1" x14ac:dyDescent="0.2">
      <c r="A42" s="181"/>
      <c r="B42" s="234" t="s">
        <v>60</v>
      </c>
      <c r="C42" s="174"/>
      <c r="D42" s="68" t="s">
        <v>61</v>
      </c>
      <c r="E42" s="251">
        <v>0</v>
      </c>
      <c r="F42" s="252"/>
      <c r="G42" s="252"/>
      <c r="H42" s="252"/>
      <c r="I42" s="252"/>
      <c r="J42" s="86"/>
      <c r="K42" s="177">
        <f t="shared" si="4"/>
        <v>0</v>
      </c>
      <c r="L42" s="178"/>
      <c r="M42" s="178"/>
      <c r="N42" s="178"/>
      <c r="O42" s="179"/>
    </row>
    <row r="43" spans="1:15" ht="21.75" customHeight="1" thickBot="1" x14ac:dyDescent="0.25">
      <c r="A43" s="182"/>
      <c r="B43" s="208" t="s">
        <v>62</v>
      </c>
      <c r="C43" s="209"/>
      <c r="D43" s="70" t="s">
        <v>49</v>
      </c>
      <c r="E43" s="253">
        <v>0</v>
      </c>
      <c r="F43" s="254"/>
      <c r="G43" s="254"/>
      <c r="H43" s="254"/>
      <c r="I43" s="254"/>
      <c r="J43" s="89"/>
      <c r="K43" s="212">
        <f t="shared" si="4"/>
        <v>0</v>
      </c>
      <c r="L43" s="213"/>
      <c r="M43" s="213"/>
      <c r="N43" s="213"/>
      <c r="O43" s="214"/>
    </row>
    <row r="44" spans="1:15" ht="21" thickBot="1" x14ac:dyDescent="0.3">
      <c r="A44" s="71"/>
      <c r="B44" s="209" t="s">
        <v>63</v>
      </c>
      <c r="C44" s="209"/>
      <c r="D44" s="70"/>
      <c r="E44" s="223">
        <f>SUM(E24,E26,E31,E36:I43)</f>
        <v>7</v>
      </c>
      <c r="F44" s="224"/>
      <c r="G44" s="224"/>
      <c r="H44" s="224"/>
      <c r="I44" s="224"/>
      <c r="J44" s="72"/>
      <c r="K44" s="225">
        <f>SUM(K24,K26,K31,K36:O43)</f>
        <v>0</v>
      </c>
      <c r="L44" s="226"/>
      <c r="M44" s="226"/>
      <c r="N44" s="226"/>
      <c r="O44" s="227"/>
    </row>
    <row r="45" spans="1:15" ht="28.5" customHeight="1" thickBot="1" x14ac:dyDescent="0.35">
      <c r="A45" s="73"/>
      <c r="B45" s="228" t="s">
        <v>100</v>
      </c>
      <c r="C45" s="229"/>
      <c r="D45" s="229"/>
      <c r="E45" s="229"/>
      <c r="F45" s="229"/>
      <c r="G45" s="229"/>
      <c r="H45" s="229"/>
      <c r="I45" s="230"/>
      <c r="J45" s="74"/>
      <c r="K45" s="231">
        <f>O18+K44</f>
        <v>0</v>
      </c>
      <c r="L45" s="232"/>
      <c r="M45" s="232"/>
      <c r="N45" s="232"/>
      <c r="O45" s="233"/>
    </row>
    <row r="46" spans="1:15" ht="23.25" thickBot="1" x14ac:dyDescent="0.35">
      <c r="A46" s="73"/>
      <c r="B46" s="228" t="s">
        <v>88</v>
      </c>
      <c r="C46" s="229"/>
      <c r="D46" s="229"/>
      <c r="E46" s="229"/>
      <c r="F46" s="229"/>
      <c r="G46" s="229"/>
      <c r="H46" s="229"/>
      <c r="I46" s="230"/>
      <c r="J46" s="74"/>
      <c r="K46" s="231">
        <f>K45</f>
        <v>0</v>
      </c>
      <c r="L46" s="232"/>
      <c r="M46" s="232"/>
      <c r="N46" s="232"/>
      <c r="O46" s="233"/>
    </row>
    <row r="47" spans="1:15" ht="23.25" thickBot="1" x14ac:dyDescent="0.35">
      <c r="A47" s="129"/>
      <c r="B47" s="130"/>
      <c r="C47" s="130"/>
      <c r="D47" s="130"/>
      <c r="E47" s="130"/>
      <c r="F47" s="130"/>
      <c r="G47" s="130"/>
      <c r="H47" s="130"/>
      <c r="I47" s="130"/>
      <c r="J47" s="131"/>
      <c r="K47" s="132"/>
      <c r="L47" s="132"/>
      <c r="M47" s="132"/>
      <c r="N47" s="132"/>
      <c r="O47" s="132"/>
    </row>
    <row r="48" spans="1:15" ht="18.75" x14ac:dyDescent="0.3">
      <c r="A48" s="219" t="s">
        <v>64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</row>
    <row r="49" spans="1:15" ht="18.75" x14ac:dyDescent="0.3">
      <c r="A49" s="75"/>
      <c r="B49" s="76" t="s">
        <v>65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</row>
    <row r="50" spans="1:15" ht="18.75" x14ac:dyDescent="0.3">
      <c r="A50" s="221" t="s">
        <v>66</v>
      </c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</row>
    <row r="51" spans="1:15" ht="18.75" customHeight="1" x14ac:dyDescent="0.3">
      <c r="A51" s="221" t="s">
        <v>67</v>
      </c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</row>
    <row r="52" spans="1:15" ht="16.5" x14ac:dyDescent="0.25">
      <c r="A52" s="77" t="s">
        <v>68</v>
      </c>
      <c r="B52" s="78"/>
      <c r="C52" s="78"/>
      <c r="D52" s="78"/>
      <c r="E52" s="78"/>
      <c r="F52" s="78"/>
      <c r="G52" s="78"/>
      <c r="H52" s="78"/>
      <c r="I52" s="78"/>
      <c r="J52" s="79"/>
      <c r="K52" s="78"/>
      <c r="L52" s="78"/>
      <c r="M52" s="78"/>
      <c r="N52" s="78"/>
      <c r="O52" s="78"/>
    </row>
    <row r="53" spans="1:15" ht="54.75" customHeight="1" x14ac:dyDescent="0.25">
      <c r="A53" s="222" t="s">
        <v>69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</row>
    <row r="54" spans="1:15" ht="35.25" customHeight="1" x14ac:dyDescent="0.25">
      <c r="A54" s="216" t="s">
        <v>70</v>
      </c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</row>
    <row r="55" spans="1:15" ht="82.5" customHeight="1" x14ac:dyDescent="0.25">
      <c r="A55" s="216" t="s">
        <v>71</v>
      </c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</row>
    <row r="56" spans="1:15" ht="31.5" customHeight="1" x14ac:dyDescent="0.25">
      <c r="A56" s="216" t="s">
        <v>72</v>
      </c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</row>
    <row r="57" spans="1:15" ht="18.75" customHeight="1" x14ac:dyDescent="0.25">
      <c r="A57" s="217" t="s">
        <v>73</v>
      </c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  <c r="O57" s="217"/>
    </row>
    <row r="58" spans="1:15" ht="18.75" customHeight="1" x14ac:dyDescent="0.25">
      <c r="A58" s="218" t="s">
        <v>74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</row>
    <row r="59" spans="1:15" ht="17.25" customHeight="1" x14ac:dyDescent="0.25">
      <c r="A59" s="217"/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  <c r="O59" s="217"/>
    </row>
    <row r="60" spans="1:15" ht="17.25" customHeight="1" x14ac:dyDescent="0.25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</row>
    <row r="61" spans="1:15" ht="39" customHeight="1" x14ac:dyDescent="0.35">
      <c r="A61" s="80"/>
      <c r="B61" s="139"/>
      <c r="C61" s="139"/>
      <c r="D61" s="139"/>
      <c r="E61" s="139"/>
      <c r="F61" s="139"/>
      <c r="G61" s="139"/>
      <c r="H61" s="138"/>
      <c r="I61" s="138"/>
      <c r="J61" s="138"/>
      <c r="K61" s="138"/>
      <c r="L61" s="82"/>
      <c r="M61" s="83"/>
      <c r="N61" s="80"/>
      <c r="O61" s="80"/>
    </row>
    <row r="62" spans="1:15" ht="17.25" customHeight="1" x14ac:dyDescent="0.3">
      <c r="A62" s="80"/>
      <c r="B62" s="140" t="s">
        <v>134</v>
      </c>
      <c r="C62" s="140"/>
      <c r="D62" s="140"/>
      <c r="E62" s="140"/>
      <c r="F62" s="140"/>
      <c r="G62" s="140"/>
      <c r="H62" s="140"/>
      <c r="I62" s="140"/>
      <c r="J62" s="140"/>
      <c r="K62" s="140"/>
      <c r="L62" s="83"/>
      <c r="M62" s="83"/>
      <c r="N62" s="80"/>
      <c r="O62" s="80"/>
    </row>
    <row r="63" spans="1:15" ht="17.25" customHeight="1" x14ac:dyDescent="0.25">
      <c r="A63" s="80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0"/>
      <c r="O63" s="80"/>
    </row>
    <row r="65" spans="1:15" ht="38.25" customHeight="1" x14ac:dyDescent="0.3">
      <c r="B65" s="215"/>
      <c r="C65" s="215"/>
      <c r="D65" s="215"/>
      <c r="E65" s="81"/>
      <c r="F65" s="81"/>
      <c r="G65" s="81"/>
      <c r="H65" s="81"/>
      <c r="I65" s="81"/>
      <c r="J65" s="81"/>
      <c r="K65" s="81"/>
      <c r="L65" s="215"/>
      <c r="M65" s="215"/>
    </row>
    <row r="66" spans="1:15" ht="17.25" customHeight="1" x14ac:dyDescent="0.25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</row>
    <row r="67" spans="1:15" ht="17.25" customHeight="1" x14ac:dyDescent="0.25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</row>
    <row r="68" spans="1:15" ht="17.25" customHeight="1" x14ac:dyDescent="0.25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</row>
  </sheetData>
  <mergeCells count="102">
    <mergeCell ref="A58:O58"/>
    <mergeCell ref="A59:O59"/>
    <mergeCell ref="B65:D65"/>
    <mergeCell ref="L65:M65"/>
    <mergeCell ref="A51:O51"/>
    <mergeCell ref="A53:O53"/>
    <mergeCell ref="A54:O54"/>
    <mergeCell ref="A55:O55"/>
    <mergeCell ref="A56:O56"/>
    <mergeCell ref="A57:O57"/>
    <mergeCell ref="B61:G61"/>
    <mergeCell ref="B62:K62"/>
    <mergeCell ref="B45:I45"/>
    <mergeCell ref="K45:O45"/>
    <mergeCell ref="B46:I46"/>
    <mergeCell ref="K46:O46"/>
    <mergeCell ref="A48:O48"/>
    <mergeCell ref="A50:O50"/>
    <mergeCell ref="B43:C43"/>
    <mergeCell ref="E43:I43"/>
    <mergeCell ref="K43:O43"/>
    <mergeCell ref="B44:C44"/>
    <mergeCell ref="E44:I44"/>
    <mergeCell ref="K44:O44"/>
    <mergeCell ref="B41:C41"/>
    <mergeCell ref="E41:I41"/>
    <mergeCell ref="K41:O41"/>
    <mergeCell ref="B42:C42"/>
    <mergeCell ref="E42:I42"/>
    <mergeCell ref="K42:O42"/>
    <mergeCell ref="B39:C39"/>
    <mergeCell ref="E39:I39"/>
    <mergeCell ref="K39:O39"/>
    <mergeCell ref="B40:C40"/>
    <mergeCell ref="E40:I40"/>
    <mergeCell ref="K40:O40"/>
    <mergeCell ref="B37:C37"/>
    <mergeCell ref="E37:I37"/>
    <mergeCell ref="K37:O37"/>
    <mergeCell ref="B38:C38"/>
    <mergeCell ref="E38:I38"/>
    <mergeCell ref="K38:O38"/>
    <mergeCell ref="B35:C35"/>
    <mergeCell ref="E35:I35"/>
    <mergeCell ref="K35:O35"/>
    <mergeCell ref="B36:C36"/>
    <mergeCell ref="E36:I36"/>
    <mergeCell ref="K36:O36"/>
    <mergeCell ref="B33:C33"/>
    <mergeCell ref="E33:I33"/>
    <mergeCell ref="K33:O33"/>
    <mergeCell ref="B34:C34"/>
    <mergeCell ref="E34:I34"/>
    <mergeCell ref="K34:O34"/>
    <mergeCell ref="B31:C31"/>
    <mergeCell ref="E31:I31"/>
    <mergeCell ref="K31:O31"/>
    <mergeCell ref="B32:C32"/>
    <mergeCell ref="E32:I32"/>
    <mergeCell ref="K32:O32"/>
    <mergeCell ref="B30:C30"/>
    <mergeCell ref="E30:I30"/>
    <mergeCell ref="K30:O30"/>
    <mergeCell ref="B27:C27"/>
    <mergeCell ref="E27:I27"/>
    <mergeCell ref="K27:O27"/>
    <mergeCell ref="B28:C28"/>
    <mergeCell ref="E28:I28"/>
    <mergeCell ref="K28:O28"/>
    <mergeCell ref="A13:A22"/>
    <mergeCell ref="B13:C22"/>
    <mergeCell ref="K13:O13"/>
    <mergeCell ref="K14:K17"/>
    <mergeCell ref="L14:L17"/>
    <mergeCell ref="M14:M17"/>
    <mergeCell ref="N14:N17"/>
    <mergeCell ref="K25:O25"/>
    <mergeCell ref="B26:C26"/>
    <mergeCell ref="E26:I26"/>
    <mergeCell ref="K26:O26"/>
    <mergeCell ref="O14:O17"/>
    <mergeCell ref="A23:A43"/>
    <mergeCell ref="B23:C23"/>
    <mergeCell ref="E23:I23"/>
    <mergeCell ref="K23:O23"/>
    <mergeCell ref="B24:C24"/>
    <mergeCell ref="E24:I24"/>
    <mergeCell ref="K24:O24"/>
    <mergeCell ref="B25:C25"/>
    <mergeCell ref="E25:I25"/>
    <mergeCell ref="B29:C29"/>
    <mergeCell ref="E29:I29"/>
    <mergeCell ref="K29:O29"/>
    <mergeCell ref="A2:O2"/>
    <mergeCell ref="A4:O5"/>
    <mergeCell ref="A6:O6"/>
    <mergeCell ref="A7:O7"/>
    <mergeCell ref="A8:O8"/>
    <mergeCell ref="A9:O9"/>
    <mergeCell ref="A11:O11"/>
    <mergeCell ref="B12:C12"/>
    <mergeCell ref="K12:O12"/>
  </mergeCells>
  <printOptions horizontalCentered="1"/>
  <pageMargins left="0.51181102362204722" right="0.23622047244094491" top="0.19685039370078741" bottom="0.19685039370078741" header="0.51181102362204722" footer="0.15748031496062992"/>
  <pageSetup paperSize="9" scale="53" firstPageNumber="0" fitToHeight="2" orientation="landscape" r:id="rId1"/>
  <headerFooter alignWithMargins="0"/>
  <rowBreaks count="1" manualBreakCount="1">
    <brk id="46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L68"/>
  <sheetViews>
    <sheetView view="pageBreakPreview" topLeftCell="A37" zoomScale="70" zoomScaleNormal="75" zoomScaleSheetLayoutView="70" workbookViewId="0">
      <selection sqref="A1:XFD1048576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6.28515625" style="2" customWidth="1"/>
    <col min="4" max="4" width="38.140625" style="2" customWidth="1"/>
    <col min="5" max="9" width="13.42578125" style="2" customWidth="1"/>
    <col min="10" max="10" width="19.140625" style="3" customWidth="1"/>
    <col min="11" max="11" width="15.85546875" style="2" customWidth="1"/>
    <col min="12" max="12" width="19.7109375" style="2" customWidth="1"/>
    <col min="13" max="13" width="16.28515625" style="2" customWidth="1"/>
    <col min="14" max="14" width="17.140625" style="2" customWidth="1"/>
    <col min="15" max="15" width="22.7109375" style="2" customWidth="1"/>
    <col min="16" max="16" width="17.7109375" style="2" customWidth="1"/>
    <col min="17" max="17" width="17.5703125" style="2" customWidth="1"/>
    <col min="18" max="18" width="19.85546875" style="2" customWidth="1"/>
    <col min="19" max="19" width="19.140625" style="2" customWidth="1"/>
    <col min="20" max="16384" width="9.140625" style="2"/>
  </cols>
  <sheetData>
    <row r="1" spans="1:246" ht="25.5" customHeight="1" x14ac:dyDescent="0.35">
      <c r="M1" s="4"/>
      <c r="O1" s="135" t="s">
        <v>132</v>
      </c>
    </row>
    <row r="2" spans="1:246" s="5" customFormat="1" ht="23.25" x14ac:dyDescent="0.35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246" s="5" customFormat="1" ht="4.5" customHeight="1" x14ac:dyDescent="0.35">
      <c r="A3" s="6"/>
      <c r="B3" s="7"/>
      <c r="C3" s="7"/>
      <c r="D3" s="7"/>
      <c r="E3" s="7"/>
      <c r="F3" s="7"/>
      <c r="G3" s="7"/>
      <c r="H3" s="7"/>
      <c r="I3" s="7"/>
      <c r="J3" s="8"/>
    </row>
    <row r="4" spans="1:246" s="5" customFormat="1" ht="11.25" customHeight="1" x14ac:dyDescent="0.35">
      <c r="A4" s="142" t="s">
        <v>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5" spans="1:246" s="5" customFormat="1" ht="11.25" customHeight="1" x14ac:dyDescent="0.3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246" s="5" customFormat="1" ht="24.75" customHeight="1" x14ac:dyDescent="0.35">
      <c r="A6" s="142" t="s">
        <v>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</row>
    <row r="7" spans="1:246" s="5" customFormat="1" ht="29.25" customHeight="1" x14ac:dyDescent="0.45">
      <c r="A7" s="144" t="s">
        <v>118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</row>
    <row r="8" spans="1:246" s="5" customFormat="1" ht="29.25" customHeight="1" x14ac:dyDescent="0.35">
      <c r="A8" s="145" t="s">
        <v>120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246" s="5" customFormat="1" ht="29.25" customHeight="1" x14ac:dyDescent="0.35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</row>
    <row r="10" spans="1:246" s="13" customFormat="1" ht="24.75" customHeight="1" thickBot="1" x14ac:dyDescent="0.4">
      <c r="A10" s="9" t="s">
        <v>4</v>
      </c>
      <c r="B10" s="10"/>
      <c r="C10" s="10"/>
      <c r="D10" s="10"/>
      <c r="E10" s="10"/>
      <c r="F10" s="10"/>
      <c r="G10" s="10"/>
      <c r="H10" s="10"/>
      <c r="I10" s="10"/>
      <c r="J10" s="11"/>
      <c r="K10" s="12"/>
      <c r="L10" s="12"/>
      <c r="M10" s="12"/>
      <c r="N10" s="12"/>
      <c r="O10" s="12"/>
    </row>
    <row r="11" spans="1:246" s="13" customFormat="1" ht="25.5" customHeight="1" thickBot="1" x14ac:dyDescent="0.35">
      <c r="A11" s="247" t="s">
        <v>124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9"/>
    </row>
    <row r="12" spans="1:246" s="13" customFormat="1" ht="39" customHeight="1" thickBot="1" x14ac:dyDescent="0.3">
      <c r="A12" s="14" t="s">
        <v>5</v>
      </c>
      <c r="B12" s="150" t="s">
        <v>6</v>
      </c>
      <c r="C12" s="151"/>
      <c r="D12" s="15" t="s">
        <v>7</v>
      </c>
      <c r="E12" s="16" t="s">
        <v>8</v>
      </c>
      <c r="F12" s="17" t="s">
        <v>123</v>
      </c>
      <c r="G12" s="17" t="s">
        <v>123</v>
      </c>
      <c r="H12" s="17" t="s">
        <v>123</v>
      </c>
      <c r="I12" s="17" t="s">
        <v>123</v>
      </c>
      <c r="J12" s="18" t="s">
        <v>10</v>
      </c>
      <c r="K12" s="152" t="s">
        <v>11</v>
      </c>
      <c r="L12" s="153"/>
      <c r="M12" s="153"/>
      <c r="N12" s="153"/>
      <c r="O12" s="151"/>
    </row>
    <row r="13" spans="1:246" s="13" customFormat="1" ht="52.5" customHeight="1" thickBot="1" x14ac:dyDescent="0.3">
      <c r="A13" s="154" t="s">
        <v>12</v>
      </c>
      <c r="B13" s="235" t="s">
        <v>121</v>
      </c>
      <c r="C13" s="236"/>
      <c r="D13" s="19" t="s">
        <v>13</v>
      </c>
      <c r="E13" s="20" t="s">
        <v>14</v>
      </c>
      <c r="F13" s="21" t="s">
        <v>15</v>
      </c>
      <c r="G13" s="21" t="s">
        <v>16</v>
      </c>
      <c r="H13" s="21" t="s">
        <v>17</v>
      </c>
      <c r="I13" s="22" t="s">
        <v>18</v>
      </c>
      <c r="J13" s="23"/>
      <c r="K13" s="150" t="s">
        <v>19</v>
      </c>
      <c r="L13" s="153"/>
      <c r="M13" s="153"/>
      <c r="N13" s="153"/>
      <c r="O13" s="250"/>
    </row>
    <row r="14" spans="1:246" ht="21.75" customHeight="1" x14ac:dyDescent="0.2">
      <c r="A14" s="155"/>
      <c r="B14" s="237"/>
      <c r="C14" s="238"/>
      <c r="D14" s="24" t="s">
        <v>20</v>
      </c>
      <c r="E14" s="25">
        <v>0</v>
      </c>
      <c r="F14" s="26">
        <v>1</v>
      </c>
      <c r="G14" s="26">
        <v>0</v>
      </c>
      <c r="H14" s="26">
        <v>0</v>
      </c>
      <c r="I14" s="27">
        <v>3</v>
      </c>
      <c r="J14" s="134">
        <f>SUM(E14:I14)</f>
        <v>4</v>
      </c>
      <c r="K14" s="166" t="s">
        <v>21</v>
      </c>
      <c r="L14" s="158" t="s">
        <v>22</v>
      </c>
      <c r="M14" s="166" t="s">
        <v>23</v>
      </c>
      <c r="N14" s="158" t="s">
        <v>24</v>
      </c>
      <c r="O14" s="158" t="s">
        <v>25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</row>
    <row r="15" spans="1:246" ht="23.25" customHeight="1" x14ac:dyDescent="0.2">
      <c r="A15" s="155"/>
      <c r="B15" s="237"/>
      <c r="C15" s="238"/>
      <c r="D15" s="30" t="s">
        <v>26</v>
      </c>
      <c r="E15" s="36">
        <v>1800</v>
      </c>
      <c r="F15" s="37">
        <v>3000</v>
      </c>
      <c r="G15" s="37">
        <v>3000</v>
      </c>
      <c r="H15" s="37">
        <v>3700</v>
      </c>
      <c r="I15" s="38">
        <v>5000</v>
      </c>
      <c r="J15" s="34"/>
      <c r="K15" s="167"/>
      <c r="L15" s="160"/>
      <c r="M15" s="167"/>
      <c r="N15" s="160"/>
      <c r="O15" s="160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</row>
    <row r="16" spans="1:246" ht="22.5" customHeight="1" x14ac:dyDescent="0.2">
      <c r="A16" s="155"/>
      <c r="B16" s="237"/>
      <c r="C16" s="238"/>
      <c r="D16" s="35" t="s">
        <v>27</v>
      </c>
      <c r="E16" s="36">
        <f>E15*E14</f>
        <v>0</v>
      </c>
      <c r="F16" s="37">
        <f>F15*F14</f>
        <v>3000</v>
      </c>
      <c r="G16" s="37">
        <f>G15*G14</f>
        <v>0</v>
      </c>
      <c r="H16" s="37">
        <f>H15*H14</f>
        <v>0</v>
      </c>
      <c r="I16" s="38">
        <f>I15*I14</f>
        <v>15000</v>
      </c>
      <c r="J16" s="39">
        <f>SUM(E16:I16)</f>
        <v>18000</v>
      </c>
      <c r="K16" s="167"/>
      <c r="L16" s="160"/>
      <c r="M16" s="167"/>
      <c r="N16" s="160"/>
      <c r="O16" s="160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</row>
    <row r="17" spans="1:246" ht="21.75" customHeight="1" x14ac:dyDescent="0.2">
      <c r="A17" s="155"/>
      <c r="B17" s="237"/>
      <c r="C17" s="238"/>
      <c r="D17" s="30" t="s">
        <v>28</v>
      </c>
      <c r="E17" s="36">
        <v>11</v>
      </c>
      <c r="F17" s="37">
        <v>16</v>
      </c>
      <c r="G17" s="37">
        <v>20</v>
      </c>
      <c r="H17" s="37">
        <v>29</v>
      </c>
      <c r="I17" s="38">
        <v>43</v>
      </c>
      <c r="J17" s="40"/>
      <c r="K17" s="168"/>
      <c r="L17" s="169"/>
      <c r="M17" s="168"/>
      <c r="N17" s="169"/>
      <c r="O17" s="16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</row>
    <row r="18" spans="1:246" ht="21.75" customHeight="1" thickBot="1" x14ac:dyDescent="0.25">
      <c r="A18" s="155"/>
      <c r="B18" s="237"/>
      <c r="C18" s="238"/>
      <c r="D18" s="41" t="s">
        <v>29</v>
      </c>
      <c r="E18" s="42">
        <f>E14*E17</f>
        <v>0</v>
      </c>
      <c r="F18" s="43">
        <f>F14*F17</f>
        <v>16</v>
      </c>
      <c r="G18" s="43">
        <f>G14*G17</f>
        <v>0</v>
      </c>
      <c r="H18" s="43">
        <f>H14*H17</f>
        <v>0</v>
      </c>
      <c r="I18" s="44">
        <f>I14*I17</f>
        <v>129</v>
      </c>
      <c r="J18" s="45">
        <f>SUM(E18:I18)</f>
        <v>145</v>
      </c>
      <c r="K18" s="112" t="s">
        <v>30</v>
      </c>
      <c r="L18" s="113">
        <f>SUM(L20:L22)</f>
        <v>0</v>
      </c>
      <c r="M18" s="112" t="s">
        <v>30</v>
      </c>
      <c r="N18" s="113">
        <f>SUM(N20:N22)</f>
        <v>0</v>
      </c>
      <c r="O18" s="114">
        <f>N18+L18</f>
        <v>0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</row>
    <row r="19" spans="1:246" ht="21.75" customHeight="1" thickBot="1" x14ac:dyDescent="0.25">
      <c r="A19" s="155"/>
      <c r="B19" s="237"/>
      <c r="C19" s="238"/>
      <c r="D19" s="46" t="s">
        <v>31</v>
      </c>
      <c r="E19" s="47"/>
      <c r="F19" s="48"/>
      <c r="G19" s="48"/>
      <c r="H19" s="48"/>
      <c r="I19" s="49"/>
      <c r="J19" s="28"/>
      <c r="K19" s="115"/>
      <c r="L19" s="116"/>
      <c r="M19" s="115"/>
      <c r="N19" s="116"/>
      <c r="O19" s="117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</row>
    <row r="20" spans="1:246" ht="30.75" customHeight="1" x14ac:dyDescent="0.2">
      <c r="A20" s="155"/>
      <c r="B20" s="237"/>
      <c r="C20" s="238"/>
      <c r="D20" s="50" t="s">
        <v>77</v>
      </c>
      <c r="E20" s="51">
        <v>0</v>
      </c>
      <c r="F20" s="26">
        <v>0</v>
      </c>
      <c r="G20" s="26">
        <v>0</v>
      </c>
      <c r="H20" s="26">
        <v>0</v>
      </c>
      <c r="I20" s="52">
        <v>0</v>
      </c>
      <c r="J20" s="53">
        <f t="shared" ref="J20:J22" si="0">SUM(E20:I20)</f>
        <v>0</v>
      </c>
      <c r="K20" s="118"/>
      <c r="L20" s="119">
        <f t="shared" ref="L20:L22" si="1">K20*J20</f>
        <v>0</v>
      </c>
      <c r="M20" s="118"/>
      <c r="N20" s="120">
        <f t="shared" ref="N20:N22" si="2">M20*J20</f>
        <v>0</v>
      </c>
      <c r="O20" s="121">
        <f>N20+L20</f>
        <v>0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</row>
    <row r="21" spans="1:246" ht="27" customHeight="1" x14ac:dyDescent="0.2">
      <c r="A21" s="155"/>
      <c r="B21" s="237"/>
      <c r="C21" s="238"/>
      <c r="D21" s="30" t="s">
        <v>32</v>
      </c>
      <c r="E21" s="54">
        <v>0</v>
      </c>
      <c r="F21" s="37">
        <v>0</v>
      </c>
      <c r="G21" s="37">
        <v>0</v>
      </c>
      <c r="H21" s="37">
        <v>0</v>
      </c>
      <c r="I21" s="55">
        <v>0</v>
      </c>
      <c r="J21" s="56">
        <f t="shared" si="0"/>
        <v>0</v>
      </c>
      <c r="K21" s="122"/>
      <c r="L21" s="123">
        <f t="shared" si="1"/>
        <v>0</v>
      </c>
      <c r="M21" s="122"/>
      <c r="N21" s="124">
        <f t="shared" si="2"/>
        <v>0</v>
      </c>
      <c r="O21" s="125">
        <f t="shared" ref="O21:O22" si="3">N21+L21</f>
        <v>0</v>
      </c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</row>
    <row r="22" spans="1:246" ht="29.25" customHeight="1" thickBot="1" x14ac:dyDescent="0.25">
      <c r="A22" s="156"/>
      <c r="B22" s="239"/>
      <c r="C22" s="240"/>
      <c r="D22" s="41" t="s">
        <v>98</v>
      </c>
      <c r="E22" s="91">
        <v>0</v>
      </c>
      <c r="F22" s="92">
        <f>F18</f>
        <v>16</v>
      </c>
      <c r="G22" s="92">
        <v>0</v>
      </c>
      <c r="H22" s="92">
        <f>H18</f>
        <v>0</v>
      </c>
      <c r="I22" s="92">
        <f>I18</f>
        <v>129</v>
      </c>
      <c r="J22" s="61">
        <f t="shared" si="0"/>
        <v>145</v>
      </c>
      <c r="K22" s="93"/>
      <c r="L22" s="126">
        <f t="shared" si="1"/>
        <v>0</v>
      </c>
      <c r="M22" s="93"/>
      <c r="N22" s="127">
        <f t="shared" si="2"/>
        <v>0</v>
      </c>
      <c r="O22" s="128">
        <f t="shared" si="3"/>
        <v>0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</row>
    <row r="23" spans="1:246" ht="30.75" customHeight="1" thickBot="1" x14ac:dyDescent="0.25">
      <c r="A23" s="181" t="s">
        <v>33</v>
      </c>
      <c r="B23" s="241" t="s">
        <v>34</v>
      </c>
      <c r="C23" s="242"/>
      <c r="D23" s="62" t="s">
        <v>35</v>
      </c>
      <c r="E23" s="185" t="s">
        <v>36</v>
      </c>
      <c r="F23" s="186"/>
      <c r="G23" s="186"/>
      <c r="H23" s="186"/>
      <c r="I23" s="186"/>
      <c r="J23" s="63" t="s">
        <v>37</v>
      </c>
      <c r="K23" s="243" t="s">
        <v>38</v>
      </c>
      <c r="L23" s="244"/>
      <c r="M23" s="244"/>
      <c r="N23" s="244"/>
      <c r="O23" s="245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</row>
    <row r="24" spans="1:246" s="29" customFormat="1" ht="21" customHeight="1" x14ac:dyDescent="0.2">
      <c r="A24" s="181"/>
      <c r="B24" s="189" t="s">
        <v>39</v>
      </c>
      <c r="C24" s="190"/>
      <c r="D24" s="64" t="s">
        <v>30</v>
      </c>
      <c r="E24" s="191">
        <f>SUM(E25:I25)</f>
        <v>1</v>
      </c>
      <c r="F24" s="192"/>
      <c r="G24" s="192"/>
      <c r="H24" s="192"/>
      <c r="I24" s="192"/>
      <c r="J24" s="65"/>
      <c r="K24" s="193">
        <f>SUM(K25:O25)</f>
        <v>0</v>
      </c>
      <c r="L24" s="194"/>
      <c r="M24" s="194"/>
      <c r="N24" s="194"/>
      <c r="O24" s="195"/>
    </row>
    <row r="25" spans="1:246" s="67" customFormat="1" ht="38.25" customHeight="1" x14ac:dyDescent="0.2">
      <c r="A25" s="181"/>
      <c r="B25" s="196" t="s">
        <v>127</v>
      </c>
      <c r="C25" s="197"/>
      <c r="D25" s="66"/>
      <c r="E25" s="198">
        <v>1</v>
      </c>
      <c r="F25" s="199"/>
      <c r="G25" s="199"/>
      <c r="H25" s="199"/>
      <c r="I25" s="199"/>
      <c r="J25" s="84"/>
      <c r="K25" s="170">
        <f t="shared" ref="K25:K43" si="4">J25*E25</f>
        <v>0</v>
      </c>
      <c r="L25" s="171"/>
      <c r="M25" s="171"/>
      <c r="N25" s="171"/>
      <c r="O25" s="172"/>
    </row>
    <row r="26" spans="1:246" s="29" customFormat="1" ht="21" customHeight="1" x14ac:dyDescent="0.2">
      <c r="A26" s="181"/>
      <c r="B26" s="173" t="s">
        <v>40</v>
      </c>
      <c r="C26" s="174"/>
      <c r="D26" s="68" t="s">
        <v>41</v>
      </c>
      <c r="E26" s="175">
        <f>SUM(E27:I30)</f>
        <v>4</v>
      </c>
      <c r="F26" s="176"/>
      <c r="G26" s="176"/>
      <c r="H26" s="176"/>
      <c r="I26" s="176"/>
      <c r="J26" s="133"/>
      <c r="K26" s="177">
        <f>SUM(K27:O30)</f>
        <v>0</v>
      </c>
      <c r="L26" s="178"/>
      <c r="M26" s="178"/>
      <c r="N26" s="178"/>
      <c r="O26" s="179"/>
    </row>
    <row r="27" spans="1:246" s="67" customFormat="1" ht="15.75" x14ac:dyDescent="0.2">
      <c r="A27" s="181"/>
      <c r="B27" s="200" t="s">
        <v>42</v>
      </c>
      <c r="C27" s="201"/>
      <c r="D27" s="66"/>
      <c r="E27" s="198">
        <v>1</v>
      </c>
      <c r="F27" s="199"/>
      <c r="G27" s="199"/>
      <c r="H27" s="199"/>
      <c r="I27" s="199"/>
      <c r="J27" s="84"/>
      <c r="K27" s="204">
        <f t="shared" ref="K27:K30" si="5">J27*E27</f>
        <v>0</v>
      </c>
      <c r="L27" s="205"/>
      <c r="M27" s="205"/>
      <c r="N27" s="205"/>
      <c r="O27" s="206"/>
    </row>
    <row r="28" spans="1:246" s="67" customFormat="1" ht="15.75" x14ac:dyDescent="0.2">
      <c r="A28" s="181"/>
      <c r="B28" s="200" t="s">
        <v>43</v>
      </c>
      <c r="C28" s="201"/>
      <c r="D28" s="66"/>
      <c r="E28" s="198">
        <v>1</v>
      </c>
      <c r="F28" s="199"/>
      <c r="G28" s="199"/>
      <c r="H28" s="199"/>
      <c r="I28" s="199"/>
      <c r="J28" s="84"/>
      <c r="K28" s="204">
        <f t="shared" si="5"/>
        <v>0</v>
      </c>
      <c r="L28" s="205"/>
      <c r="M28" s="205"/>
      <c r="N28" s="205"/>
      <c r="O28" s="206"/>
    </row>
    <row r="29" spans="1:246" s="67" customFormat="1" ht="15.75" customHeight="1" x14ac:dyDescent="0.2">
      <c r="A29" s="181"/>
      <c r="B29" s="200" t="s">
        <v>89</v>
      </c>
      <c r="C29" s="201"/>
      <c r="D29" s="66"/>
      <c r="E29" s="202">
        <v>1</v>
      </c>
      <c r="F29" s="203"/>
      <c r="G29" s="203"/>
      <c r="H29" s="203"/>
      <c r="I29" s="203"/>
      <c r="J29" s="85"/>
      <c r="K29" s="204">
        <f t="shared" si="5"/>
        <v>0</v>
      </c>
      <c r="L29" s="205"/>
      <c r="M29" s="205"/>
      <c r="N29" s="205"/>
      <c r="O29" s="206"/>
    </row>
    <row r="30" spans="1:246" s="67" customFormat="1" ht="15.75" x14ac:dyDescent="0.2">
      <c r="A30" s="181"/>
      <c r="B30" s="200" t="s">
        <v>97</v>
      </c>
      <c r="C30" s="201"/>
      <c r="D30" s="66"/>
      <c r="E30" s="198">
        <v>1</v>
      </c>
      <c r="F30" s="199"/>
      <c r="G30" s="199"/>
      <c r="H30" s="199"/>
      <c r="I30" s="199"/>
      <c r="J30" s="85"/>
      <c r="K30" s="204">
        <f t="shared" si="5"/>
        <v>0</v>
      </c>
      <c r="L30" s="205"/>
      <c r="M30" s="205"/>
      <c r="N30" s="205"/>
      <c r="O30" s="206"/>
    </row>
    <row r="31" spans="1:246" ht="21" customHeight="1" x14ac:dyDescent="0.2">
      <c r="A31" s="181"/>
      <c r="B31" s="173" t="s">
        <v>44</v>
      </c>
      <c r="C31" s="207"/>
      <c r="D31" s="69" t="s">
        <v>45</v>
      </c>
      <c r="E31" s="175">
        <f>SUM(E32:I35)</f>
        <v>4</v>
      </c>
      <c r="F31" s="176"/>
      <c r="G31" s="176"/>
      <c r="H31" s="176"/>
      <c r="I31" s="176"/>
      <c r="J31" s="133"/>
      <c r="K31" s="177">
        <f>SUM(K32:O35)</f>
        <v>0</v>
      </c>
      <c r="L31" s="176"/>
      <c r="M31" s="176"/>
      <c r="N31" s="176"/>
      <c r="O31" s="179"/>
    </row>
    <row r="32" spans="1:246" s="67" customFormat="1" ht="15.75" x14ac:dyDescent="0.2">
      <c r="A32" s="181"/>
      <c r="B32" s="200" t="s">
        <v>46</v>
      </c>
      <c r="C32" s="201"/>
      <c r="D32" s="66"/>
      <c r="E32" s="198">
        <v>1</v>
      </c>
      <c r="F32" s="199"/>
      <c r="G32" s="199"/>
      <c r="H32" s="199"/>
      <c r="I32" s="199"/>
      <c r="J32" s="84"/>
      <c r="K32" s="204">
        <f t="shared" si="4"/>
        <v>0</v>
      </c>
      <c r="L32" s="205"/>
      <c r="M32" s="205"/>
      <c r="N32" s="205"/>
      <c r="O32" s="206"/>
    </row>
    <row r="33" spans="1:15" s="67" customFormat="1" ht="15.75" x14ac:dyDescent="0.2">
      <c r="A33" s="181"/>
      <c r="B33" s="200" t="s">
        <v>95</v>
      </c>
      <c r="C33" s="201"/>
      <c r="D33" s="66"/>
      <c r="E33" s="198">
        <v>1</v>
      </c>
      <c r="F33" s="199"/>
      <c r="G33" s="199"/>
      <c r="H33" s="199"/>
      <c r="I33" s="199"/>
      <c r="J33" s="85"/>
      <c r="K33" s="204">
        <f t="shared" si="4"/>
        <v>0</v>
      </c>
      <c r="L33" s="205"/>
      <c r="M33" s="205"/>
      <c r="N33" s="205"/>
      <c r="O33" s="206"/>
    </row>
    <row r="34" spans="1:15" s="67" customFormat="1" ht="15.75" x14ac:dyDescent="0.2">
      <c r="A34" s="181"/>
      <c r="B34" s="200" t="s">
        <v>96</v>
      </c>
      <c r="C34" s="201"/>
      <c r="D34" s="66"/>
      <c r="E34" s="198">
        <v>1</v>
      </c>
      <c r="F34" s="199"/>
      <c r="G34" s="199"/>
      <c r="H34" s="199"/>
      <c r="I34" s="199"/>
      <c r="J34" s="85"/>
      <c r="K34" s="204">
        <f t="shared" si="4"/>
        <v>0</v>
      </c>
      <c r="L34" s="205"/>
      <c r="M34" s="205"/>
      <c r="N34" s="205"/>
      <c r="O34" s="206"/>
    </row>
    <row r="35" spans="1:15" s="67" customFormat="1" ht="15.75" x14ac:dyDescent="0.2">
      <c r="A35" s="181"/>
      <c r="B35" s="200" t="s">
        <v>47</v>
      </c>
      <c r="C35" s="201"/>
      <c r="D35" s="66"/>
      <c r="E35" s="198">
        <v>1</v>
      </c>
      <c r="F35" s="199"/>
      <c r="G35" s="199"/>
      <c r="H35" s="199"/>
      <c r="I35" s="199"/>
      <c r="J35" s="85"/>
      <c r="K35" s="204">
        <f t="shared" si="4"/>
        <v>0</v>
      </c>
      <c r="L35" s="205"/>
      <c r="M35" s="205"/>
      <c r="N35" s="205"/>
      <c r="O35" s="206"/>
    </row>
    <row r="36" spans="1:15" ht="21" customHeight="1" x14ac:dyDescent="0.2">
      <c r="A36" s="181"/>
      <c r="B36" s="173" t="s">
        <v>48</v>
      </c>
      <c r="C36" s="174"/>
      <c r="D36" s="68" t="s">
        <v>49</v>
      </c>
      <c r="E36" s="175">
        <v>1</v>
      </c>
      <c r="F36" s="176"/>
      <c r="G36" s="176"/>
      <c r="H36" s="176"/>
      <c r="I36" s="176"/>
      <c r="J36" s="86"/>
      <c r="K36" s="177">
        <f t="shared" si="4"/>
        <v>0</v>
      </c>
      <c r="L36" s="178"/>
      <c r="M36" s="178"/>
      <c r="N36" s="178"/>
      <c r="O36" s="179"/>
    </row>
    <row r="37" spans="1:15" ht="21" customHeight="1" x14ac:dyDescent="0.2">
      <c r="A37" s="181"/>
      <c r="B37" s="173" t="s">
        <v>50</v>
      </c>
      <c r="C37" s="174"/>
      <c r="D37" s="68" t="s">
        <v>51</v>
      </c>
      <c r="E37" s="251">
        <v>0</v>
      </c>
      <c r="F37" s="252"/>
      <c r="G37" s="252"/>
      <c r="H37" s="252"/>
      <c r="I37" s="252"/>
      <c r="J37" s="86"/>
      <c r="K37" s="177">
        <f t="shared" si="4"/>
        <v>0</v>
      </c>
      <c r="L37" s="178"/>
      <c r="M37" s="178"/>
      <c r="N37" s="178"/>
      <c r="O37" s="179"/>
    </row>
    <row r="38" spans="1:15" ht="21" customHeight="1" x14ac:dyDescent="0.2">
      <c r="A38" s="181"/>
      <c r="B38" s="173" t="s">
        <v>52</v>
      </c>
      <c r="C38" s="174"/>
      <c r="D38" s="68" t="s">
        <v>53</v>
      </c>
      <c r="E38" s="251">
        <v>1</v>
      </c>
      <c r="F38" s="252"/>
      <c r="G38" s="252"/>
      <c r="H38" s="252"/>
      <c r="I38" s="252"/>
      <c r="J38" s="86"/>
      <c r="K38" s="177">
        <f t="shared" si="4"/>
        <v>0</v>
      </c>
      <c r="L38" s="178"/>
      <c r="M38" s="178"/>
      <c r="N38" s="178"/>
      <c r="O38" s="179"/>
    </row>
    <row r="39" spans="1:15" ht="21" customHeight="1" x14ac:dyDescent="0.2">
      <c r="A39" s="181"/>
      <c r="B39" s="173" t="s">
        <v>54</v>
      </c>
      <c r="C39" s="174"/>
      <c r="D39" s="68" t="s">
        <v>55</v>
      </c>
      <c r="E39" s="251">
        <v>0</v>
      </c>
      <c r="F39" s="252"/>
      <c r="G39" s="252"/>
      <c r="H39" s="252"/>
      <c r="I39" s="252"/>
      <c r="J39" s="86"/>
      <c r="K39" s="177">
        <f t="shared" si="4"/>
        <v>0</v>
      </c>
      <c r="L39" s="178"/>
      <c r="M39" s="178"/>
      <c r="N39" s="178"/>
      <c r="O39" s="179"/>
    </row>
    <row r="40" spans="1:15" ht="21" customHeight="1" x14ac:dyDescent="0.2">
      <c r="A40" s="181"/>
      <c r="B40" s="173" t="s">
        <v>56</v>
      </c>
      <c r="C40" s="174"/>
      <c r="D40" s="68" t="s">
        <v>57</v>
      </c>
      <c r="E40" s="251">
        <v>0</v>
      </c>
      <c r="F40" s="252"/>
      <c r="G40" s="252"/>
      <c r="H40" s="252"/>
      <c r="I40" s="252"/>
      <c r="J40" s="86"/>
      <c r="K40" s="177">
        <f t="shared" si="4"/>
        <v>0</v>
      </c>
      <c r="L40" s="178"/>
      <c r="M40" s="178"/>
      <c r="N40" s="178"/>
      <c r="O40" s="179"/>
    </row>
    <row r="41" spans="1:15" ht="21" customHeight="1" x14ac:dyDescent="0.2">
      <c r="A41" s="181"/>
      <c r="B41" s="173" t="s">
        <v>58</v>
      </c>
      <c r="C41" s="174"/>
      <c r="D41" s="68" t="s">
        <v>59</v>
      </c>
      <c r="E41" s="251">
        <v>2</v>
      </c>
      <c r="F41" s="252"/>
      <c r="G41" s="252"/>
      <c r="H41" s="252"/>
      <c r="I41" s="252"/>
      <c r="J41" s="86"/>
      <c r="K41" s="177">
        <f t="shared" si="4"/>
        <v>0</v>
      </c>
      <c r="L41" s="178"/>
      <c r="M41" s="178"/>
      <c r="N41" s="178"/>
      <c r="O41" s="179"/>
    </row>
    <row r="42" spans="1:15" ht="21" customHeight="1" x14ac:dyDescent="0.2">
      <c r="A42" s="181"/>
      <c r="B42" s="234" t="s">
        <v>60</v>
      </c>
      <c r="C42" s="174"/>
      <c r="D42" s="68" t="s">
        <v>61</v>
      </c>
      <c r="E42" s="251">
        <v>0</v>
      </c>
      <c r="F42" s="252"/>
      <c r="G42" s="252"/>
      <c r="H42" s="252"/>
      <c r="I42" s="252"/>
      <c r="J42" s="86"/>
      <c r="K42" s="177">
        <f t="shared" si="4"/>
        <v>0</v>
      </c>
      <c r="L42" s="178"/>
      <c r="M42" s="178"/>
      <c r="N42" s="178"/>
      <c r="O42" s="179"/>
    </row>
    <row r="43" spans="1:15" ht="21.75" customHeight="1" thickBot="1" x14ac:dyDescent="0.25">
      <c r="A43" s="182"/>
      <c r="B43" s="208" t="s">
        <v>62</v>
      </c>
      <c r="C43" s="209"/>
      <c r="D43" s="70" t="s">
        <v>49</v>
      </c>
      <c r="E43" s="253">
        <v>0</v>
      </c>
      <c r="F43" s="254"/>
      <c r="G43" s="254"/>
      <c r="H43" s="254"/>
      <c r="I43" s="254"/>
      <c r="J43" s="89"/>
      <c r="K43" s="212">
        <f t="shared" si="4"/>
        <v>0</v>
      </c>
      <c r="L43" s="213"/>
      <c r="M43" s="213"/>
      <c r="N43" s="213"/>
      <c r="O43" s="214"/>
    </row>
    <row r="44" spans="1:15" ht="21" thickBot="1" x14ac:dyDescent="0.3">
      <c r="A44" s="71"/>
      <c r="B44" s="209" t="s">
        <v>63</v>
      </c>
      <c r="C44" s="209"/>
      <c r="D44" s="70"/>
      <c r="E44" s="223">
        <f>SUM(E24,E26,E31,E36:I43)</f>
        <v>13</v>
      </c>
      <c r="F44" s="224"/>
      <c r="G44" s="224"/>
      <c r="H44" s="224"/>
      <c r="I44" s="224"/>
      <c r="J44" s="72"/>
      <c r="K44" s="225">
        <f>SUM(K24,K26,K31,K36:O43)</f>
        <v>0</v>
      </c>
      <c r="L44" s="226"/>
      <c r="M44" s="226"/>
      <c r="N44" s="226"/>
      <c r="O44" s="227"/>
    </row>
    <row r="45" spans="1:15" ht="28.5" customHeight="1" thickBot="1" x14ac:dyDescent="0.35">
      <c r="A45" s="73"/>
      <c r="B45" s="228" t="s">
        <v>122</v>
      </c>
      <c r="C45" s="229"/>
      <c r="D45" s="229"/>
      <c r="E45" s="229"/>
      <c r="F45" s="229"/>
      <c r="G45" s="229"/>
      <c r="H45" s="229"/>
      <c r="I45" s="230"/>
      <c r="J45" s="74"/>
      <c r="K45" s="231">
        <f>O18+K44</f>
        <v>0</v>
      </c>
      <c r="L45" s="232"/>
      <c r="M45" s="232"/>
      <c r="N45" s="232"/>
      <c r="O45" s="233"/>
    </row>
    <row r="46" spans="1:15" ht="23.25" thickBot="1" x14ac:dyDescent="0.35">
      <c r="A46" s="73"/>
      <c r="B46" s="228" t="s">
        <v>119</v>
      </c>
      <c r="C46" s="229"/>
      <c r="D46" s="229"/>
      <c r="E46" s="229"/>
      <c r="F46" s="229"/>
      <c r="G46" s="229"/>
      <c r="H46" s="229"/>
      <c r="I46" s="230"/>
      <c r="J46" s="74"/>
      <c r="K46" s="231">
        <f>K45</f>
        <v>0</v>
      </c>
      <c r="L46" s="232"/>
      <c r="M46" s="232"/>
      <c r="N46" s="232"/>
      <c r="O46" s="233"/>
    </row>
    <row r="47" spans="1:15" ht="23.25" thickBot="1" x14ac:dyDescent="0.35">
      <c r="A47" s="129"/>
      <c r="B47" s="130"/>
      <c r="C47" s="130"/>
      <c r="D47" s="130"/>
      <c r="E47" s="130"/>
      <c r="F47" s="130"/>
      <c r="G47" s="130"/>
      <c r="H47" s="130"/>
      <c r="I47" s="130"/>
      <c r="J47" s="131"/>
      <c r="K47" s="132"/>
      <c r="L47" s="132"/>
      <c r="M47" s="132"/>
      <c r="N47" s="132"/>
      <c r="O47" s="132"/>
    </row>
    <row r="48" spans="1:15" ht="18.75" x14ac:dyDescent="0.3">
      <c r="A48" s="219" t="s">
        <v>64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</row>
    <row r="49" spans="1:15" ht="18.75" x14ac:dyDescent="0.3">
      <c r="A49" s="75"/>
      <c r="B49" s="76" t="s">
        <v>65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</row>
    <row r="50" spans="1:15" ht="18.75" x14ac:dyDescent="0.3">
      <c r="A50" s="221" t="s">
        <v>66</v>
      </c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</row>
    <row r="51" spans="1:15" ht="18.75" customHeight="1" x14ac:dyDescent="0.3">
      <c r="A51" s="221" t="s">
        <v>67</v>
      </c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</row>
    <row r="52" spans="1:15" ht="16.5" x14ac:dyDescent="0.25">
      <c r="A52" s="77" t="s">
        <v>68</v>
      </c>
      <c r="B52" s="78"/>
      <c r="C52" s="78"/>
      <c r="D52" s="78"/>
      <c r="E52" s="78"/>
      <c r="F52" s="78"/>
      <c r="G52" s="78"/>
      <c r="H52" s="78"/>
      <c r="I52" s="78"/>
      <c r="J52" s="79"/>
      <c r="K52" s="78"/>
      <c r="L52" s="78"/>
      <c r="M52" s="78"/>
      <c r="N52" s="78"/>
      <c r="O52" s="78"/>
    </row>
    <row r="53" spans="1:15" ht="54.75" customHeight="1" x14ac:dyDescent="0.25">
      <c r="A53" s="222" t="s">
        <v>69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</row>
    <row r="54" spans="1:15" ht="35.25" customHeight="1" x14ac:dyDescent="0.25">
      <c r="A54" s="216" t="s">
        <v>70</v>
      </c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</row>
    <row r="55" spans="1:15" ht="82.5" customHeight="1" x14ac:dyDescent="0.25">
      <c r="A55" s="216" t="s">
        <v>71</v>
      </c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</row>
    <row r="56" spans="1:15" ht="31.5" customHeight="1" x14ac:dyDescent="0.25">
      <c r="A56" s="216" t="s">
        <v>72</v>
      </c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</row>
    <row r="57" spans="1:15" ht="18.75" customHeight="1" x14ac:dyDescent="0.25">
      <c r="A57" s="217" t="s">
        <v>73</v>
      </c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  <c r="O57" s="217"/>
    </row>
    <row r="58" spans="1:15" ht="18.75" customHeight="1" x14ac:dyDescent="0.25">
      <c r="A58" s="218" t="s">
        <v>74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</row>
    <row r="59" spans="1:15" ht="17.25" customHeight="1" x14ac:dyDescent="0.25">
      <c r="A59" s="217"/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  <c r="O59" s="217"/>
    </row>
    <row r="60" spans="1:15" ht="17.25" customHeight="1" x14ac:dyDescent="0.25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</row>
    <row r="61" spans="1:15" ht="39" customHeight="1" x14ac:dyDescent="0.35">
      <c r="A61" s="80"/>
      <c r="B61" s="255"/>
      <c r="C61" s="255"/>
      <c r="D61" s="255"/>
      <c r="E61" s="255"/>
      <c r="F61" s="255"/>
      <c r="G61" s="255"/>
      <c r="H61" s="137"/>
      <c r="I61" s="137"/>
      <c r="J61" s="137"/>
      <c r="K61" s="137"/>
      <c r="L61" s="82"/>
      <c r="M61" s="83"/>
      <c r="N61" s="80"/>
      <c r="O61" s="80"/>
    </row>
    <row r="62" spans="1:15" ht="17.25" customHeight="1" x14ac:dyDescent="0.3">
      <c r="A62" s="80"/>
      <c r="B62" s="140" t="s">
        <v>134</v>
      </c>
      <c r="C62" s="140"/>
      <c r="D62" s="140"/>
      <c r="E62" s="140"/>
      <c r="F62" s="140"/>
      <c r="G62" s="140"/>
      <c r="H62" s="140"/>
      <c r="I62" s="140"/>
      <c r="J62" s="140"/>
      <c r="K62" s="140"/>
      <c r="L62" s="83"/>
      <c r="M62" s="83"/>
      <c r="N62" s="80"/>
      <c r="O62" s="80"/>
    </row>
    <row r="63" spans="1:15" ht="17.25" customHeight="1" x14ac:dyDescent="0.25">
      <c r="A63" s="80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0"/>
      <c r="O63" s="80"/>
    </row>
    <row r="65" spans="1:15" ht="38.25" customHeight="1" x14ac:dyDescent="0.3">
      <c r="B65" s="215"/>
      <c r="C65" s="215"/>
      <c r="D65" s="215"/>
      <c r="E65" s="81"/>
      <c r="F65" s="81"/>
      <c r="G65" s="81"/>
      <c r="H65" s="81"/>
      <c r="I65" s="81"/>
      <c r="J65" s="81"/>
      <c r="K65" s="81"/>
      <c r="L65" s="215"/>
      <c r="M65" s="215"/>
    </row>
    <row r="66" spans="1:15" ht="17.25" customHeight="1" x14ac:dyDescent="0.25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</row>
    <row r="67" spans="1:15" ht="17.25" customHeight="1" x14ac:dyDescent="0.25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</row>
    <row r="68" spans="1:15" ht="17.25" customHeight="1" x14ac:dyDescent="0.25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</row>
  </sheetData>
  <mergeCells count="102">
    <mergeCell ref="A58:O58"/>
    <mergeCell ref="A59:O59"/>
    <mergeCell ref="B65:D65"/>
    <mergeCell ref="L65:M65"/>
    <mergeCell ref="A51:O51"/>
    <mergeCell ref="A53:O53"/>
    <mergeCell ref="A54:O54"/>
    <mergeCell ref="A55:O55"/>
    <mergeCell ref="A56:O56"/>
    <mergeCell ref="A57:O57"/>
    <mergeCell ref="B61:G61"/>
    <mergeCell ref="B62:K62"/>
    <mergeCell ref="B45:I45"/>
    <mergeCell ref="K45:O45"/>
    <mergeCell ref="B46:I46"/>
    <mergeCell ref="K46:O46"/>
    <mergeCell ref="A48:O48"/>
    <mergeCell ref="A50:O50"/>
    <mergeCell ref="B43:C43"/>
    <mergeCell ref="E43:I43"/>
    <mergeCell ref="K43:O43"/>
    <mergeCell ref="B44:C44"/>
    <mergeCell ref="E44:I44"/>
    <mergeCell ref="K44:O44"/>
    <mergeCell ref="B41:C41"/>
    <mergeCell ref="E41:I41"/>
    <mergeCell ref="K41:O41"/>
    <mergeCell ref="B42:C42"/>
    <mergeCell ref="E42:I42"/>
    <mergeCell ref="K42:O42"/>
    <mergeCell ref="B39:C39"/>
    <mergeCell ref="E39:I39"/>
    <mergeCell ref="K39:O39"/>
    <mergeCell ref="B40:C40"/>
    <mergeCell ref="E40:I40"/>
    <mergeCell ref="K40:O40"/>
    <mergeCell ref="B37:C37"/>
    <mergeCell ref="E37:I37"/>
    <mergeCell ref="K37:O37"/>
    <mergeCell ref="B38:C38"/>
    <mergeCell ref="E38:I38"/>
    <mergeCell ref="K38:O38"/>
    <mergeCell ref="B35:C35"/>
    <mergeCell ref="E35:I35"/>
    <mergeCell ref="K35:O35"/>
    <mergeCell ref="B36:C36"/>
    <mergeCell ref="E36:I36"/>
    <mergeCell ref="K36:O36"/>
    <mergeCell ref="B33:C33"/>
    <mergeCell ref="E33:I33"/>
    <mergeCell ref="K33:O33"/>
    <mergeCell ref="B34:C34"/>
    <mergeCell ref="E34:I34"/>
    <mergeCell ref="K34:O34"/>
    <mergeCell ref="B31:C31"/>
    <mergeCell ref="E31:I31"/>
    <mergeCell ref="K31:O31"/>
    <mergeCell ref="B32:C32"/>
    <mergeCell ref="E32:I32"/>
    <mergeCell ref="K32:O32"/>
    <mergeCell ref="B30:C30"/>
    <mergeCell ref="E30:I30"/>
    <mergeCell ref="K30:O30"/>
    <mergeCell ref="B27:C27"/>
    <mergeCell ref="E27:I27"/>
    <mergeCell ref="K27:O27"/>
    <mergeCell ref="B28:C28"/>
    <mergeCell ref="E28:I28"/>
    <mergeCell ref="K28:O28"/>
    <mergeCell ref="A13:A22"/>
    <mergeCell ref="B13:C22"/>
    <mergeCell ref="K13:O13"/>
    <mergeCell ref="K14:K17"/>
    <mergeCell ref="L14:L17"/>
    <mergeCell ref="M14:M17"/>
    <mergeCell ref="N14:N17"/>
    <mergeCell ref="K25:O25"/>
    <mergeCell ref="B26:C26"/>
    <mergeCell ref="E26:I26"/>
    <mergeCell ref="K26:O26"/>
    <mergeCell ref="O14:O17"/>
    <mergeCell ref="A23:A43"/>
    <mergeCell ref="B23:C23"/>
    <mergeCell ref="E23:I23"/>
    <mergeCell ref="K23:O23"/>
    <mergeCell ref="B24:C24"/>
    <mergeCell ref="E24:I24"/>
    <mergeCell ref="K24:O24"/>
    <mergeCell ref="B25:C25"/>
    <mergeCell ref="E25:I25"/>
    <mergeCell ref="B29:C29"/>
    <mergeCell ref="E29:I29"/>
    <mergeCell ref="K29:O29"/>
    <mergeCell ref="A2:O2"/>
    <mergeCell ref="A4:O5"/>
    <mergeCell ref="A6:O6"/>
    <mergeCell ref="A7:O7"/>
    <mergeCell ref="A8:O8"/>
    <mergeCell ref="A9:O9"/>
    <mergeCell ref="A11:O11"/>
    <mergeCell ref="B12:C12"/>
    <mergeCell ref="K12:O12"/>
  </mergeCells>
  <printOptions horizontalCentered="1"/>
  <pageMargins left="0.51181102362204722" right="0.23622047244094491" top="0.19685039370078741" bottom="0.19685039370078741" header="0.51181102362204722" footer="0.15748031496062992"/>
  <pageSetup paperSize="9" scale="53" firstPageNumber="0" fitToHeight="2" orientation="landscape" r:id="rId1"/>
  <headerFooter alignWithMargins="0"/>
  <rowBreaks count="1" manualBreakCount="1">
    <brk id="46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L69"/>
  <sheetViews>
    <sheetView tabSelected="1" view="pageBreakPreview" topLeftCell="A42" zoomScale="70" zoomScaleNormal="75" zoomScaleSheetLayoutView="70" workbookViewId="0">
      <selection activeCell="D79" sqref="D79:D80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6.28515625" style="2" customWidth="1"/>
    <col min="4" max="4" width="38.140625" style="2" customWidth="1"/>
    <col min="5" max="9" width="13.42578125" style="2" customWidth="1"/>
    <col min="10" max="10" width="19.140625" style="3" customWidth="1"/>
    <col min="11" max="11" width="15.85546875" style="2" customWidth="1"/>
    <col min="12" max="12" width="19.7109375" style="2" customWidth="1"/>
    <col min="13" max="13" width="16.28515625" style="2" customWidth="1"/>
    <col min="14" max="14" width="17.140625" style="2" customWidth="1"/>
    <col min="15" max="15" width="22.7109375" style="2" customWidth="1"/>
    <col min="16" max="16" width="17.7109375" style="2" customWidth="1"/>
    <col min="17" max="17" width="17.5703125" style="2" customWidth="1"/>
    <col min="18" max="18" width="19.85546875" style="2" customWidth="1"/>
    <col min="19" max="19" width="19.140625" style="2" customWidth="1"/>
    <col min="20" max="16384" width="9.140625" style="2"/>
  </cols>
  <sheetData>
    <row r="1" spans="1:246" ht="25.5" customHeight="1" x14ac:dyDescent="0.35">
      <c r="M1" s="4"/>
      <c r="O1" s="135" t="s">
        <v>133</v>
      </c>
    </row>
    <row r="2" spans="1:246" s="5" customFormat="1" ht="23.25" x14ac:dyDescent="0.35">
      <c r="A2" s="141" t="s">
        <v>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246" s="5" customFormat="1" ht="4.5" customHeight="1" x14ac:dyDescent="0.35">
      <c r="A3" s="6"/>
      <c r="B3" s="7"/>
      <c r="C3" s="7"/>
      <c r="D3" s="7"/>
      <c r="E3" s="7"/>
      <c r="F3" s="7"/>
      <c r="G3" s="7"/>
      <c r="H3" s="7"/>
      <c r="I3" s="7"/>
      <c r="J3" s="8"/>
    </row>
    <row r="4" spans="1:246" s="5" customFormat="1" ht="11.25" customHeight="1" x14ac:dyDescent="0.35">
      <c r="A4" s="142" t="s">
        <v>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5" spans="1:246" s="5" customFormat="1" ht="11.25" customHeight="1" x14ac:dyDescent="0.3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246" s="5" customFormat="1" ht="24.75" customHeight="1" x14ac:dyDescent="0.35">
      <c r="A6" s="142" t="s">
        <v>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</row>
    <row r="7" spans="1:246" s="5" customFormat="1" ht="29.25" customHeight="1" x14ac:dyDescent="0.45">
      <c r="A7" s="144" t="s">
        <v>115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</row>
    <row r="8" spans="1:246" s="5" customFormat="1" ht="29.25" customHeight="1" x14ac:dyDescent="0.35">
      <c r="A8" s="145" t="s">
        <v>105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246" s="5" customFormat="1" ht="29.25" customHeight="1" x14ac:dyDescent="0.35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</row>
    <row r="10" spans="1:246" s="13" customFormat="1" ht="24.75" customHeight="1" thickBot="1" x14ac:dyDescent="0.4">
      <c r="A10" s="9" t="s">
        <v>4</v>
      </c>
      <c r="B10" s="10"/>
      <c r="C10" s="10"/>
      <c r="D10" s="10"/>
      <c r="E10" s="10"/>
      <c r="F10" s="10"/>
      <c r="G10" s="10"/>
      <c r="H10" s="10"/>
      <c r="I10" s="10"/>
      <c r="J10" s="11"/>
      <c r="K10" s="12"/>
      <c r="L10" s="12"/>
      <c r="M10" s="12"/>
      <c r="N10" s="12"/>
      <c r="O10" s="12"/>
    </row>
    <row r="11" spans="1:246" s="13" customFormat="1" ht="25.5" customHeight="1" thickBot="1" x14ac:dyDescent="0.35">
      <c r="A11" s="147" t="s">
        <v>106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9"/>
    </row>
    <row r="12" spans="1:246" s="13" customFormat="1" ht="39" customHeight="1" thickBot="1" x14ac:dyDescent="0.3">
      <c r="A12" s="14" t="s">
        <v>5</v>
      </c>
      <c r="B12" s="150" t="s">
        <v>6</v>
      </c>
      <c r="C12" s="151"/>
      <c r="D12" s="15" t="s">
        <v>7</v>
      </c>
      <c r="E12" s="101" t="s">
        <v>8</v>
      </c>
      <c r="F12" s="102" t="s">
        <v>9</v>
      </c>
      <c r="G12" s="102" t="s">
        <v>9</v>
      </c>
      <c r="H12" s="102" t="s">
        <v>9</v>
      </c>
      <c r="I12" s="102" t="s">
        <v>9</v>
      </c>
      <c r="J12" s="18" t="s">
        <v>10</v>
      </c>
      <c r="K12" s="152" t="s">
        <v>11</v>
      </c>
      <c r="L12" s="153"/>
      <c r="M12" s="153"/>
      <c r="N12" s="153"/>
      <c r="O12" s="151"/>
    </row>
    <row r="13" spans="1:246" s="13" customFormat="1" ht="52.5" customHeight="1" thickBot="1" x14ac:dyDescent="0.3">
      <c r="A13" s="154" t="s">
        <v>12</v>
      </c>
      <c r="B13" s="235" t="s">
        <v>107</v>
      </c>
      <c r="C13" s="236"/>
      <c r="D13" s="19" t="s">
        <v>13</v>
      </c>
      <c r="E13" s="20" t="s">
        <v>14</v>
      </c>
      <c r="F13" s="21" t="s">
        <v>15</v>
      </c>
      <c r="G13" s="21" t="s">
        <v>16</v>
      </c>
      <c r="H13" s="21" t="s">
        <v>17</v>
      </c>
      <c r="I13" s="22" t="s">
        <v>18</v>
      </c>
      <c r="J13" s="111"/>
      <c r="K13" s="150" t="s">
        <v>19</v>
      </c>
      <c r="L13" s="153"/>
      <c r="M13" s="153"/>
      <c r="N13" s="153"/>
      <c r="O13" s="250"/>
    </row>
    <row r="14" spans="1:246" ht="21.75" customHeight="1" x14ac:dyDescent="0.2">
      <c r="A14" s="155"/>
      <c r="B14" s="237"/>
      <c r="C14" s="238"/>
      <c r="D14" s="24" t="s">
        <v>20</v>
      </c>
      <c r="E14" s="25">
        <v>0</v>
      </c>
      <c r="F14" s="26">
        <v>0</v>
      </c>
      <c r="G14" s="26">
        <v>0</v>
      </c>
      <c r="H14" s="26">
        <v>1</v>
      </c>
      <c r="I14" s="27">
        <v>2</v>
      </c>
      <c r="J14" s="28">
        <f>SUM(E14:I14)</f>
        <v>3</v>
      </c>
      <c r="K14" s="166" t="s">
        <v>21</v>
      </c>
      <c r="L14" s="158" t="s">
        <v>22</v>
      </c>
      <c r="M14" s="166" t="s">
        <v>23</v>
      </c>
      <c r="N14" s="158" t="s">
        <v>24</v>
      </c>
      <c r="O14" s="158" t="s">
        <v>25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</row>
    <row r="15" spans="1:246" ht="23.25" customHeight="1" x14ac:dyDescent="0.2">
      <c r="A15" s="155"/>
      <c r="B15" s="237"/>
      <c r="C15" s="238"/>
      <c r="D15" s="30" t="s">
        <v>26</v>
      </c>
      <c r="E15" s="31">
        <v>1800</v>
      </c>
      <c r="F15" s="32">
        <v>3000</v>
      </c>
      <c r="G15" s="32">
        <v>3000</v>
      </c>
      <c r="H15" s="32">
        <v>3700</v>
      </c>
      <c r="I15" s="33">
        <v>5000</v>
      </c>
      <c r="J15" s="34"/>
      <c r="K15" s="167"/>
      <c r="L15" s="160"/>
      <c r="M15" s="167"/>
      <c r="N15" s="160"/>
      <c r="O15" s="160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</row>
    <row r="16" spans="1:246" ht="22.5" customHeight="1" x14ac:dyDescent="0.2">
      <c r="A16" s="155"/>
      <c r="B16" s="237"/>
      <c r="C16" s="238"/>
      <c r="D16" s="35" t="s">
        <v>27</v>
      </c>
      <c r="E16" s="31">
        <f>E15*E14</f>
        <v>0</v>
      </c>
      <c r="F16" s="32">
        <f>F15*F14</f>
        <v>0</v>
      </c>
      <c r="G16" s="32">
        <f>G15*G14</f>
        <v>0</v>
      </c>
      <c r="H16" s="32">
        <f>H15*H14</f>
        <v>3700</v>
      </c>
      <c r="I16" s="33">
        <f>I15*I14</f>
        <v>10000</v>
      </c>
      <c r="J16" s="39">
        <f>SUM(E16:I16)</f>
        <v>13700</v>
      </c>
      <c r="K16" s="167"/>
      <c r="L16" s="160"/>
      <c r="M16" s="167"/>
      <c r="N16" s="160"/>
      <c r="O16" s="160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</row>
    <row r="17" spans="1:246" ht="21.75" customHeight="1" x14ac:dyDescent="0.2">
      <c r="A17" s="155"/>
      <c r="B17" s="237"/>
      <c r="C17" s="238"/>
      <c r="D17" s="30" t="s">
        <v>28</v>
      </c>
      <c r="E17" s="31">
        <v>11</v>
      </c>
      <c r="F17" s="32">
        <v>14</v>
      </c>
      <c r="G17" s="32">
        <v>18</v>
      </c>
      <c r="H17" s="32">
        <v>27</v>
      </c>
      <c r="I17" s="33">
        <v>39</v>
      </c>
      <c r="J17" s="40"/>
      <c r="K17" s="168"/>
      <c r="L17" s="169"/>
      <c r="M17" s="168"/>
      <c r="N17" s="169"/>
      <c r="O17" s="16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</row>
    <row r="18" spans="1:246" ht="21.75" customHeight="1" thickBot="1" x14ac:dyDescent="0.25">
      <c r="A18" s="155"/>
      <c r="B18" s="237"/>
      <c r="C18" s="238"/>
      <c r="D18" s="41" t="s">
        <v>29</v>
      </c>
      <c r="E18" s="42">
        <f>E14*E17</f>
        <v>0</v>
      </c>
      <c r="F18" s="43">
        <f>F14*F17</f>
        <v>0</v>
      </c>
      <c r="G18" s="43">
        <f>G14*G17</f>
        <v>0</v>
      </c>
      <c r="H18" s="43">
        <f>H14*H17</f>
        <v>27</v>
      </c>
      <c r="I18" s="44">
        <f>I14*I17</f>
        <v>78</v>
      </c>
      <c r="J18" s="45">
        <f>SUM(E18:I18)</f>
        <v>105</v>
      </c>
      <c r="K18" s="112" t="s">
        <v>30</v>
      </c>
      <c r="L18" s="113">
        <f>SUM(L20:L22)</f>
        <v>0</v>
      </c>
      <c r="M18" s="112" t="s">
        <v>30</v>
      </c>
      <c r="N18" s="113">
        <f>SUM(N20:N22)</f>
        <v>0</v>
      </c>
      <c r="O18" s="114">
        <f>N18+L18</f>
        <v>0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</row>
    <row r="19" spans="1:246" ht="21.75" customHeight="1" thickBot="1" x14ac:dyDescent="0.25">
      <c r="A19" s="155"/>
      <c r="B19" s="237"/>
      <c r="C19" s="238"/>
      <c r="D19" s="46" t="s">
        <v>31</v>
      </c>
      <c r="E19" s="47"/>
      <c r="F19" s="48"/>
      <c r="G19" s="48"/>
      <c r="H19" s="48"/>
      <c r="I19" s="49"/>
      <c r="J19" s="28"/>
      <c r="K19" s="115"/>
      <c r="L19" s="116"/>
      <c r="M19" s="115"/>
      <c r="N19" s="116"/>
      <c r="O19" s="117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</row>
    <row r="20" spans="1:246" ht="30.75" customHeight="1" x14ac:dyDescent="0.2">
      <c r="A20" s="155"/>
      <c r="B20" s="237"/>
      <c r="C20" s="238"/>
      <c r="D20" s="50" t="s">
        <v>77</v>
      </c>
      <c r="E20" s="51">
        <v>0</v>
      </c>
      <c r="F20" s="26">
        <v>0</v>
      </c>
      <c r="G20" s="26">
        <v>0</v>
      </c>
      <c r="H20" s="26">
        <v>0</v>
      </c>
      <c r="I20" s="52">
        <v>0</v>
      </c>
      <c r="J20" s="53">
        <f t="shared" ref="J20:J22" si="0">SUM(E20:I20)</f>
        <v>0</v>
      </c>
      <c r="K20" s="118"/>
      <c r="L20" s="119">
        <f t="shared" ref="L20:L22" si="1">K20*J20</f>
        <v>0</v>
      </c>
      <c r="M20" s="118"/>
      <c r="N20" s="120">
        <f t="shared" ref="N20:N22" si="2">M20*J20</f>
        <v>0</v>
      </c>
      <c r="O20" s="121">
        <f>N20+L20</f>
        <v>0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</row>
    <row r="21" spans="1:246" ht="27" customHeight="1" x14ac:dyDescent="0.2">
      <c r="A21" s="155"/>
      <c r="B21" s="237"/>
      <c r="C21" s="238"/>
      <c r="D21" s="30" t="s">
        <v>32</v>
      </c>
      <c r="E21" s="54">
        <v>0</v>
      </c>
      <c r="F21" s="37">
        <v>0</v>
      </c>
      <c r="G21" s="37">
        <v>0</v>
      </c>
      <c r="H21" s="37">
        <v>0</v>
      </c>
      <c r="I21" s="55">
        <v>0</v>
      </c>
      <c r="J21" s="110">
        <f t="shared" si="0"/>
        <v>0</v>
      </c>
      <c r="K21" s="122"/>
      <c r="L21" s="123">
        <f t="shared" si="1"/>
        <v>0</v>
      </c>
      <c r="M21" s="122"/>
      <c r="N21" s="124">
        <f t="shared" si="2"/>
        <v>0</v>
      </c>
      <c r="O21" s="125">
        <f t="shared" ref="O21:O22" si="3">N21+L21</f>
        <v>0</v>
      </c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</row>
    <row r="22" spans="1:246" ht="29.25" customHeight="1" thickBot="1" x14ac:dyDescent="0.25">
      <c r="A22" s="156"/>
      <c r="B22" s="239"/>
      <c r="C22" s="240"/>
      <c r="D22" s="41" t="s">
        <v>98</v>
      </c>
      <c r="E22" s="109">
        <v>0</v>
      </c>
      <c r="F22" s="92">
        <f>F18</f>
        <v>0</v>
      </c>
      <c r="G22" s="92">
        <v>0</v>
      </c>
      <c r="H22" s="92">
        <f>H18</f>
        <v>27</v>
      </c>
      <c r="I22" s="92">
        <f>I18</f>
        <v>78</v>
      </c>
      <c r="J22" s="108">
        <f t="shared" si="0"/>
        <v>105</v>
      </c>
      <c r="K22" s="90"/>
      <c r="L22" s="126">
        <f t="shared" si="1"/>
        <v>0</v>
      </c>
      <c r="M22" s="93"/>
      <c r="N22" s="127">
        <f t="shared" si="2"/>
        <v>0</v>
      </c>
      <c r="O22" s="128">
        <f t="shared" si="3"/>
        <v>0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</row>
    <row r="23" spans="1:246" ht="30.75" customHeight="1" thickBot="1" x14ac:dyDescent="0.25">
      <c r="A23" s="181" t="s">
        <v>33</v>
      </c>
      <c r="B23" s="241" t="s">
        <v>34</v>
      </c>
      <c r="C23" s="242"/>
      <c r="D23" s="62" t="s">
        <v>35</v>
      </c>
      <c r="E23" s="185" t="s">
        <v>36</v>
      </c>
      <c r="F23" s="186"/>
      <c r="G23" s="186"/>
      <c r="H23" s="186"/>
      <c r="I23" s="186"/>
      <c r="J23" s="63" t="s">
        <v>37</v>
      </c>
      <c r="K23" s="243" t="s">
        <v>38</v>
      </c>
      <c r="L23" s="244"/>
      <c r="M23" s="244"/>
      <c r="N23" s="244"/>
      <c r="O23" s="245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</row>
    <row r="24" spans="1:246" s="29" customFormat="1" ht="21" customHeight="1" x14ac:dyDescent="0.2">
      <c r="A24" s="181"/>
      <c r="B24" s="189" t="s">
        <v>39</v>
      </c>
      <c r="C24" s="190"/>
      <c r="D24" s="64" t="s">
        <v>30</v>
      </c>
      <c r="E24" s="191">
        <f>SUM(E25:I25)</f>
        <v>1</v>
      </c>
      <c r="F24" s="192"/>
      <c r="G24" s="192"/>
      <c r="H24" s="192"/>
      <c r="I24" s="192"/>
      <c r="J24" s="65"/>
      <c r="K24" s="193">
        <f>SUM(K25:O25)</f>
        <v>0</v>
      </c>
      <c r="L24" s="194"/>
      <c r="M24" s="194"/>
      <c r="N24" s="194"/>
      <c r="O24" s="195"/>
    </row>
    <row r="25" spans="1:246" s="67" customFormat="1" ht="38.25" customHeight="1" x14ac:dyDescent="0.2">
      <c r="A25" s="181"/>
      <c r="B25" s="196" t="s">
        <v>127</v>
      </c>
      <c r="C25" s="197"/>
      <c r="D25" s="66"/>
      <c r="E25" s="198">
        <v>1</v>
      </c>
      <c r="F25" s="199"/>
      <c r="G25" s="199"/>
      <c r="H25" s="199"/>
      <c r="I25" s="199"/>
      <c r="J25" s="84"/>
      <c r="K25" s="170">
        <f t="shared" ref="K25:K43" si="4">J25*E25</f>
        <v>0</v>
      </c>
      <c r="L25" s="171"/>
      <c r="M25" s="171"/>
      <c r="N25" s="171"/>
      <c r="O25" s="172"/>
    </row>
    <row r="26" spans="1:246" s="29" customFormat="1" ht="21" customHeight="1" x14ac:dyDescent="0.2">
      <c r="A26" s="181"/>
      <c r="B26" s="173" t="s">
        <v>40</v>
      </c>
      <c r="C26" s="174"/>
      <c r="D26" s="68" t="s">
        <v>41</v>
      </c>
      <c r="E26" s="175">
        <f>SUM(E27:I30)</f>
        <v>4</v>
      </c>
      <c r="F26" s="176"/>
      <c r="G26" s="176"/>
      <c r="H26" s="176"/>
      <c r="I26" s="176"/>
      <c r="J26" s="86"/>
      <c r="K26" s="177">
        <f>SUM(K27:O30)</f>
        <v>0</v>
      </c>
      <c r="L26" s="178"/>
      <c r="M26" s="178"/>
      <c r="N26" s="178"/>
      <c r="O26" s="179"/>
    </row>
    <row r="27" spans="1:246" s="67" customFormat="1" ht="15.75" x14ac:dyDescent="0.2">
      <c r="A27" s="181"/>
      <c r="B27" s="200" t="s">
        <v>42</v>
      </c>
      <c r="C27" s="201"/>
      <c r="D27" s="66"/>
      <c r="E27" s="198">
        <v>1</v>
      </c>
      <c r="F27" s="199"/>
      <c r="G27" s="199"/>
      <c r="H27" s="199"/>
      <c r="I27" s="199"/>
      <c r="J27" s="84"/>
      <c r="K27" s="204">
        <f t="shared" ref="K27:K30" si="5">J27*E27</f>
        <v>0</v>
      </c>
      <c r="L27" s="205"/>
      <c r="M27" s="205"/>
      <c r="N27" s="205"/>
      <c r="O27" s="206"/>
    </row>
    <row r="28" spans="1:246" s="67" customFormat="1" ht="15.75" x14ac:dyDescent="0.2">
      <c r="A28" s="181"/>
      <c r="B28" s="200" t="s">
        <v>43</v>
      </c>
      <c r="C28" s="201"/>
      <c r="D28" s="66"/>
      <c r="E28" s="198">
        <v>1</v>
      </c>
      <c r="F28" s="199"/>
      <c r="G28" s="199"/>
      <c r="H28" s="199"/>
      <c r="I28" s="199"/>
      <c r="J28" s="87"/>
      <c r="K28" s="204">
        <f t="shared" si="5"/>
        <v>0</v>
      </c>
      <c r="L28" s="205"/>
      <c r="M28" s="205"/>
      <c r="N28" s="205"/>
      <c r="O28" s="206"/>
    </row>
    <row r="29" spans="1:246" s="67" customFormat="1" ht="15.75" customHeight="1" x14ac:dyDescent="0.2">
      <c r="A29" s="181"/>
      <c r="B29" s="200" t="s">
        <v>89</v>
      </c>
      <c r="C29" s="201"/>
      <c r="D29" s="66"/>
      <c r="E29" s="202">
        <v>1</v>
      </c>
      <c r="F29" s="203"/>
      <c r="G29" s="203"/>
      <c r="H29" s="203"/>
      <c r="I29" s="203"/>
      <c r="J29" s="88"/>
      <c r="K29" s="204">
        <f t="shared" si="5"/>
        <v>0</v>
      </c>
      <c r="L29" s="205"/>
      <c r="M29" s="205"/>
      <c r="N29" s="205"/>
      <c r="O29" s="206"/>
    </row>
    <row r="30" spans="1:246" s="67" customFormat="1" ht="15.75" x14ac:dyDescent="0.2">
      <c r="A30" s="181"/>
      <c r="B30" s="200" t="s">
        <v>97</v>
      </c>
      <c r="C30" s="201"/>
      <c r="D30" s="66"/>
      <c r="E30" s="198">
        <v>1</v>
      </c>
      <c r="F30" s="199"/>
      <c r="G30" s="199"/>
      <c r="H30" s="199"/>
      <c r="I30" s="199"/>
      <c r="J30" s="88"/>
      <c r="K30" s="204">
        <f t="shared" si="5"/>
        <v>0</v>
      </c>
      <c r="L30" s="205"/>
      <c r="M30" s="205"/>
      <c r="N30" s="205"/>
      <c r="O30" s="206"/>
    </row>
    <row r="31" spans="1:246" ht="21" customHeight="1" x14ac:dyDescent="0.2">
      <c r="A31" s="181"/>
      <c r="B31" s="173" t="s">
        <v>44</v>
      </c>
      <c r="C31" s="207"/>
      <c r="D31" s="69" t="s">
        <v>45</v>
      </c>
      <c r="E31" s="175">
        <f>SUM(E32:I35)</f>
        <v>4</v>
      </c>
      <c r="F31" s="176"/>
      <c r="G31" s="176"/>
      <c r="H31" s="176"/>
      <c r="I31" s="176"/>
      <c r="J31" s="86"/>
      <c r="K31" s="177">
        <f>SUM(K32:O35)</f>
        <v>0</v>
      </c>
      <c r="L31" s="176"/>
      <c r="M31" s="176"/>
      <c r="N31" s="176"/>
      <c r="O31" s="179"/>
    </row>
    <row r="32" spans="1:246" s="67" customFormat="1" ht="15.75" x14ac:dyDescent="0.2">
      <c r="A32" s="181"/>
      <c r="B32" s="200" t="s">
        <v>46</v>
      </c>
      <c r="C32" s="201"/>
      <c r="D32" s="66"/>
      <c r="E32" s="198">
        <v>1</v>
      </c>
      <c r="F32" s="199"/>
      <c r="G32" s="199"/>
      <c r="H32" s="199"/>
      <c r="I32" s="199"/>
      <c r="J32" s="87"/>
      <c r="K32" s="204">
        <f t="shared" si="4"/>
        <v>0</v>
      </c>
      <c r="L32" s="205"/>
      <c r="M32" s="205"/>
      <c r="N32" s="205"/>
      <c r="O32" s="206"/>
    </row>
    <row r="33" spans="1:15" s="67" customFormat="1" ht="15.75" x14ac:dyDescent="0.2">
      <c r="A33" s="181"/>
      <c r="B33" s="200" t="s">
        <v>95</v>
      </c>
      <c r="C33" s="201"/>
      <c r="D33" s="66"/>
      <c r="E33" s="198">
        <v>1</v>
      </c>
      <c r="F33" s="199"/>
      <c r="G33" s="199"/>
      <c r="H33" s="199"/>
      <c r="I33" s="199"/>
      <c r="J33" s="88"/>
      <c r="K33" s="204">
        <f t="shared" si="4"/>
        <v>0</v>
      </c>
      <c r="L33" s="205"/>
      <c r="M33" s="205"/>
      <c r="N33" s="205"/>
      <c r="O33" s="206"/>
    </row>
    <row r="34" spans="1:15" s="67" customFormat="1" ht="15.75" x14ac:dyDescent="0.2">
      <c r="A34" s="181"/>
      <c r="B34" s="200" t="s">
        <v>96</v>
      </c>
      <c r="C34" s="201"/>
      <c r="D34" s="66"/>
      <c r="E34" s="198">
        <v>1</v>
      </c>
      <c r="F34" s="199"/>
      <c r="G34" s="199"/>
      <c r="H34" s="199"/>
      <c r="I34" s="199"/>
      <c r="J34" s="88"/>
      <c r="K34" s="204">
        <f t="shared" si="4"/>
        <v>0</v>
      </c>
      <c r="L34" s="205"/>
      <c r="M34" s="205"/>
      <c r="N34" s="205"/>
      <c r="O34" s="206"/>
    </row>
    <row r="35" spans="1:15" s="67" customFormat="1" ht="15.75" x14ac:dyDescent="0.2">
      <c r="A35" s="181"/>
      <c r="B35" s="200" t="s">
        <v>47</v>
      </c>
      <c r="C35" s="201"/>
      <c r="D35" s="66"/>
      <c r="E35" s="198">
        <v>1</v>
      </c>
      <c r="F35" s="199"/>
      <c r="G35" s="199"/>
      <c r="H35" s="199"/>
      <c r="I35" s="199"/>
      <c r="J35" s="88"/>
      <c r="K35" s="204">
        <f t="shared" si="4"/>
        <v>0</v>
      </c>
      <c r="L35" s="205"/>
      <c r="M35" s="205"/>
      <c r="N35" s="205"/>
      <c r="O35" s="206"/>
    </row>
    <row r="36" spans="1:15" ht="21" customHeight="1" x14ac:dyDescent="0.2">
      <c r="A36" s="181"/>
      <c r="B36" s="173" t="s">
        <v>48</v>
      </c>
      <c r="C36" s="174"/>
      <c r="D36" s="68" t="s">
        <v>49</v>
      </c>
      <c r="E36" s="175">
        <v>1</v>
      </c>
      <c r="F36" s="176"/>
      <c r="G36" s="176"/>
      <c r="H36" s="176"/>
      <c r="I36" s="176"/>
      <c r="J36" s="86"/>
      <c r="K36" s="177">
        <f t="shared" si="4"/>
        <v>0</v>
      </c>
      <c r="L36" s="178"/>
      <c r="M36" s="178"/>
      <c r="N36" s="178"/>
      <c r="O36" s="179"/>
    </row>
    <row r="37" spans="1:15" ht="21" customHeight="1" x14ac:dyDescent="0.2">
      <c r="A37" s="181"/>
      <c r="B37" s="173" t="s">
        <v>50</v>
      </c>
      <c r="C37" s="174"/>
      <c r="D37" s="68" t="s">
        <v>51</v>
      </c>
      <c r="E37" s="251">
        <v>0</v>
      </c>
      <c r="F37" s="252"/>
      <c r="G37" s="252"/>
      <c r="H37" s="252"/>
      <c r="I37" s="252"/>
      <c r="J37" s="86"/>
      <c r="K37" s="177">
        <f t="shared" si="4"/>
        <v>0</v>
      </c>
      <c r="L37" s="178"/>
      <c r="M37" s="178"/>
      <c r="N37" s="178"/>
      <c r="O37" s="179"/>
    </row>
    <row r="38" spans="1:15" ht="21" customHeight="1" x14ac:dyDescent="0.2">
      <c r="A38" s="181"/>
      <c r="B38" s="173" t="s">
        <v>52</v>
      </c>
      <c r="C38" s="174"/>
      <c r="D38" s="68" t="s">
        <v>53</v>
      </c>
      <c r="E38" s="251">
        <v>0</v>
      </c>
      <c r="F38" s="252"/>
      <c r="G38" s="252"/>
      <c r="H38" s="252"/>
      <c r="I38" s="252"/>
      <c r="J38" s="86"/>
      <c r="K38" s="177">
        <f t="shared" si="4"/>
        <v>0</v>
      </c>
      <c r="L38" s="178"/>
      <c r="M38" s="178"/>
      <c r="N38" s="178"/>
      <c r="O38" s="179"/>
    </row>
    <row r="39" spans="1:15" ht="21" customHeight="1" x14ac:dyDescent="0.2">
      <c r="A39" s="181"/>
      <c r="B39" s="173" t="s">
        <v>54</v>
      </c>
      <c r="C39" s="174"/>
      <c r="D39" s="68" t="s">
        <v>55</v>
      </c>
      <c r="E39" s="251">
        <v>0</v>
      </c>
      <c r="F39" s="252"/>
      <c r="G39" s="252"/>
      <c r="H39" s="252"/>
      <c r="I39" s="252"/>
      <c r="J39" s="86"/>
      <c r="K39" s="177">
        <f t="shared" si="4"/>
        <v>0</v>
      </c>
      <c r="L39" s="178"/>
      <c r="M39" s="178"/>
      <c r="N39" s="178"/>
      <c r="O39" s="179"/>
    </row>
    <row r="40" spans="1:15" ht="21" customHeight="1" x14ac:dyDescent="0.2">
      <c r="A40" s="181"/>
      <c r="B40" s="173" t="s">
        <v>56</v>
      </c>
      <c r="C40" s="174"/>
      <c r="D40" s="68" t="s">
        <v>57</v>
      </c>
      <c r="E40" s="251">
        <v>0</v>
      </c>
      <c r="F40" s="252"/>
      <c r="G40" s="252"/>
      <c r="H40" s="252"/>
      <c r="I40" s="252"/>
      <c r="J40" s="86"/>
      <c r="K40" s="177">
        <f t="shared" si="4"/>
        <v>0</v>
      </c>
      <c r="L40" s="178"/>
      <c r="M40" s="178"/>
      <c r="N40" s="178"/>
      <c r="O40" s="179"/>
    </row>
    <row r="41" spans="1:15" ht="21" customHeight="1" x14ac:dyDescent="0.2">
      <c r="A41" s="181"/>
      <c r="B41" s="173" t="s">
        <v>58</v>
      </c>
      <c r="C41" s="174"/>
      <c r="D41" s="68" t="s">
        <v>59</v>
      </c>
      <c r="E41" s="251">
        <v>2</v>
      </c>
      <c r="F41" s="252"/>
      <c r="G41" s="252"/>
      <c r="H41" s="252"/>
      <c r="I41" s="252"/>
      <c r="J41" s="86"/>
      <c r="K41" s="177">
        <f t="shared" si="4"/>
        <v>0</v>
      </c>
      <c r="L41" s="178"/>
      <c r="M41" s="178"/>
      <c r="N41" s="178"/>
      <c r="O41" s="179"/>
    </row>
    <row r="42" spans="1:15" ht="21" customHeight="1" x14ac:dyDescent="0.2">
      <c r="A42" s="181"/>
      <c r="B42" s="234" t="s">
        <v>60</v>
      </c>
      <c r="C42" s="174"/>
      <c r="D42" s="68" t="s">
        <v>61</v>
      </c>
      <c r="E42" s="251">
        <v>0</v>
      </c>
      <c r="F42" s="252"/>
      <c r="G42" s="252"/>
      <c r="H42" s="252"/>
      <c r="I42" s="252"/>
      <c r="J42" s="86"/>
      <c r="K42" s="177">
        <f t="shared" si="4"/>
        <v>0</v>
      </c>
      <c r="L42" s="178"/>
      <c r="M42" s="178"/>
      <c r="N42" s="178"/>
      <c r="O42" s="179"/>
    </row>
    <row r="43" spans="1:15" ht="21.75" customHeight="1" thickBot="1" x14ac:dyDescent="0.25">
      <c r="A43" s="182"/>
      <c r="B43" s="208" t="s">
        <v>62</v>
      </c>
      <c r="C43" s="209"/>
      <c r="D43" s="70" t="s">
        <v>49</v>
      </c>
      <c r="E43" s="253">
        <v>0</v>
      </c>
      <c r="F43" s="254"/>
      <c r="G43" s="254"/>
      <c r="H43" s="254"/>
      <c r="I43" s="254"/>
      <c r="J43" s="89"/>
      <c r="K43" s="212">
        <f t="shared" si="4"/>
        <v>0</v>
      </c>
      <c r="L43" s="213"/>
      <c r="M43" s="213"/>
      <c r="N43" s="213"/>
      <c r="O43" s="214"/>
    </row>
    <row r="44" spans="1:15" ht="21" thickBot="1" x14ac:dyDescent="0.3">
      <c r="A44" s="71"/>
      <c r="B44" s="209" t="s">
        <v>63</v>
      </c>
      <c r="C44" s="209"/>
      <c r="D44" s="70"/>
      <c r="E44" s="223">
        <f>SUM(E24,E26,E31,E36:I43)</f>
        <v>12</v>
      </c>
      <c r="F44" s="224"/>
      <c r="G44" s="224"/>
      <c r="H44" s="224"/>
      <c r="I44" s="224"/>
      <c r="J44" s="72"/>
      <c r="K44" s="225">
        <f>SUM(K24,K26,K31,K36:O43)</f>
        <v>0</v>
      </c>
      <c r="L44" s="226"/>
      <c r="M44" s="226"/>
      <c r="N44" s="226"/>
      <c r="O44" s="227"/>
    </row>
    <row r="45" spans="1:15" ht="28.5" customHeight="1" thickBot="1" x14ac:dyDescent="0.35">
      <c r="A45" s="73"/>
      <c r="B45" s="228" t="s">
        <v>109</v>
      </c>
      <c r="C45" s="229"/>
      <c r="D45" s="229"/>
      <c r="E45" s="229"/>
      <c r="F45" s="229"/>
      <c r="G45" s="229"/>
      <c r="H45" s="229"/>
      <c r="I45" s="230"/>
      <c r="J45" s="74"/>
      <c r="K45" s="231">
        <f>O18+K44</f>
        <v>0</v>
      </c>
      <c r="L45" s="232"/>
      <c r="M45" s="232"/>
      <c r="N45" s="232"/>
      <c r="O45" s="233"/>
    </row>
    <row r="46" spans="1:15" ht="23.25" thickBot="1" x14ac:dyDescent="0.35">
      <c r="A46" s="73"/>
      <c r="B46" s="228" t="s">
        <v>116</v>
      </c>
      <c r="C46" s="229"/>
      <c r="D46" s="229"/>
      <c r="E46" s="229"/>
      <c r="F46" s="229"/>
      <c r="G46" s="229"/>
      <c r="H46" s="229"/>
      <c r="I46" s="230"/>
      <c r="J46" s="74"/>
      <c r="K46" s="231">
        <f>K45</f>
        <v>0</v>
      </c>
      <c r="L46" s="232"/>
      <c r="M46" s="232"/>
      <c r="N46" s="232"/>
      <c r="O46" s="233"/>
    </row>
    <row r="47" spans="1:15" ht="23.25" thickBot="1" x14ac:dyDescent="0.35">
      <c r="A47" s="129"/>
      <c r="B47" s="130"/>
      <c r="C47" s="130"/>
      <c r="D47" s="130"/>
      <c r="E47" s="130"/>
      <c r="F47" s="130"/>
      <c r="G47" s="130"/>
      <c r="H47" s="130"/>
      <c r="I47" s="130"/>
      <c r="J47" s="131"/>
      <c r="K47" s="132"/>
      <c r="L47" s="132"/>
      <c r="M47" s="132"/>
      <c r="N47" s="132"/>
      <c r="O47" s="132"/>
    </row>
    <row r="48" spans="1:15" ht="18.75" x14ac:dyDescent="0.3">
      <c r="A48" s="219" t="s">
        <v>64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</row>
    <row r="49" spans="1:15" ht="18.75" x14ac:dyDescent="0.3">
      <c r="A49" s="107"/>
      <c r="B49" s="76" t="s">
        <v>65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</row>
    <row r="50" spans="1:15" ht="18.75" x14ac:dyDescent="0.3">
      <c r="A50" s="221" t="s">
        <v>108</v>
      </c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</row>
    <row r="51" spans="1:15" ht="18.75" x14ac:dyDescent="0.3">
      <c r="A51" s="221" t="s">
        <v>66</v>
      </c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</row>
    <row r="52" spans="1:15" ht="18.75" customHeight="1" x14ac:dyDescent="0.3">
      <c r="A52" s="221" t="s">
        <v>67</v>
      </c>
      <c r="B52" s="221"/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</row>
    <row r="53" spans="1:15" ht="16.5" x14ac:dyDescent="0.25">
      <c r="A53" s="77" t="s">
        <v>68</v>
      </c>
      <c r="B53" s="78"/>
      <c r="C53" s="78"/>
      <c r="D53" s="78"/>
      <c r="E53" s="78"/>
      <c r="F53" s="78"/>
      <c r="G53" s="78"/>
      <c r="H53" s="78"/>
      <c r="I53" s="78"/>
      <c r="J53" s="79"/>
      <c r="K53" s="78"/>
      <c r="L53" s="78"/>
      <c r="M53" s="78"/>
      <c r="N53" s="78"/>
      <c r="O53" s="78"/>
    </row>
    <row r="54" spans="1:15" ht="54.75" customHeight="1" x14ac:dyDescent="0.25">
      <c r="A54" s="222" t="s">
        <v>69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2"/>
    </row>
    <row r="55" spans="1:15" ht="35.25" customHeight="1" x14ac:dyDescent="0.25">
      <c r="A55" s="216" t="s">
        <v>70</v>
      </c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</row>
    <row r="56" spans="1:15" ht="82.5" customHeight="1" x14ac:dyDescent="0.25">
      <c r="A56" s="216" t="s">
        <v>71</v>
      </c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</row>
    <row r="57" spans="1:15" ht="31.5" customHeight="1" x14ac:dyDescent="0.25">
      <c r="A57" s="216" t="s">
        <v>72</v>
      </c>
      <c r="B57" s="216"/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</row>
    <row r="58" spans="1:15" ht="18.75" customHeight="1" x14ac:dyDescent="0.25">
      <c r="A58" s="217" t="s">
        <v>73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</row>
    <row r="59" spans="1:15" ht="18.75" customHeight="1" x14ac:dyDescent="0.25">
      <c r="A59" s="218" t="s">
        <v>74</v>
      </c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</row>
    <row r="60" spans="1:15" ht="17.25" customHeight="1" x14ac:dyDescent="0.25">
      <c r="A60" s="217"/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</row>
    <row r="61" spans="1:15" ht="17.25" customHeight="1" x14ac:dyDescent="0.25">
      <c r="A61" s="106"/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</row>
    <row r="62" spans="1:15" ht="39" customHeight="1" x14ac:dyDescent="0.35">
      <c r="A62" s="106"/>
      <c r="B62" s="255"/>
      <c r="C62" s="255"/>
      <c r="D62" s="255"/>
      <c r="E62" s="255"/>
      <c r="F62" s="255"/>
      <c r="G62" s="255"/>
      <c r="H62" s="137"/>
      <c r="I62" s="137"/>
      <c r="J62" s="137"/>
      <c r="K62" s="137"/>
      <c r="L62" s="82"/>
      <c r="M62" s="83"/>
      <c r="N62" s="106"/>
      <c r="O62" s="106"/>
    </row>
    <row r="63" spans="1:15" ht="17.25" customHeight="1" x14ac:dyDescent="0.3">
      <c r="A63" s="106"/>
      <c r="B63" s="140" t="s">
        <v>134</v>
      </c>
      <c r="C63" s="140"/>
      <c r="D63" s="140"/>
      <c r="E63" s="140"/>
      <c r="F63" s="140"/>
      <c r="G63" s="140"/>
      <c r="H63" s="140"/>
      <c r="I63" s="140"/>
      <c r="J63" s="140"/>
      <c r="K63" s="140"/>
      <c r="L63" s="83"/>
      <c r="M63" s="83"/>
      <c r="N63" s="106"/>
      <c r="O63" s="106"/>
    </row>
    <row r="64" spans="1:15" ht="17.25" customHeight="1" x14ac:dyDescent="0.25">
      <c r="A64" s="106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106"/>
      <c r="O64" s="106"/>
    </row>
    <row r="66" spans="1:15" ht="38.25" customHeight="1" x14ac:dyDescent="0.3">
      <c r="B66" s="215"/>
      <c r="C66" s="215"/>
      <c r="D66" s="215"/>
      <c r="E66" s="81"/>
      <c r="F66" s="81"/>
      <c r="G66" s="81"/>
      <c r="H66" s="81"/>
      <c r="I66" s="81"/>
      <c r="J66" s="81"/>
      <c r="K66" s="81"/>
      <c r="L66" s="215"/>
      <c r="M66" s="215"/>
    </row>
    <row r="67" spans="1:15" ht="17.25" customHeight="1" x14ac:dyDescent="0.25">
      <c r="A67" s="106"/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</row>
    <row r="68" spans="1:15" ht="17.25" customHeight="1" x14ac:dyDescent="0.25">
      <c r="A68" s="106"/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</row>
    <row r="69" spans="1:15" ht="17.25" customHeight="1" x14ac:dyDescent="0.25">
      <c r="A69" s="106"/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</row>
  </sheetData>
  <mergeCells count="103">
    <mergeCell ref="A59:O59"/>
    <mergeCell ref="A60:O60"/>
    <mergeCell ref="B66:D66"/>
    <mergeCell ref="L66:M66"/>
    <mergeCell ref="A50:O50"/>
    <mergeCell ref="A52:O52"/>
    <mergeCell ref="A54:O54"/>
    <mergeCell ref="A55:O55"/>
    <mergeCell ref="A56:O56"/>
    <mergeCell ref="A57:O57"/>
    <mergeCell ref="A58:O58"/>
    <mergeCell ref="B62:G62"/>
    <mergeCell ref="B63:K63"/>
    <mergeCell ref="B45:I45"/>
    <mergeCell ref="K45:O45"/>
    <mergeCell ref="B46:I46"/>
    <mergeCell ref="K46:O46"/>
    <mergeCell ref="A48:O48"/>
    <mergeCell ref="A51:O51"/>
    <mergeCell ref="B43:C43"/>
    <mergeCell ref="E43:I43"/>
    <mergeCell ref="K43:O43"/>
    <mergeCell ref="B44:C44"/>
    <mergeCell ref="E44:I44"/>
    <mergeCell ref="K44:O44"/>
    <mergeCell ref="B41:C41"/>
    <mergeCell ref="E41:I41"/>
    <mergeCell ref="K41:O41"/>
    <mergeCell ref="B42:C42"/>
    <mergeCell ref="E42:I42"/>
    <mergeCell ref="K42:O42"/>
    <mergeCell ref="B39:C39"/>
    <mergeCell ref="E39:I39"/>
    <mergeCell ref="K39:O39"/>
    <mergeCell ref="B40:C40"/>
    <mergeCell ref="E40:I40"/>
    <mergeCell ref="K40:O40"/>
    <mergeCell ref="B37:C37"/>
    <mergeCell ref="E37:I37"/>
    <mergeCell ref="K37:O37"/>
    <mergeCell ref="B38:C38"/>
    <mergeCell ref="E38:I38"/>
    <mergeCell ref="K38:O38"/>
    <mergeCell ref="B35:C35"/>
    <mergeCell ref="E35:I35"/>
    <mergeCell ref="K35:O35"/>
    <mergeCell ref="B36:C36"/>
    <mergeCell ref="E36:I36"/>
    <mergeCell ref="K36:O36"/>
    <mergeCell ref="B33:C33"/>
    <mergeCell ref="E33:I33"/>
    <mergeCell ref="K33:O33"/>
    <mergeCell ref="B34:C34"/>
    <mergeCell ref="E34:I34"/>
    <mergeCell ref="K34:O34"/>
    <mergeCell ref="B31:C31"/>
    <mergeCell ref="E31:I31"/>
    <mergeCell ref="K31:O31"/>
    <mergeCell ref="B32:C32"/>
    <mergeCell ref="E32:I32"/>
    <mergeCell ref="K32:O32"/>
    <mergeCell ref="B30:C30"/>
    <mergeCell ref="E30:I30"/>
    <mergeCell ref="K30:O30"/>
    <mergeCell ref="B27:C27"/>
    <mergeCell ref="E27:I27"/>
    <mergeCell ref="K27:O27"/>
    <mergeCell ref="B28:C28"/>
    <mergeCell ref="E28:I28"/>
    <mergeCell ref="K28:O28"/>
    <mergeCell ref="A13:A22"/>
    <mergeCell ref="B13:C22"/>
    <mergeCell ref="K13:O13"/>
    <mergeCell ref="K14:K17"/>
    <mergeCell ref="L14:L17"/>
    <mergeCell ref="M14:M17"/>
    <mergeCell ref="N14:N17"/>
    <mergeCell ref="K25:O25"/>
    <mergeCell ref="B26:C26"/>
    <mergeCell ref="E26:I26"/>
    <mergeCell ref="K26:O26"/>
    <mergeCell ref="O14:O17"/>
    <mergeCell ref="A23:A43"/>
    <mergeCell ref="B23:C23"/>
    <mergeCell ref="E23:I23"/>
    <mergeCell ref="K23:O23"/>
    <mergeCell ref="B24:C24"/>
    <mergeCell ref="E24:I24"/>
    <mergeCell ref="K24:O24"/>
    <mergeCell ref="B25:C25"/>
    <mergeCell ref="E25:I25"/>
    <mergeCell ref="B29:C29"/>
    <mergeCell ref="E29:I29"/>
    <mergeCell ref="K29:O29"/>
    <mergeCell ref="A2:O2"/>
    <mergeCell ref="A4:O5"/>
    <mergeCell ref="A6:O6"/>
    <mergeCell ref="A7:O7"/>
    <mergeCell ref="A8:O8"/>
    <mergeCell ref="A9:O9"/>
    <mergeCell ref="A11:O11"/>
    <mergeCell ref="B12:C12"/>
    <mergeCell ref="K12:O12"/>
  </mergeCells>
  <printOptions horizontalCentered="1"/>
  <pageMargins left="0.51181102362204722" right="0.23622047244094491" top="0.19685039370078741" bottom="0.19685039370078741" header="0.51181102362204722" footer="0.15748031496062992"/>
  <pageSetup paperSize="9" scale="53" firstPageNumber="0" fitToHeight="2" orientation="landscape" r:id="rId1"/>
  <headerFooter alignWithMargins="0"/>
  <rowBreaks count="1" manualBreakCount="1">
    <brk id="46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Форма 8_Лот 1-0-1</vt:lpstr>
      <vt:lpstr>Форма 9_Лот 1-0-2</vt:lpstr>
      <vt:lpstr>Форма 10_Лот 1-0-3</vt:lpstr>
      <vt:lpstr>Форма 11_Лот 1-0-4</vt:lpstr>
      <vt:lpstr>Форма 12_Лот 1-0-5</vt:lpstr>
      <vt:lpstr>Форма 13_Лот 1-0-6</vt:lpstr>
      <vt:lpstr>Лист1</vt:lpstr>
      <vt:lpstr>'Форма 10_Лот 1-0-3'!Excel_BuiltIn_Print_Area_10</vt:lpstr>
      <vt:lpstr>'Форма 11_Лот 1-0-4'!Excel_BuiltIn_Print_Area_10</vt:lpstr>
      <vt:lpstr>'Форма 12_Лот 1-0-5'!Excel_BuiltIn_Print_Area_10</vt:lpstr>
      <vt:lpstr>'Форма 13_Лот 1-0-6'!Excel_BuiltIn_Print_Area_10</vt:lpstr>
      <vt:lpstr>'Форма 8_Лот 1-0-1'!Excel_BuiltIn_Print_Area_10</vt:lpstr>
      <vt:lpstr>'Форма 9_Лот 1-0-2'!Excel_BuiltIn_Print_Area_10</vt:lpstr>
      <vt:lpstr>'Форма 10_Лот 1-0-3'!Область_печати</vt:lpstr>
      <vt:lpstr>'Форма 11_Лот 1-0-4'!Область_печати</vt:lpstr>
      <vt:lpstr>'Форма 12_Лот 1-0-5'!Область_печати</vt:lpstr>
      <vt:lpstr>'Форма 13_Лот 1-0-6'!Область_печати</vt:lpstr>
      <vt:lpstr>'Форма 8_Лот 1-0-1'!Область_печати</vt:lpstr>
      <vt:lpstr>'Форма 9_Лот 1-0-2'!Область_печати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Николаевна Морозова</dc:creator>
  <cp:lastModifiedBy>Екатерина Валерьевна Колесник</cp:lastModifiedBy>
  <cp:lastPrinted>2014-10-17T08:27:37Z</cp:lastPrinted>
  <dcterms:created xsi:type="dcterms:W3CDTF">2014-09-22T07:53:49Z</dcterms:created>
  <dcterms:modified xsi:type="dcterms:W3CDTF">2014-10-17T08:29:31Z</dcterms:modified>
</cp:coreProperties>
</file>