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75" windowWidth="17955" windowHeight="10770" tabRatio="824"/>
  </bookViews>
  <sheets>
    <sheet name="Форма 8.15" sheetId="17" r:id="rId1"/>
    <sheet name="Пр. 1 к ф. 8.15" sheetId="38" r:id="rId2"/>
    <sheet name="прил. №2 к ф.8.15" sheetId="39" r:id="rId3"/>
    <sheet name="Пр. 3 к ф. 8.15" sheetId="37" r:id="rId4"/>
    <sheet name="Оборудование" sheetId="28" r:id="rId5"/>
  </sheets>
  <externalReferences>
    <externalReference r:id="rId6"/>
    <externalReference r:id="rId7"/>
    <externalReference r:id="rId8"/>
    <externalReference r:id="rId9"/>
  </externalReferences>
  <definedNames>
    <definedName name="_1Excel_BuiltIn_Print_Area_4_1" localSheetId="4">#REF!</definedName>
    <definedName name="_1Excel_BuiltIn_Print_Area_4_1" localSheetId="1">#REF!</definedName>
    <definedName name="_1Excel_BuiltIn_Print_Area_4_1" localSheetId="3">#REF!</definedName>
    <definedName name="_1Excel_BuiltIn_Print_Area_4_1">#REF!</definedName>
    <definedName name="_2Excel_BuiltIn_Print_Area_5_1" localSheetId="4">#REF!</definedName>
    <definedName name="_2Excel_BuiltIn_Print_Area_5_1" localSheetId="3">#REF!</definedName>
    <definedName name="_2Excel_BuiltIn_Print_Area_5_1">#REF!</definedName>
    <definedName name="_3Excel_BuiltIn_Print_Titles_2_1" localSheetId="4">#REF!</definedName>
    <definedName name="_3Excel_BuiltIn_Print_Titles_2_1" localSheetId="3">#REF!</definedName>
    <definedName name="_3Excel_BuiltIn_Print_Titles_2_1">#REF!</definedName>
    <definedName name="_4Excel_BuiltIn_Print_Titles_3_1" localSheetId="4">#REF!</definedName>
    <definedName name="_4Excel_BuiltIn_Print_Titles_3_1" localSheetId="3">#REF!</definedName>
    <definedName name="_4Excel_BuiltIn_Print_Titles_3_1">#REF!</definedName>
    <definedName name="_xlnm._FilterDatabase" localSheetId="3" hidden="1">'Пр. 3 к ф. 8.15'!$A$9:$J$143</definedName>
    <definedName name="DATE_1">#N/A</definedName>
    <definedName name="deviation1" localSheetId="4">#REF!</definedName>
    <definedName name="deviation1" localSheetId="1">#REF!</definedName>
    <definedName name="deviation1" localSheetId="3">#REF!</definedName>
    <definedName name="deviation1" localSheetId="0">#REF!</definedName>
    <definedName name="deviation1">#REF!</definedName>
    <definedName name="DiscontRate" localSheetId="4">#REF!</definedName>
    <definedName name="DiscontRate" localSheetId="1">#REF!</definedName>
    <definedName name="DiscontRate" localSheetId="3">#REF!</definedName>
    <definedName name="DiscontRate" localSheetId="0">#REF!</definedName>
    <definedName name="DiscontRate">#REF!</definedName>
    <definedName name="E114_">#N/A</definedName>
    <definedName name="Excel_BuiltIn_Print_Area_1" localSheetId="4">#REF!</definedName>
    <definedName name="Excel_BuiltIn_Print_Area_1" localSheetId="1">#REF!</definedName>
    <definedName name="Excel_BuiltIn_Print_Area_1" localSheetId="3">#REF!</definedName>
    <definedName name="Excel_BuiltIn_Print_Area_1">#REF!</definedName>
    <definedName name="Excel_BuiltIn_Print_Area_4" localSheetId="4">#REF!</definedName>
    <definedName name="Excel_BuiltIn_Print_Area_4" localSheetId="3">#REF!</definedName>
    <definedName name="Excel_BuiltIn_Print_Area_4">#REF!</definedName>
    <definedName name="Excel_BuiltIn_Print_Area_5" localSheetId="4">#REF!</definedName>
    <definedName name="Excel_BuiltIn_Print_Area_5" localSheetId="3">#REF!</definedName>
    <definedName name="Excel_BuiltIn_Print_Area_5">#REF!</definedName>
    <definedName name="Excel_BuiltIn_Print_Area_6" localSheetId="4">#REF!</definedName>
    <definedName name="Excel_BuiltIn_Print_Area_6" localSheetId="3">#REF!</definedName>
    <definedName name="Excel_BuiltIn_Print_Area_6">#REF!</definedName>
    <definedName name="Excel_BuiltIn_Print_Titles_2" localSheetId="4">#REF!</definedName>
    <definedName name="Excel_BuiltIn_Print_Titles_2" localSheetId="3">#REF!</definedName>
    <definedName name="Excel_BuiltIn_Print_Titles_2">#REF!</definedName>
    <definedName name="Excel_BuiltIn_Print_Titles_3" localSheetId="4">#REF!</definedName>
    <definedName name="Excel_BuiltIn_Print_Titles_3" localSheetId="3">#REF!</definedName>
    <definedName name="Excel_BuiltIn_Print_Titles_3">#REF!</definedName>
    <definedName name="блок" localSheetId="4">#REF!</definedName>
    <definedName name="блок" localSheetId="1">#REF!</definedName>
    <definedName name="блок" localSheetId="3">#REF!</definedName>
    <definedName name="блок" localSheetId="0">#REF!</definedName>
    <definedName name="блок">#REF!</definedName>
    <definedName name="весмп" localSheetId="4">#REF!</definedName>
    <definedName name="весмп" localSheetId="1">#REF!</definedName>
    <definedName name="весмп" localSheetId="3">#REF!</definedName>
    <definedName name="весмп">#REF!</definedName>
    <definedName name="врем" localSheetId="4">#REF!</definedName>
    <definedName name="врем" localSheetId="1">#REF!</definedName>
    <definedName name="врем" localSheetId="3">#REF!</definedName>
    <definedName name="врем">#REF!</definedName>
    <definedName name="высл" localSheetId="4">#REF!</definedName>
    <definedName name="высл" localSheetId="1">#REF!</definedName>
    <definedName name="высл" localSheetId="3">#REF!</definedName>
    <definedName name="высл">#REF!</definedName>
    <definedName name="ггг" localSheetId="4">#REF!</definedName>
    <definedName name="ггг" localSheetId="3">#REF!</definedName>
    <definedName name="ггг">#REF!</definedName>
    <definedName name="город" localSheetId="4">#REF!</definedName>
    <definedName name="город" localSheetId="3">#REF!</definedName>
    <definedName name="город">#REF!</definedName>
    <definedName name="группа" localSheetId="4">#REF!</definedName>
    <definedName name="группа" localSheetId="1">#REF!</definedName>
    <definedName name="группа" localSheetId="3">#REF!</definedName>
    <definedName name="группа">#REF!</definedName>
    <definedName name="д">[1]ц_1991!$A$6</definedName>
    <definedName name="Дата_изменения_группы_строек" localSheetId="4">#REF!</definedName>
    <definedName name="Дата_изменения_группы_строек" localSheetId="1">#REF!</definedName>
    <definedName name="Дата_изменения_группы_строек" localSheetId="3">#REF!</definedName>
    <definedName name="Дата_изменения_группы_строек" localSheetId="0">#REF!</definedName>
    <definedName name="Дата_изменения_группы_строек">#REF!</definedName>
    <definedName name="Дата_изменения_локальной_сметы" localSheetId="4">#REF!</definedName>
    <definedName name="Дата_изменения_локальной_сметы" localSheetId="1">#REF!</definedName>
    <definedName name="Дата_изменения_локальной_сметы" localSheetId="3">#REF!</definedName>
    <definedName name="Дата_изменения_локальной_сметы" localSheetId="0">#REF!</definedName>
    <definedName name="Дата_изменения_локальной_сметы">#REF!</definedName>
    <definedName name="Дата_изменения_объекта" localSheetId="4">#REF!</definedName>
    <definedName name="Дата_изменения_объекта" localSheetId="1">#REF!</definedName>
    <definedName name="Дата_изменения_объекта" localSheetId="3">#REF!</definedName>
    <definedName name="Дата_изменения_объекта" localSheetId="0">#REF!</definedName>
    <definedName name="Дата_изменения_объекта">#REF!</definedName>
    <definedName name="Дата_изменения_объектной_сметы" localSheetId="4">#REF!</definedName>
    <definedName name="Дата_изменения_объектной_сметы" localSheetId="1">#REF!</definedName>
    <definedName name="Дата_изменения_объектной_сметы" localSheetId="3">#REF!</definedName>
    <definedName name="Дата_изменения_объектной_сметы">#REF!</definedName>
    <definedName name="Дата_изменения_очереди" localSheetId="4">#REF!</definedName>
    <definedName name="Дата_изменения_очереди" localSheetId="1">#REF!</definedName>
    <definedName name="Дата_изменения_очереди" localSheetId="3">#REF!</definedName>
    <definedName name="Дата_изменения_очереди">#REF!</definedName>
    <definedName name="Дата_изменения_пускового_комплекса" localSheetId="4">#REF!</definedName>
    <definedName name="Дата_изменения_пускового_комплекса" localSheetId="1">#REF!</definedName>
    <definedName name="Дата_изменения_пускового_комплекса" localSheetId="3">#REF!</definedName>
    <definedName name="Дата_изменения_пускового_комплекса">#REF!</definedName>
    <definedName name="Дата_изменения_сводного_сметного_расчета" localSheetId="4">#REF!</definedName>
    <definedName name="Дата_изменения_сводного_сметного_расчета" localSheetId="1">#REF!</definedName>
    <definedName name="Дата_изменения_сводного_сметного_расчета" localSheetId="3">#REF!</definedName>
    <definedName name="Дата_изменения_сводного_сметного_расчета">#REF!</definedName>
    <definedName name="Дата_изменения_стройки" localSheetId="4">#REF!</definedName>
    <definedName name="Дата_изменения_стройки" localSheetId="1">#REF!</definedName>
    <definedName name="Дата_изменения_стройки" localSheetId="3">#REF!</definedName>
    <definedName name="Дата_изменения_стройки">#REF!</definedName>
    <definedName name="Дата_создания_группы_строек" localSheetId="4">#REF!</definedName>
    <definedName name="Дата_создания_группы_строек" localSheetId="1">#REF!</definedName>
    <definedName name="Дата_создания_группы_строек" localSheetId="3">#REF!</definedName>
    <definedName name="Дата_создания_группы_строек">#REF!</definedName>
    <definedName name="Дата_создания_локальной_сметы" localSheetId="4">#REF!</definedName>
    <definedName name="Дата_создания_локальной_сметы" localSheetId="1">#REF!</definedName>
    <definedName name="Дата_создания_локальной_сметы" localSheetId="3">#REF!</definedName>
    <definedName name="Дата_создания_локальной_сметы">#REF!</definedName>
    <definedName name="Дата_создания_объекта" localSheetId="4">#REF!</definedName>
    <definedName name="Дата_создания_объекта" localSheetId="1">#REF!</definedName>
    <definedName name="Дата_создания_объекта" localSheetId="3">#REF!</definedName>
    <definedName name="Дата_создания_объекта">#REF!</definedName>
    <definedName name="Дата_создания_объектной_сметы" localSheetId="4">#REF!</definedName>
    <definedName name="Дата_создания_объектной_сметы" localSheetId="1">#REF!</definedName>
    <definedName name="Дата_создания_объектной_сметы" localSheetId="3">#REF!</definedName>
    <definedName name="Дата_создания_объектной_сметы">#REF!</definedName>
    <definedName name="Дата_создания_очереди" localSheetId="4">#REF!</definedName>
    <definedName name="Дата_создания_очереди" localSheetId="1">#REF!</definedName>
    <definedName name="Дата_создания_очереди" localSheetId="3">#REF!</definedName>
    <definedName name="Дата_создания_очереди">#REF!</definedName>
    <definedName name="Дата_создания_пускового_комплекса" localSheetId="4">#REF!</definedName>
    <definedName name="Дата_создания_пускового_комплекса" localSheetId="1">#REF!</definedName>
    <definedName name="Дата_создания_пускового_комплекса" localSheetId="3">#REF!</definedName>
    <definedName name="Дата_создания_пускового_комплекса">#REF!</definedName>
    <definedName name="Дата_создания_сводного_сметного_расчета" localSheetId="4">#REF!</definedName>
    <definedName name="Дата_создания_сводного_сметного_расчета" localSheetId="1">#REF!</definedName>
    <definedName name="Дата_создания_сводного_сметного_расчета" localSheetId="3">#REF!</definedName>
    <definedName name="Дата_создания_сводного_сметного_расчета">#REF!</definedName>
    <definedName name="Дата_создания_стройки" localSheetId="4">#REF!</definedName>
    <definedName name="Дата_создания_стройки" localSheetId="1">#REF!</definedName>
    <definedName name="Дата_создания_стройки" localSheetId="3">#REF!</definedName>
    <definedName name="Дата_создания_стройки">#REF!</definedName>
    <definedName name="дллл" localSheetId="4">#REF!</definedName>
    <definedName name="дллл" localSheetId="3">#REF!</definedName>
    <definedName name="дллл">#REF!</definedName>
    <definedName name="дол" localSheetId="4">#REF!</definedName>
    <definedName name="дол" localSheetId="1">#REF!</definedName>
    <definedName name="дол" localSheetId="3">#REF!</definedName>
    <definedName name="дол">#REF!</definedName>
    <definedName name="допотп" localSheetId="4">#REF!</definedName>
    <definedName name="допотп" localSheetId="1">#REF!</definedName>
    <definedName name="допотп" localSheetId="3">#REF!</definedName>
    <definedName name="допотп">#REF!</definedName>
    <definedName name="ДЦ1" localSheetId="4">#REF!</definedName>
    <definedName name="ДЦ1" localSheetId="1">#REF!</definedName>
    <definedName name="ДЦ1" localSheetId="3">#REF!</definedName>
    <definedName name="ДЦ1">#REF!</definedName>
    <definedName name="ДЦ10" localSheetId="4">#REF!</definedName>
    <definedName name="ДЦ10" localSheetId="1">#REF!</definedName>
    <definedName name="ДЦ10" localSheetId="3">#REF!</definedName>
    <definedName name="ДЦ10">#REF!</definedName>
    <definedName name="ДЦ11" localSheetId="4">#REF!</definedName>
    <definedName name="ДЦ11" localSheetId="1">#REF!</definedName>
    <definedName name="ДЦ11" localSheetId="3">#REF!</definedName>
    <definedName name="ДЦ11">#REF!</definedName>
    <definedName name="ДЦ12" localSheetId="4">#REF!</definedName>
    <definedName name="ДЦ12" localSheetId="1">#REF!</definedName>
    <definedName name="ДЦ12" localSheetId="3">#REF!</definedName>
    <definedName name="ДЦ12">#REF!</definedName>
    <definedName name="ДЦ13" localSheetId="4">#REF!</definedName>
    <definedName name="ДЦ13" localSheetId="1">#REF!</definedName>
    <definedName name="ДЦ13" localSheetId="3">#REF!</definedName>
    <definedName name="ДЦ13">#REF!</definedName>
    <definedName name="ДЦ14" localSheetId="4">#REF!</definedName>
    <definedName name="ДЦ14" localSheetId="1">#REF!</definedName>
    <definedName name="ДЦ14" localSheetId="3">#REF!</definedName>
    <definedName name="ДЦ14">#REF!</definedName>
    <definedName name="ДЦ15" localSheetId="4">#REF!</definedName>
    <definedName name="ДЦ15" localSheetId="1">#REF!</definedName>
    <definedName name="ДЦ15" localSheetId="3">#REF!</definedName>
    <definedName name="ДЦ15">#REF!</definedName>
    <definedName name="ДЦ16" localSheetId="4">#REF!</definedName>
    <definedName name="ДЦ16" localSheetId="1">#REF!</definedName>
    <definedName name="ДЦ16" localSheetId="3">#REF!</definedName>
    <definedName name="ДЦ16">#REF!</definedName>
    <definedName name="ДЦ17" localSheetId="4">#REF!</definedName>
    <definedName name="ДЦ17" localSheetId="1">#REF!</definedName>
    <definedName name="ДЦ17" localSheetId="3">#REF!</definedName>
    <definedName name="ДЦ17">#REF!</definedName>
    <definedName name="ДЦ18" localSheetId="4">#REF!</definedName>
    <definedName name="ДЦ18" localSheetId="1">#REF!</definedName>
    <definedName name="ДЦ18" localSheetId="3">#REF!</definedName>
    <definedName name="ДЦ18">#REF!</definedName>
    <definedName name="ДЦ19" localSheetId="4">#REF!</definedName>
    <definedName name="ДЦ19" localSheetId="1">#REF!</definedName>
    <definedName name="ДЦ19" localSheetId="3">#REF!</definedName>
    <definedName name="ДЦ19">#REF!</definedName>
    <definedName name="ДЦ2" localSheetId="4">#REF!</definedName>
    <definedName name="ДЦ2" localSheetId="1">#REF!</definedName>
    <definedName name="ДЦ2" localSheetId="3">#REF!</definedName>
    <definedName name="ДЦ2">#REF!</definedName>
    <definedName name="ДЦ2_" localSheetId="4">#REF!</definedName>
    <definedName name="ДЦ2_" localSheetId="1">#REF!</definedName>
    <definedName name="ДЦ2_" localSheetId="3">#REF!</definedName>
    <definedName name="ДЦ2_">#REF!</definedName>
    <definedName name="ДЦ20" localSheetId="4">#REF!</definedName>
    <definedName name="ДЦ20" localSheetId="1">#REF!</definedName>
    <definedName name="ДЦ20" localSheetId="3">#REF!</definedName>
    <definedName name="ДЦ20">#REF!</definedName>
    <definedName name="ДЦ20_1" localSheetId="4">#REF!</definedName>
    <definedName name="ДЦ20_1" localSheetId="1">#REF!</definedName>
    <definedName name="ДЦ20_1" localSheetId="3">#REF!</definedName>
    <definedName name="ДЦ20_1">#REF!</definedName>
    <definedName name="ДЦ21" localSheetId="4">#REF!</definedName>
    <definedName name="ДЦ21" localSheetId="1">#REF!</definedName>
    <definedName name="ДЦ21" localSheetId="3">#REF!</definedName>
    <definedName name="ДЦ21">#REF!</definedName>
    <definedName name="ДЦ22" localSheetId="4">#REF!</definedName>
    <definedName name="ДЦ22" localSheetId="1">#REF!</definedName>
    <definedName name="ДЦ22" localSheetId="3">#REF!</definedName>
    <definedName name="ДЦ22">#REF!</definedName>
    <definedName name="ДЦ23" localSheetId="4">#REF!</definedName>
    <definedName name="ДЦ23" localSheetId="1">#REF!</definedName>
    <definedName name="ДЦ23" localSheetId="3">#REF!</definedName>
    <definedName name="ДЦ23">#REF!</definedName>
    <definedName name="ДЦ24" localSheetId="4">#REF!</definedName>
    <definedName name="ДЦ24" localSheetId="1">#REF!</definedName>
    <definedName name="ДЦ24" localSheetId="3">#REF!</definedName>
    <definedName name="ДЦ24">#REF!</definedName>
    <definedName name="ДЦ25" localSheetId="4">#REF!</definedName>
    <definedName name="ДЦ25" localSheetId="1">#REF!</definedName>
    <definedName name="ДЦ25" localSheetId="3">#REF!</definedName>
    <definedName name="ДЦ25">#REF!</definedName>
    <definedName name="ДЦ26" localSheetId="4">#REF!</definedName>
    <definedName name="ДЦ26" localSheetId="1">#REF!</definedName>
    <definedName name="ДЦ26" localSheetId="3">#REF!</definedName>
    <definedName name="ДЦ26">#REF!</definedName>
    <definedName name="ДЦ3" localSheetId="4">#REF!</definedName>
    <definedName name="ДЦ3" localSheetId="1">#REF!</definedName>
    <definedName name="ДЦ3" localSheetId="3">#REF!</definedName>
    <definedName name="ДЦ3">#REF!</definedName>
    <definedName name="ДЦ3_" localSheetId="4">#REF!</definedName>
    <definedName name="ДЦ3_" localSheetId="1">#REF!</definedName>
    <definedName name="ДЦ3_" localSheetId="3">#REF!</definedName>
    <definedName name="ДЦ3_">#REF!</definedName>
    <definedName name="ДЦ4" localSheetId="4">#REF!</definedName>
    <definedName name="ДЦ4" localSheetId="1">#REF!</definedName>
    <definedName name="ДЦ4" localSheetId="3">#REF!</definedName>
    <definedName name="ДЦ4">#REF!</definedName>
    <definedName name="ДЦ5" localSheetId="4">#REF!</definedName>
    <definedName name="ДЦ5" localSheetId="1">#REF!</definedName>
    <definedName name="ДЦ5" localSheetId="3">#REF!</definedName>
    <definedName name="ДЦ5">#REF!</definedName>
    <definedName name="ДЦ6" localSheetId="4">#REF!</definedName>
    <definedName name="ДЦ6" localSheetId="1">#REF!</definedName>
    <definedName name="ДЦ6" localSheetId="3">#REF!</definedName>
    <definedName name="ДЦ6">#REF!</definedName>
    <definedName name="ДЦ6_1" localSheetId="4">#REF!</definedName>
    <definedName name="ДЦ6_1" localSheetId="1">#REF!</definedName>
    <definedName name="ДЦ6_1" localSheetId="3">#REF!</definedName>
    <definedName name="ДЦ6_1">#REF!</definedName>
    <definedName name="ДЦ7" localSheetId="4">#REF!</definedName>
    <definedName name="ДЦ7" localSheetId="1">#REF!</definedName>
    <definedName name="ДЦ7" localSheetId="3">#REF!</definedName>
    <definedName name="ДЦ7">#REF!</definedName>
    <definedName name="ДЦ8" localSheetId="4">#REF!</definedName>
    <definedName name="ДЦ8" localSheetId="1">#REF!</definedName>
    <definedName name="ДЦ8" localSheetId="3">#REF!</definedName>
    <definedName name="ДЦ8">#REF!</definedName>
    <definedName name="ДЦ9" localSheetId="4">#REF!</definedName>
    <definedName name="ДЦ9" localSheetId="1">#REF!</definedName>
    <definedName name="ДЦ9" localSheetId="3">#REF!</definedName>
    <definedName name="ДЦ9">#REF!</definedName>
    <definedName name="емм" localSheetId="4">#REF!</definedName>
    <definedName name="емм" localSheetId="1">#REF!</definedName>
    <definedName name="емм" localSheetId="3">#REF!</definedName>
    <definedName name="емм">#REF!</definedName>
    <definedName name="_xlnm.Print_Titles" localSheetId="4">Оборудование!#REF!</definedName>
    <definedName name="_xlnm.Print_Titles" localSheetId="3">'Пр. 3 к ф. 8.15'!$6:$9</definedName>
    <definedName name="_xlnm.Print_Titles">#N/A</definedName>
    <definedName name="Заказчик" localSheetId="4">#REF!</definedName>
    <definedName name="Заказчик" localSheetId="1">#REF!</definedName>
    <definedName name="Заказчик" localSheetId="3">#REF!</definedName>
    <definedName name="Заказчик">#REF!</definedName>
    <definedName name="зоя" localSheetId="4">#REF!</definedName>
    <definedName name="зоя" localSheetId="3">#REF!</definedName>
    <definedName name="зоя">#REF!</definedName>
    <definedName name="зп" localSheetId="4">#REF!</definedName>
    <definedName name="зп" localSheetId="1">#REF!</definedName>
    <definedName name="зп" localSheetId="3">#REF!</definedName>
    <definedName name="зп">#REF!</definedName>
    <definedName name="зпмес" localSheetId="4">#REF!</definedName>
    <definedName name="зпмес" localSheetId="1">#REF!</definedName>
    <definedName name="зпмес" localSheetId="3">#REF!</definedName>
    <definedName name="зпмес">#REF!</definedName>
    <definedName name="зпо" localSheetId="4">#REF!</definedName>
    <definedName name="зпо" localSheetId="1">#REF!</definedName>
    <definedName name="зпо" localSheetId="3">#REF!</definedName>
    <definedName name="зпо">#REF!</definedName>
    <definedName name="зппр" localSheetId="4">#REF!</definedName>
    <definedName name="зппр" localSheetId="1">#REF!</definedName>
    <definedName name="зппр" localSheetId="3">#REF!</definedName>
    <definedName name="зппр">#REF!</definedName>
    <definedName name="зпч" localSheetId="4">#REF!</definedName>
    <definedName name="зпч" localSheetId="1">#REF!</definedName>
    <definedName name="зпч" localSheetId="3">#REF!</definedName>
    <definedName name="зпч">#REF!</definedName>
    <definedName name="зу" localSheetId="4">#REF!</definedName>
    <definedName name="зу" localSheetId="1">#REF!</definedName>
    <definedName name="зу" localSheetId="3">#REF!</definedName>
    <definedName name="зу">#REF!</definedName>
    <definedName name="и_н_п" localSheetId="4">#REF!</definedName>
    <definedName name="и_н_п" localSheetId="1">#REF!</definedName>
    <definedName name="и_н_п" localSheetId="3">#REF!</definedName>
    <definedName name="и_н_п">#REF!</definedName>
    <definedName name="изп" localSheetId="4">#REF!</definedName>
    <definedName name="изп" localSheetId="1">#REF!</definedName>
    <definedName name="изп" localSheetId="3">#REF!</definedName>
    <definedName name="изп">#REF!</definedName>
    <definedName name="имат" localSheetId="4">#REF!</definedName>
    <definedName name="имат" localSheetId="1">#REF!</definedName>
    <definedName name="имат" localSheetId="3">#REF!</definedName>
    <definedName name="имат">#REF!</definedName>
    <definedName name="иматзак" localSheetId="4">#REF!</definedName>
    <definedName name="иматзак" localSheetId="1">#REF!</definedName>
    <definedName name="иматзак" localSheetId="3">#REF!</definedName>
    <definedName name="иматзак">#REF!</definedName>
    <definedName name="иматпод" localSheetId="4">#REF!</definedName>
    <definedName name="иматпод" localSheetId="1">#REF!</definedName>
    <definedName name="иматпод" localSheetId="3">#REF!</definedName>
    <definedName name="иматпод">#REF!</definedName>
    <definedName name="имя" localSheetId="4">#REF!</definedName>
    <definedName name="имя" localSheetId="1">#REF!</definedName>
    <definedName name="имя" localSheetId="3">#REF!</definedName>
    <definedName name="имя">#REF!</definedName>
    <definedName name="Инвестор" localSheetId="4">#REF!</definedName>
    <definedName name="Инвестор" localSheetId="1">#REF!</definedName>
    <definedName name="Инвестор" localSheetId="3">#REF!</definedName>
    <definedName name="Инвестор">#REF!</definedName>
    <definedName name="инд1" localSheetId="4">#REF!</definedName>
    <definedName name="инд1" localSheetId="1">#REF!</definedName>
    <definedName name="инд1" localSheetId="3">#REF!</definedName>
    <definedName name="инд1">#REF!</definedName>
    <definedName name="инд11" localSheetId="4">#REF!</definedName>
    <definedName name="инд11" localSheetId="1">#REF!</definedName>
    <definedName name="инд11" localSheetId="3">#REF!</definedName>
    <definedName name="инд11">#REF!</definedName>
    <definedName name="инд12" localSheetId="4">#REF!</definedName>
    <definedName name="инд12" localSheetId="1">#REF!</definedName>
    <definedName name="инд12" localSheetId="3">#REF!</definedName>
    <definedName name="инд12">#REF!</definedName>
    <definedName name="инд13" localSheetId="4">#REF!</definedName>
    <definedName name="инд13" localSheetId="1">#REF!</definedName>
    <definedName name="инд13" localSheetId="3">#REF!</definedName>
    <definedName name="инд13">#REF!</definedName>
    <definedName name="инд3" localSheetId="4">#REF!</definedName>
    <definedName name="инд3" localSheetId="1">#REF!</definedName>
    <definedName name="инд3" localSheetId="3">#REF!</definedName>
    <definedName name="инд3">#REF!</definedName>
    <definedName name="инд4" localSheetId="4">#REF!</definedName>
    <definedName name="инд4" localSheetId="1">#REF!</definedName>
    <definedName name="инд4" localSheetId="3">#REF!</definedName>
    <definedName name="инд4">#REF!</definedName>
    <definedName name="инд5" localSheetId="4">#REF!</definedName>
    <definedName name="инд5" localSheetId="1">#REF!</definedName>
    <definedName name="инд5" localSheetId="3">#REF!</definedName>
    <definedName name="инд5">#REF!</definedName>
    <definedName name="инд6" localSheetId="4">#REF!</definedName>
    <definedName name="инд6" localSheetId="1">#REF!</definedName>
    <definedName name="инд6" localSheetId="3">#REF!</definedName>
    <definedName name="инд6">#REF!</definedName>
    <definedName name="инд7" localSheetId="4">#REF!</definedName>
    <definedName name="инд7" localSheetId="1">#REF!</definedName>
    <definedName name="инд7" localSheetId="3">#REF!</definedName>
    <definedName name="инд7">#REF!</definedName>
    <definedName name="инд8" localSheetId="4">#REF!</definedName>
    <definedName name="инд8" localSheetId="1">#REF!</definedName>
    <definedName name="инд8" localSheetId="3">#REF!</definedName>
    <definedName name="инд8">#REF!</definedName>
    <definedName name="инд9" localSheetId="4">#REF!</definedName>
    <definedName name="инд9" localSheetId="1">#REF!</definedName>
    <definedName name="инд9" localSheetId="3">#REF!</definedName>
    <definedName name="инд9">#REF!</definedName>
    <definedName name="Индекс_ЛН_группы_строек" localSheetId="4">#REF!</definedName>
    <definedName name="Индекс_ЛН_группы_строек" localSheetId="1">#REF!</definedName>
    <definedName name="Индекс_ЛН_группы_строек" localSheetId="3">#REF!</definedName>
    <definedName name="Индекс_ЛН_группы_строек">#REF!</definedName>
    <definedName name="Индекс_ЛН_локальной_сметы" localSheetId="4">#REF!</definedName>
    <definedName name="Индекс_ЛН_локальной_сметы" localSheetId="1">#REF!</definedName>
    <definedName name="Индекс_ЛН_локальной_сметы" localSheetId="3">#REF!</definedName>
    <definedName name="Индекс_ЛН_локальной_сметы">#REF!</definedName>
    <definedName name="Индекс_ЛН_объекта" localSheetId="4">#REF!</definedName>
    <definedName name="Индекс_ЛН_объекта" localSheetId="1">#REF!</definedName>
    <definedName name="Индекс_ЛН_объекта" localSheetId="3">#REF!</definedName>
    <definedName name="Индекс_ЛН_объекта">#REF!</definedName>
    <definedName name="Индекс_ЛН_объектной_сметы" localSheetId="4">#REF!</definedName>
    <definedName name="Индекс_ЛН_объектной_сметы" localSheetId="1">#REF!</definedName>
    <definedName name="Индекс_ЛН_объектной_сметы" localSheetId="3">#REF!</definedName>
    <definedName name="Индекс_ЛН_объектной_сметы">#REF!</definedName>
    <definedName name="Индекс_ЛН_очереди" localSheetId="4">#REF!</definedName>
    <definedName name="Индекс_ЛН_очереди" localSheetId="1">#REF!</definedName>
    <definedName name="Индекс_ЛН_очереди" localSheetId="3">#REF!</definedName>
    <definedName name="Индекс_ЛН_очереди">#REF!</definedName>
    <definedName name="Индекс_ЛН_пускового_комплекса" localSheetId="4">#REF!</definedName>
    <definedName name="Индекс_ЛН_пускового_комплекса" localSheetId="1">#REF!</definedName>
    <definedName name="Индекс_ЛН_пускового_комплекса" localSheetId="3">#REF!</definedName>
    <definedName name="Индекс_ЛН_пускового_комплекса">#REF!</definedName>
    <definedName name="Индекс_ЛН_сводного_сметного_расчета" localSheetId="4">#REF!</definedName>
    <definedName name="Индекс_ЛН_сводного_сметного_расчета" localSheetId="1">#REF!</definedName>
    <definedName name="Индекс_ЛН_сводного_сметного_расчета" localSheetId="3">#REF!</definedName>
    <definedName name="Индекс_ЛН_сводного_сметного_расчета">#REF!</definedName>
    <definedName name="Индекс_ЛН_стройки" localSheetId="4">#REF!</definedName>
    <definedName name="Индекс_ЛН_стройки" localSheetId="1">#REF!</definedName>
    <definedName name="Индекс_ЛН_стройки" localSheetId="3">#REF!</definedName>
    <definedName name="Индекс_ЛН_стройки">#REF!</definedName>
    <definedName name="Итого_ЗПМ__по_рес_расчету_с_учетом_к_тов" localSheetId="4">#REF!</definedName>
    <definedName name="Итого_ЗПМ__по_рес_расчету_с_учетом_к_тов" localSheetId="1">#REF!</definedName>
    <definedName name="Итого_ЗПМ__по_рес_расчету_с_учетом_к_тов" localSheetId="3">#REF!</definedName>
    <definedName name="Итого_ЗПМ__по_рес_расчету_с_учетом_к_тов">#REF!</definedName>
    <definedName name="Итого_ЗПМ_в_базисных_ценах" localSheetId="4">#REF!</definedName>
    <definedName name="Итого_ЗПМ_в_базисных_ценах" localSheetId="1">#REF!</definedName>
    <definedName name="Итого_ЗПМ_в_базисных_ценах" localSheetId="3">#REF!</definedName>
    <definedName name="Итого_ЗПМ_в_базисных_ценах">#REF!</definedName>
    <definedName name="Итого_ЗПМ_в_базисных_ценах_с_учетом_к_тов" localSheetId="4">#REF!</definedName>
    <definedName name="Итого_ЗПМ_в_базисных_ценах_с_учетом_к_тов" localSheetId="1">#REF!</definedName>
    <definedName name="Итого_ЗПМ_в_базисных_ценах_с_учетом_к_тов" localSheetId="3">#REF!</definedName>
    <definedName name="Итого_ЗПМ_в_базисных_ценах_с_учетом_к_тов">#REF!</definedName>
    <definedName name="Итого_ЗПМ_по_акту_вып_работ_в_базисных_ценах_с_учетом_к_тов" localSheetId="4">#REF!</definedName>
    <definedName name="Итого_ЗПМ_по_акту_вып_работ_в_базисных_ценах_с_учетом_к_тов" localSheetId="1">#REF!</definedName>
    <definedName name="Итого_ЗПМ_по_акту_вып_работ_в_базисных_ценах_с_учетом_к_тов" localSheetId="3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 localSheetId="4">#REF!</definedName>
    <definedName name="Итого_ЗПМ_по_акту_вып_работ_при_ресурсном_расчете_с_учетом_к_тов" localSheetId="1">#REF!</definedName>
    <definedName name="Итого_ЗПМ_по_акту_вып_работ_при_ресурсном_расчете_с_учетом_к_тов" localSheetId="3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 localSheetId="4">#REF!</definedName>
    <definedName name="Итого_ЗПМ_по_акту_выполненных_работ_в_базисных_ценах" localSheetId="1">#REF!</definedName>
    <definedName name="Итого_ЗПМ_по_акту_выполненных_работ_в_базисных_ценах" localSheetId="3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 localSheetId="4">#REF!</definedName>
    <definedName name="Итого_ЗПМ_по_акту_выполненных_работ_при_ресурсном_расчете" localSheetId="1">#REF!</definedName>
    <definedName name="Итого_ЗПМ_по_акту_выполненных_работ_при_ресурсном_расчете" localSheetId="3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 localSheetId="4">#REF!</definedName>
    <definedName name="Итого_ЗПМ_при_расчете_по_стоимости_ч_часа_работы_механизаторов" localSheetId="1">#REF!</definedName>
    <definedName name="Итого_ЗПМ_при_расчете_по_стоимости_ч_часа_работы_механизаторов" localSheetId="3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 localSheetId="4">#REF!</definedName>
    <definedName name="Итого_МАТ_по_акту_вып_работ_в_базисных_ценах_с_учетом_к_тов" localSheetId="1">#REF!</definedName>
    <definedName name="Итого_МАТ_по_акту_вып_работ_в_базисных_ценах_с_учетом_к_тов" localSheetId="3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 localSheetId="4">#REF!</definedName>
    <definedName name="Итого_МАТ_по_акту_вып_работ_при_ресурсном_расчете_с_учетом_к_тов" localSheetId="1">#REF!</definedName>
    <definedName name="Итого_МАТ_по_акту_вып_работ_при_ресурсном_расчете_с_учетом_к_тов" localSheetId="3">#REF!</definedName>
    <definedName name="Итого_МАТ_по_акту_вып_работ_при_ресурсном_расчете_с_учетом_к_тов">#REF!</definedName>
    <definedName name="Итого_материалы" localSheetId="4">#REF!</definedName>
    <definedName name="Итого_материалы" localSheetId="1">#REF!</definedName>
    <definedName name="Итого_материалы" localSheetId="3">#REF!</definedName>
    <definedName name="Итого_материалы">#REF!</definedName>
    <definedName name="Итого_материалы__по_рес_расчету_с_учетом_к_тов" localSheetId="4">#REF!</definedName>
    <definedName name="Итого_материалы__по_рес_расчету_с_учетом_к_тов" localSheetId="1">#REF!</definedName>
    <definedName name="Итого_материалы__по_рес_расчету_с_учетом_к_тов" localSheetId="3">#REF!</definedName>
    <definedName name="Итого_материалы__по_рес_расчету_с_учетом_к_тов">#REF!</definedName>
    <definedName name="Итого_материалы_в_базисных_ценах" localSheetId="4">#REF!</definedName>
    <definedName name="Итого_материалы_в_базисных_ценах" localSheetId="1">#REF!</definedName>
    <definedName name="Итого_материалы_в_базисных_ценах" localSheetId="3">#REF!</definedName>
    <definedName name="Итого_материалы_в_базисных_ценах">#REF!</definedName>
    <definedName name="Итого_материалы_в_базисных_ценах_с_учетом_к_тов" localSheetId="4">#REF!</definedName>
    <definedName name="Итого_материалы_в_базисных_ценах_с_учетом_к_тов" localSheetId="1">#REF!</definedName>
    <definedName name="Итого_материалы_в_базисных_ценах_с_учетом_к_тов" localSheetId="3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 localSheetId="4">#REF!</definedName>
    <definedName name="Итого_материалы_по_акту_выполненных_работ_в_базисных_ценах" localSheetId="1">#REF!</definedName>
    <definedName name="Итого_материалы_по_акту_выполненных_работ_в_базисных_ценах" localSheetId="3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 localSheetId="4">#REF!</definedName>
    <definedName name="Итого_материалы_по_акту_выполненных_работ_при_ресурсном_расчете" localSheetId="1">#REF!</definedName>
    <definedName name="Итого_материалы_по_акту_выполненных_работ_при_ресурсном_расчете" localSheetId="3">#REF!</definedName>
    <definedName name="Итого_материалы_по_акту_выполненных_работ_при_ресурсном_расчете">#REF!</definedName>
    <definedName name="Итого_машины_и_механизмы" localSheetId="4">#REF!</definedName>
    <definedName name="Итого_машины_и_механизмы" localSheetId="1">#REF!</definedName>
    <definedName name="Итого_машины_и_механизмы" localSheetId="3">#REF!</definedName>
    <definedName name="Итого_машины_и_механизмы">#REF!</definedName>
    <definedName name="Итого_машины_и_механизмы_в_базисных_ценах" localSheetId="4">#REF!</definedName>
    <definedName name="Итого_машины_и_механизмы_в_базисных_ценах" localSheetId="1">#REF!</definedName>
    <definedName name="Итого_машины_и_механизмы_в_базисных_ценах" localSheetId="3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 localSheetId="4">#REF!</definedName>
    <definedName name="Итого_машины_и_механизмы_по_акту_выполненных_работ_в_базисных_ценах" localSheetId="1">#REF!</definedName>
    <definedName name="Итого_машины_и_механизмы_по_акту_выполненных_работ_в_базисных_ценах" localSheetId="3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 localSheetId="4">#REF!</definedName>
    <definedName name="Итого_машины_и_механизмы_по_акту_выполненных_работ_при_ресурсном_расчете" localSheetId="1">#REF!</definedName>
    <definedName name="Итого_машины_и_механизмы_по_акту_выполненных_работ_при_ресурсном_расчете" localSheetId="3">#REF!</definedName>
    <definedName name="Итого_машины_и_механизмы_по_акту_выполненных_работ_при_ресурсном_расчете">#REF!</definedName>
    <definedName name="Итого_НР_в_базисных_ценах" localSheetId="4">#REF!</definedName>
    <definedName name="Итого_НР_в_базисных_ценах" localSheetId="1">#REF!</definedName>
    <definedName name="Итого_НР_в_базисных_ценах" localSheetId="3">#REF!</definedName>
    <definedName name="Итого_НР_в_базисных_ценах">#REF!</definedName>
    <definedName name="Итого_НР_по_акту_в_базисных_ценах" localSheetId="4">#REF!</definedName>
    <definedName name="Итого_НР_по_акту_в_базисных_ценах" localSheetId="1">#REF!</definedName>
    <definedName name="Итого_НР_по_акту_в_базисных_ценах" localSheetId="3">#REF!</definedName>
    <definedName name="Итого_НР_по_акту_в_базисных_ценах">#REF!</definedName>
    <definedName name="Итого_НР_по_акту_по_ресурсному_расчету" localSheetId="4">#REF!</definedName>
    <definedName name="Итого_НР_по_акту_по_ресурсному_расчету" localSheetId="1">#REF!</definedName>
    <definedName name="Итого_НР_по_акту_по_ресурсному_расчету" localSheetId="3">#REF!</definedName>
    <definedName name="Итого_НР_по_акту_по_ресурсному_расчету">#REF!</definedName>
    <definedName name="Итого_НР_по_ресурсному_расчету" localSheetId="4">#REF!</definedName>
    <definedName name="Итого_НР_по_ресурсному_расчету" localSheetId="1">#REF!</definedName>
    <definedName name="Итого_НР_по_ресурсному_расчету" localSheetId="3">#REF!</definedName>
    <definedName name="Итого_НР_по_ресурсному_расчету">#REF!</definedName>
    <definedName name="Итого_ОЗП" localSheetId="4">#REF!</definedName>
    <definedName name="Итого_ОЗП" localSheetId="1">#REF!</definedName>
    <definedName name="Итого_ОЗП" localSheetId="3">#REF!</definedName>
    <definedName name="Итого_ОЗП">#REF!</definedName>
    <definedName name="Итого_ОЗП_в_базисных_ценах" localSheetId="4">#REF!</definedName>
    <definedName name="Итого_ОЗП_в_базисных_ценах" localSheetId="1">#REF!</definedName>
    <definedName name="Итого_ОЗП_в_базисных_ценах" localSheetId="3">#REF!</definedName>
    <definedName name="Итого_ОЗП_в_базисных_ценах">#REF!</definedName>
    <definedName name="Итого_ОЗП_в_базисных_ценах_с_учетом_к_тов" localSheetId="4">#REF!</definedName>
    <definedName name="Итого_ОЗП_в_базисных_ценах_с_учетом_к_тов" localSheetId="1">#REF!</definedName>
    <definedName name="Итого_ОЗП_в_базисных_ценах_с_учетом_к_тов" localSheetId="3">#REF!</definedName>
    <definedName name="Итого_ОЗП_в_базисных_ценах_с_учетом_к_тов">#REF!</definedName>
    <definedName name="Итого_ОЗП_по_акту_вып_работ_в_базисных_ценах_с_учетом_к_тов" localSheetId="4">#REF!</definedName>
    <definedName name="Итого_ОЗП_по_акту_вып_работ_в_базисных_ценах_с_учетом_к_тов" localSheetId="1">#REF!</definedName>
    <definedName name="Итого_ОЗП_по_акту_вып_работ_в_базисных_ценах_с_учетом_к_тов" localSheetId="3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 localSheetId="4">#REF!</definedName>
    <definedName name="Итого_ОЗП_по_акту_вып_работ_при_ресурсном_расчете_с_учетом_к_тов" localSheetId="1">#REF!</definedName>
    <definedName name="Итого_ОЗП_по_акту_вып_работ_при_ресурсном_расчете_с_учетом_к_тов" localSheetId="3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 localSheetId="4">#REF!</definedName>
    <definedName name="Итого_ОЗП_по_акту_выполненных_работ_в_базисных_ценах" localSheetId="1">#REF!</definedName>
    <definedName name="Итого_ОЗП_по_акту_выполненных_работ_в_базисных_ценах" localSheetId="3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 localSheetId="4">#REF!</definedName>
    <definedName name="Итого_ОЗП_по_акту_выполненных_работ_при_ресурсном_расчете" localSheetId="1">#REF!</definedName>
    <definedName name="Итого_ОЗП_по_акту_выполненных_работ_при_ресурсном_расчете" localSheetId="3">#REF!</definedName>
    <definedName name="Итого_ОЗП_по_акту_выполненных_работ_при_ресурсном_расчете">#REF!</definedName>
    <definedName name="Итого_ОЗП_по_рес_расчету_с_учетом_к_тов" localSheetId="4">#REF!</definedName>
    <definedName name="Итого_ОЗП_по_рес_расчету_с_учетом_к_тов" localSheetId="1">#REF!</definedName>
    <definedName name="Итого_ОЗП_по_рес_расчету_с_учетом_к_тов" localSheetId="3">#REF!</definedName>
    <definedName name="Итого_ОЗП_по_рес_расчету_с_учетом_к_тов">#REF!</definedName>
    <definedName name="Итого_ПЗ" localSheetId="4">#REF!</definedName>
    <definedName name="Итого_ПЗ" localSheetId="1">#REF!</definedName>
    <definedName name="Итого_ПЗ" localSheetId="3">#REF!</definedName>
    <definedName name="Итого_ПЗ">#REF!</definedName>
    <definedName name="Итого_ПЗ_в_базисных_ценах" localSheetId="4">#REF!</definedName>
    <definedName name="Итого_ПЗ_в_базисных_ценах" localSheetId="1">#REF!</definedName>
    <definedName name="Итого_ПЗ_в_базисных_ценах" localSheetId="3">#REF!</definedName>
    <definedName name="Итого_ПЗ_в_базисных_ценах">#REF!</definedName>
    <definedName name="Итого_ПЗ_в_базисных_ценах_с_учетом_к_тов" localSheetId="4">#REF!</definedName>
    <definedName name="Итого_ПЗ_в_базисных_ценах_с_учетом_к_тов" localSheetId="1">#REF!</definedName>
    <definedName name="Итого_ПЗ_в_базисных_ценах_с_учетом_к_тов" localSheetId="3">#REF!</definedName>
    <definedName name="Итого_ПЗ_в_базисных_ценах_с_учетом_к_тов">#REF!</definedName>
    <definedName name="Итого_ПЗ_по_акту_вып_работ_в_базисных_ценах_с_учетом_к_тов" localSheetId="4">#REF!</definedName>
    <definedName name="Итого_ПЗ_по_акту_вып_работ_в_базисных_ценах_с_учетом_к_тов" localSheetId="1">#REF!</definedName>
    <definedName name="Итого_ПЗ_по_акту_вып_работ_в_базисных_ценах_с_учетом_к_тов" localSheetId="3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 localSheetId="4">#REF!</definedName>
    <definedName name="Итого_ПЗ_по_акту_вып_работ_при_ресурсном_расчете_с_учетом_к_тов" localSheetId="1">#REF!</definedName>
    <definedName name="Итого_ПЗ_по_акту_вып_работ_при_ресурсном_расчете_с_учетом_к_тов" localSheetId="3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 localSheetId="4">#REF!</definedName>
    <definedName name="Итого_ПЗ_по_акту_выполненных_работ_в_базисных_ценах" localSheetId="1">#REF!</definedName>
    <definedName name="Итого_ПЗ_по_акту_выполненных_работ_в_базисных_ценах" localSheetId="3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 localSheetId="4">#REF!</definedName>
    <definedName name="Итого_ПЗ_по_акту_выполненных_работ_при_ресурсном_расчете" localSheetId="1">#REF!</definedName>
    <definedName name="Итого_ПЗ_по_акту_выполненных_работ_при_ресурсном_расчете" localSheetId="3">#REF!</definedName>
    <definedName name="Итого_ПЗ_по_акту_выполненных_работ_при_ресурсном_расчете">#REF!</definedName>
    <definedName name="Итого_ПЗ_по_рес_расчету_с_учетом_к_тов" localSheetId="4">#REF!</definedName>
    <definedName name="Итого_ПЗ_по_рес_расчету_с_учетом_к_тов" localSheetId="1">#REF!</definedName>
    <definedName name="Итого_ПЗ_по_рес_расчету_с_учетом_к_тов" localSheetId="3">#REF!</definedName>
    <definedName name="Итого_ПЗ_по_рес_расчету_с_учетом_к_тов">#REF!</definedName>
    <definedName name="Итого_СП_в_базисных_ценах" localSheetId="4">#REF!</definedName>
    <definedName name="Итого_СП_в_базисных_ценах" localSheetId="1">#REF!</definedName>
    <definedName name="Итого_СП_в_базисных_ценах" localSheetId="3">#REF!</definedName>
    <definedName name="Итого_СП_в_базисных_ценах">#REF!</definedName>
    <definedName name="Итого_СП_по_акту_в_базисных_ценах" localSheetId="4">#REF!</definedName>
    <definedName name="Итого_СП_по_акту_в_базисных_ценах" localSheetId="1">#REF!</definedName>
    <definedName name="Итого_СП_по_акту_в_базисных_ценах" localSheetId="3">#REF!</definedName>
    <definedName name="Итого_СП_по_акту_в_базисных_ценах">#REF!</definedName>
    <definedName name="Итого_СП_по_акту_по_ресурсному_расчету" localSheetId="4">#REF!</definedName>
    <definedName name="Итого_СП_по_акту_по_ресурсному_расчету" localSheetId="1">#REF!</definedName>
    <definedName name="Итого_СП_по_акту_по_ресурсному_расчету" localSheetId="3">#REF!</definedName>
    <definedName name="Итого_СП_по_акту_по_ресурсному_расчету">#REF!</definedName>
    <definedName name="Итого_СП_по_ресурсному_расчету" localSheetId="4">#REF!</definedName>
    <definedName name="Итого_СП_по_ресурсному_расчету" localSheetId="1">#REF!</definedName>
    <definedName name="Итого_СП_по_ресурсному_расчету" localSheetId="3">#REF!</definedName>
    <definedName name="Итого_СП_по_ресурсному_расчету">#REF!</definedName>
    <definedName name="Итого_ФОТ_в_базисных_ценах" localSheetId="4">#REF!</definedName>
    <definedName name="Итого_ФОТ_в_базисных_ценах" localSheetId="1">#REF!</definedName>
    <definedName name="Итого_ФОТ_в_базисных_ценах" localSheetId="3">#REF!</definedName>
    <definedName name="Итого_ФОТ_в_базисных_ценах">#REF!</definedName>
    <definedName name="Итого_ФОТ_по_акту_выполненных_работ_в_базисных_ценах" localSheetId="4">#REF!</definedName>
    <definedName name="Итого_ФОТ_по_акту_выполненных_работ_в_базисных_ценах" localSheetId="1">#REF!</definedName>
    <definedName name="Итого_ФОТ_по_акту_выполненных_работ_в_базисных_ценах" localSheetId="3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 localSheetId="4">#REF!</definedName>
    <definedName name="Итого_ФОТ_по_акту_выполненных_работ_при_ресурсном_расчете" localSheetId="1">#REF!</definedName>
    <definedName name="Итого_ФОТ_по_акту_выполненных_работ_при_ресурсном_расчете" localSheetId="3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 localSheetId="4">#REF!</definedName>
    <definedName name="Итого_ФОТ_при_расчете_по_доле_з_п_в_стоимости_эксплуатации_машин" localSheetId="1">#REF!</definedName>
    <definedName name="Итого_ФОТ_при_расчете_по_доле_з_п_в_стоимости_эксплуатации_машин" localSheetId="3">#REF!</definedName>
    <definedName name="Итого_ФОТ_при_расчете_по_доле_з_п_в_стоимости_эксплуатации_машин">#REF!</definedName>
    <definedName name="Итого_ЭММ__по_рес_расчету_с_учетом_к_тов" localSheetId="4">#REF!</definedName>
    <definedName name="Итого_ЭММ__по_рес_расчету_с_учетом_к_тов" localSheetId="1">#REF!</definedName>
    <definedName name="Итого_ЭММ__по_рес_расчету_с_учетом_к_тов" localSheetId="3">#REF!</definedName>
    <definedName name="Итого_ЭММ__по_рес_расчету_с_учетом_к_тов">#REF!</definedName>
    <definedName name="Итого_ЭММ_в_базисных_ценах_с_учетом_к_тов" localSheetId="4">#REF!</definedName>
    <definedName name="Итого_ЭММ_в_базисных_ценах_с_учетом_к_тов" localSheetId="1">#REF!</definedName>
    <definedName name="Итого_ЭММ_в_базисных_ценах_с_учетом_к_тов" localSheetId="3">#REF!</definedName>
    <definedName name="Итого_ЭММ_в_базисных_ценах_с_учетом_к_тов">#REF!</definedName>
    <definedName name="Итого_ЭММ_по_акту_вып_работ_в_базисных_ценах_с_учетом_к_тов" localSheetId="4">#REF!</definedName>
    <definedName name="Итого_ЭММ_по_акту_вып_работ_в_базисных_ценах_с_учетом_к_тов" localSheetId="1">#REF!</definedName>
    <definedName name="Итого_ЭММ_по_акту_вып_работ_в_базисных_ценах_с_учетом_к_тов" localSheetId="3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 localSheetId="4">#REF!</definedName>
    <definedName name="Итого_ЭММ_по_акту_вып_работ_при_ресурсном_расчете_с_учетом_к_тов" localSheetId="1">#REF!</definedName>
    <definedName name="Итого_ЭММ_по_акту_вып_работ_при_ресурсном_расчете_с_учетом_к_тов" localSheetId="3">#REF!</definedName>
    <definedName name="Итого_ЭММ_по_акту_вып_работ_при_ресурсном_расчете_с_учетом_к_тов">#REF!</definedName>
    <definedName name="иэмм" localSheetId="4">#REF!</definedName>
    <definedName name="иэмм" localSheetId="1">#REF!</definedName>
    <definedName name="иэмм" localSheetId="3">#REF!</definedName>
    <definedName name="иэмм">#REF!</definedName>
    <definedName name="к_ЗПМ" localSheetId="4">#REF!</definedName>
    <definedName name="к_ЗПМ" localSheetId="1">#REF!</definedName>
    <definedName name="к_ЗПМ" localSheetId="3">#REF!</definedName>
    <definedName name="к_ЗПМ">#REF!</definedName>
    <definedName name="к_МАТ" localSheetId="4">#REF!</definedName>
    <definedName name="к_МАТ" localSheetId="1">#REF!</definedName>
    <definedName name="к_МАТ" localSheetId="3">#REF!</definedName>
    <definedName name="к_МАТ">#REF!</definedName>
    <definedName name="к_ОЗП" localSheetId="4">#REF!</definedName>
    <definedName name="к_ОЗП" localSheetId="1">#REF!</definedName>
    <definedName name="к_ОЗП" localSheetId="3">#REF!</definedName>
    <definedName name="к_ОЗП">#REF!</definedName>
    <definedName name="к_ПЗ" localSheetId="4">#REF!</definedName>
    <definedName name="к_ПЗ" localSheetId="1">#REF!</definedName>
    <definedName name="к_ПЗ" localSheetId="3">#REF!</definedName>
    <definedName name="к_ПЗ">#REF!</definedName>
    <definedName name="к_ЭМ" localSheetId="4">#REF!</definedName>
    <definedName name="к_ЭМ" localSheetId="1">#REF!</definedName>
    <definedName name="к_ЭМ" localSheetId="3">#REF!</definedName>
    <definedName name="к_ЭМ">#REF!</definedName>
    <definedName name="кве" localSheetId="4">#REF!</definedName>
    <definedName name="кве" localSheetId="3">#REF!</definedName>
    <definedName name="кве">#REF!</definedName>
    <definedName name="кмм" localSheetId="4">#REF!</definedName>
    <definedName name="кмм" localSheetId="1">#REF!</definedName>
    <definedName name="кмм" localSheetId="3">#REF!</definedName>
    <definedName name="кмм">#REF!</definedName>
    <definedName name="кмо" localSheetId="4">#REF!</definedName>
    <definedName name="кмо" localSheetId="1">#REF!</definedName>
    <definedName name="кмо" localSheetId="3">#REF!</definedName>
    <definedName name="кмо">#REF!</definedName>
    <definedName name="кол" localSheetId="4">#REF!</definedName>
    <definedName name="кол" localSheetId="1">#REF!</definedName>
    <definedName name="кол" localSheetId="3">#REF!</definedName>
    <definedName name="кол">#REF!</definedName>
    <definedName name="лот1" localSheetId="4">#REF!</definedName>
    <definedName name="лот1" localSheetId="1">#REF!</definedName>
    <definedName name="лот1" localSheetId="3">#REF!</definedName>
    <definedName name="лот1">#REF!</definedName>
    <definedName name="м" localSheetId="4">#REF!</definedName>
    <definedName name="м" localSheetId="1">#REF!</definedName>
    <definedName name="м" localSheetId="3">#REF!</definedName>
    <definedName name="м">#REF!</definedName>
    <definedName name="м_лы_д_перевозки" localSheetId="4">#REF!</definedName>
    <definedName name="м_лы_д_перевозки" localSheetId="3">#REF!</definedName>
    <definedName name="м_лы_д_перевозки">#REF!</definedName>
    <definedName name="масмес" localSheetId="4">#REF!</definedName>
    <definedName name="масмес" localSheetId="1">#REF!</definedName>
    <definedName name="масмес" localSheetId="3">#REF!</definedName>
    <definedName name="масмес">#REF!</definedName>
    <definedName name="мат" localSheetId="4">#REF!</definedName>
    <definedName name="мат" localSheetId="1">#REF!</definedName>
    <definedName name="мат" localSheetId="3">#REF!</definedName>
    <definedName name="мат">#REF!</definedName>
    <definedName name="матз" localSheetId="4">#REF!</definedName>
    <definedName name="матз" localSheetId="1">#REF!</definedName>
    <definedName name="матз" localSheetId="3">#REF!</definedName>
    <definedName name="матз">#REF!</definedName>
    <definedName name="матпз" localSheetId="4">#REF!</definedName>
    <definedName name="матпз" localSheetId="1">#REF!</definedName>
    <definedName name="матпз" localSheetId="3">#REF!</definedName>
    <definedName name="матпз">#REF!</definedName>
    <definedName name="мех" localSheetId="4">#REF!</definedName>
    <definedName name="мех" localSheetId="1">#REF!</definedName>
    <definedName name="мех" localSheetId="3">#REF!</definedName>
    <definedName name="мех">#REF!</definedName>
    <definedName name="мз" localSheetId="4">#REF!</definedName>
    <definedName name="мз" localSheetId="1">#REF!</definedName>
    <definedName name="мз" localSheetId="3">#REF!</definedName>
    <definedName name="мз">#REF!</definedName>
    <definedName name="Монтажные_работы_в_базисных_ценах" localSheetId="4">#REF!</definedName>
    <definedName name="Монтажные_работы_в_базисных_ценах" localSheetId="1">#REF!</definedName>
    <definedName name="Монтажные_работы_в_базисных_ценах" localSheetId="3">#REF!</definedName>
    <definedName name="Монтажные_работы_в_базисных_ценах">#REF!</definedName>
    <definedName name="Монтажные_работы_в_текущих_ценах" localSheetId="4">#REF!</definedName>
    <definedName name="Монтажные_работы_в_текущих_ценах" localSheetId="1">#REF!</definedName>
    <definedName name="Монтажные_работы_в_текущих_ценах" localSheetId="3">#REF!</definedName>
    <definedName name="Монтажные_работы_в_текущих_ценах">#REF!</definedName>
    <definedName name="Монтажные_работы_в_текущих_ценах_по_ресурсному_расчету" localSheetId="4">#REF!</definedName>
    <definedName name="Монтажные_работы_в_текущих_ценах_по_ресурсному_расчету" localSheetId="1">#REF!</definedName>
    <definedName name="Монтажные_работы_в_текущих_ценах_по_ресурсному_расчету" localSheetId="3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 localSheetId="4">#REF!</definedName>
    <definedName name="Монтажные_работы_в_текущих_ценах_после_применения_индексов" localSheetId="1">#REF!</definedName>
    <definedName name="Монтажные_работы_в_текущих_ценах_после_применения_индексов" localSheetId="3">#REF!</definedName>
    <definedName name="Монтажные_работы_в_текущих_ценах_после_применения_индексов">#REF!</definedName>
    <definedName name="н" localSheetId="4">#REF!</definedName>
    <definedName name="н" localSheetId="1">#REF!</definedName>
    <definedName name="н" localSheetId="3">#REF!</definedName>
    <definedName name="н">#REF!</definedName>
    <definedName name="Наименование_группы_строек" localSheetId="4">#REF!</definedName>
    <definedName name="Наименование_группы_строек" localSheetId="1">#REF!</definedName>
    <definedName name="Наименование_группы_строек" localSheetId="3">#REF!</definedName>
    <definedName name="Наименование_группы_строек">#REF!</definedName>
    <definedName name="Наименование_локальной_сметы" localSheetId="4">#REF!</definedName>
    <definedName name="Наименование_локальной_сметы" localSheetId="1">#REF!</definedName>
    <definedName name="Наименование_локальной_сметы" localSheetId="3">#REF!</definedName>
    <definedName name="Наименование_локальной_сметы">#REF!</definedName>
    <definedName name="Наименование_объекта" localSheetId="4">#REF!</definedName>
    <definedName name="Наименование_объекта" localSheetId="1">#REF!</definedName>
    <definedName name="Наименование_объекта" localSheetId="3">#REF!</definedName>
    <definedName name="Наименование_объекта">#REF!</definedName>
    <definedName name="Наименование_объектной_сметы" localSheetId="4">#REF!</definedName>
    <definedName name="Наименование_объектной_сметы" localSheetId="1">#REF!</definedName>
    <definedName name="Наименование_объектной_сметы" localSheetId="3">#REF!</definedName>
    <definedName name="Наименование_объектной_сметы">#REF!</definedName>
    <definedName name="Наименование_очереди" localSheetId="4">#REF!</definedName>
    <definedName name="Наименование_очереди" localSheetId="1">#REF!</definedName>
    <definedName name="Наименование_очереди" localSheetId="3">#REF!</definedName>
    <definedName name="Наименование_очереди">#REF!</definedName>
    <definedName name="Наименование_пускового_комплекса" localSheetId="4">#REF!</definedName>
    <definedName name="Наименование_пускового_комплекса" localSheetId="1">#REF!</definedName>
    <definedName name="Наименование_пускового_комплекса" localSheetId="3">#REF!</definedName>
    <definedName name="Наименование_пускового_комплекса">#REF!</definedName>
    <definedName name="Наименование_сводного_сметного_расчета" localSheetId="4">#REF!</definedName>
    <definedName name="Наименование_сводного_сметного_расчета" localSheetId="1">#REF!</definedName>
    <definedName name="Наименование_сводного_сметного_расчета" localSheetId="3">#REF!</definedName>
    <definedName name="Наименование_сводного_сметного_расчета">#REF!</definedName>
    <definedName name="Наименование_стройки" localSheetId="4">#REF!</definedName>
    <definedName name="Наименование_стройки" localSheetId="1">#REF!</definedName>
    <definedName name="Наименование_стройки" localSheetId="3">#REF!</definedName>
    <definedName name="Наименование_стройки">#REF!</definedName>
    <definedName name="НДС" localSheetId="4">#REF!</definedName>
    <definedName name="НДС" localSheetId="1">#REF!</definedName>
    <definedName name="НДС" localSheetId="3">#REF!</definedName>
    <definedName name="НДС">#REF!</definedName>
    <definedName name="нет" localSheetId="4">#REF!</definedName>
    <definedName name="нет" localSheetId="1">#REF!</definedName>
    <definedName name="нет" localSheetId="3">#REF!</definedName>
    <definedName name="нет">#REF!</definedName>
    <definedName name="нзу" localSheetId="4">#REF!</definedName>
    <definedName name="нзу" localSheetId="1">#REF!</definedName>
    <definedName name="нзу" localSheetId="3">#REF!</definedName>
    <definedName name="нзу">#REF!</definedName>
    <definedName name="ннр" localSheetId="4">#REF!</definedName>
    <definedName name="ннр" localSheetId="1">#REF!</definedName>
    <definedName name="ннр" localSheetId="3">#REF!</definedName>
    <definedName name="ннр">#REF!</definedName>
    <definedName name="ннр0" localSheetId="4">#REF!</definedName>
    <definedName name="ннр0" localSheetId="1">#REF!</definedName>
    <definedName name="ннр0" localSheetId="3">#REF!</definedName>
    <definedName name="ннр0">#REF!</definedName>
    <definedName name="ннркс" localSheetId="4">#REF!</definedName>
    <definedName name="ннркс" localSheetId="1">#REF!</definedName>
    <definedName name="ннркс" localSheetId="3">#REF!</definedName>
    <definedName name="ннркс">#REF!</definedName>
    <definedName name="ннрс" localSheetId="4">#REF!</definedName>
    <definedName name="ннрс" localSheetId="1">#REF!</definedName>
    <definedName name="ннрс" localSheetId="3">#REF!</definedName>
    <definedName name="ннрс">#REF!</definedName>
    <definedName name="Норм_трудоемкость_механизаторов_по_смете_с_учетом_к_тов" localSheetId="4">#REF!</definedName>
    <definedName name="Норм_трудоемкость_механизаторов_по_смете_с_учетом_к_тов" localSheetId="1">#REF!</definedName>
    <definedName name="Норм_трудоемкость_механизаторов_по_смете_с_учетом_к_тов" localSheetId="3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 localSheetId="4">#REF!</definedName>
    <definedName name="Норм_трудоемкость_осн_рабочих_по_смете_с_учетом_к_тов" localSheetId="1">#REF!</definedName>
    <definedName name="Норм_трудоемкость_осн_рабочих_по_смете_с_учетом_к_тов" localSheetId="3">#REF!</definedName>
    <definedName name="Норм_трудоемкость_осн_рабочих_по_смете_с_учетом_к_тов">#REF!</definedName>
    <definedName name="Нормативная_трудоемкость_механизаторов_по_смете" localSheetId="4">#REF!</definedName>
    <definedName name="Нормативная_трудоемкость_механизаторов_по_смете" localSheetId="1">#REF!</definedName>
    <definedName name="Нормативная_трудоемкость_механизаторов_по_смете" localSheetId="3">#REF!</definedName>
    <definedName name="Нормативная_трудоемкость_механизаторов_по_смете">#REF!</definedName>
    <definedName name="Нормативная_трудоемкость_основных_рабочих_по_смете" localSheetId="4">#REF!</definedName>
    <definedName name="Нормативная_трудоемкость_основных_рабочих_по_смете" localSheetId="1">#REF!</definedName>
    <definedName name="Нормативная_трудоемкость_основных_рабочих_по_смете" localSheetId="3">#REF!</definedName>
    <definedName name="Нормативная_трудоемкость_основных_рабочих_по_смете">#REF!</definedName>
    <definedName name="нр" localSheetId="4">#REF!</definedName>
    <definedName name="нр" localSheetId="1">#REF!</definedName>
    <definedName name="нр" localSheetId="3">#REF!</definedName>
    <definedName name="нр">#REF!</definedName>
    <definedName name="_xlnm.Print_Area" localSheetId="4">Оборудование!$A$1:$J$14</definedName>
    <definedName name="_xlnm.Print_Area" localSheetId="3">'Пр. 3 к ф. 8.15'!$A$1:$J$154</definedName>
    <definedName name="_xlnm.Print_Area" localSheetId="0">'Форма 8.15'!$A$1:$W$51</definedName>
    <definedName name="оборз" localSheetId="4">#REF!</definedName>
    <definedName name="оборз" localSheetId="1">#REF!</definedName>
    <definedName name="оборз" localSheetId="3">#REF!</definedName>
    <definedName name="оборз" localSheetId="0">#REF!</definedName>
    <definedName name="оборз">#REF!</definedName>
    <definedName name="Оборудование_в_базисных_ценах" localSheetId="4">#REF!</definedName>
    <definedName name="Оборудование_в_базисных_ценах" localSheetId="1">#REF!</definedName>
    <definedName name="Оборудование_в_базисных_ценах" localSheetId="3">#REF!</definedName>
    <definedName name="Оборудование_в_базисных_ценах" localSheetId="0">#REF!</definedName>
    <definedName name="Оборудование_в_базисных_ценах">#REF!</definedName>
    <definedName name="Оборудование_в_текущих_ценах" localSheetId="4">#REF!</definedName>
    <definedName name="Оборудование_в_текущих_ценах" localSheetId="1">#REF!</definedName>
    <definedName name="Оборудование_в_текущих_ценах" localSheetId="3">#REF!</definedName>
    <definedName name="Оборудование_в_текущих_ценах" localSheetId="0">#REF!</definedName>
    <definedName name="Оборудование_в_текущих_ценах">#REF!</definedName>
    <definedName name="Оборудование_в_текущих_ценах_по_ресурсному_расчету" localSheetId="4">#REF!</definedName>
    <definedName name="Оборудование_в_текущих_ценах_по_ресурсному_расчету" localSheetId="1">#REF!</definedName>
    <definedName name="Оборудование_в_текущих_ценах_по_ресурсному_расчету" localSheetId="3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 localSheetId="4">#REF!</definedName>
    <definedName name="Оборудование_в_текущих_ценах_после_применения_индексов" localSheetId="1">#REF!</definedName>
    <definedName name="Оборудование_в_текущих_ценах_после_применения_индексов" localSheetId="3">#REF!</definedName>
    <definedName name="Оборудование_в_текущих_ценах_после_применения_индексов">#REF!</definedName>
    <definedName name="Обоснование_поправки" localSheetId="4">#REF!</definedName>
    <definedName name="Обоснование_поправки" localSheetId="1">#REF!</definedName>
    <definedName name="Обоснование_поправки" localSheetId="3">#REF!</definedName>
    <definedName name="Обоснование_поправки">#REF!</definedName>
    <definedName name="Описание_группы_строек" localSheetId="4">#REF!</definedName>
    <definedName name="Описание_группы_строек" localSheetId="1">#REF!</definedName>
    <definedName name="Описание_группы_строек" localSheetId="3">#REF!</definedName>
    <definedName name="Описание_группы_строек">#REF!</definedName>
    <definedName name="Описание_локальной_сметы" localSheetId="4">#REF!</definedName>
    <definedName name="Описание_локальной_сметы" localSheetId="1">#REF!</definedName>
    <definedName name="Описание_локальной_сметы" localSheetId="3">#REF!</definedName>
    <definedName name="Описание_локальной_сметы">#REF!</definedName>
    <definedName name="Описание_объекта" localSheetId="4">#REF!</definedName>
    <definedName name="Описание_объекта" localSheetId="1">#REF!</definedName>
    <definedName name="Описание_объекта" localSheetId="3">#REF!</definedName>
    <definedName name="Описание_объекта">#REF!</definedName>
    <definedName name="Описание_объектной_сметы" localSheetId="4">#REF!</definedName>
    <definedName name="Описание_объектной_сметы" localSheetId="1">#REF!</definedName>
    <definedName name="Описание_объектной_сметы" localSheetId="3">#REF!</definedName>
    <definedName name="Описание_объектной_сметы">#REF!</definedName>
    <definedName name="Описание_очереди" localSheetId="4">#REF!</definedName>
    <definedName name="Описание_очереди" localSheetId="1">#REF!</definedName>
    <definedName name="Описание_очереди" localSheetId="3">#REF!</definedName>
    <definedName name="Описание_очереди">#REF!</definedName>
    <definedName name="Описание_пускового_комплекса" localSheetId="4">#REF!</definedName>
    <definedName name="Описание_пускового_комплекса" localSheetId="1">#REF!</definedName>
    <definedName name="Описание_пускового_комплекса" localSheetId="3">#REF!</definedName>
    <definedName name="Описание_пускового_комплекса">#REF!</definedName>
    <definedName name="Описание_сводного_сметного_расчета" localSheetId="4">#REF!</definedName>
    <definedName name="Описание_сводного_сметного_расчета" localSheetId="1">#REF!</definedName>
    <definedName name="Описание_сводного_сметного_расчета" localSheetId="3">#REF!</definedName>
    <definedName name="Описание_сводного_сметного_расчета">#REF!</definedName>
    <definedName name="Описание_стройки" localSheetId="4">#REF!</definedName>
    <definedName name="Описание_стройки" localSheetId="1">#REF!</definedName>
    <definedName name="Описание_стройки" localSheetId="3">#REF!</definedName>
    <definedName name="Описание_стройки">#REF!</definedName>
    <definedName name="Основание" localSheetId="4">#REF!</definedName>
    <definedName name="Основание" localSheetId="1">#REF!</definedName>
    <definedName name="Основание" localSheetId="3">#REF!</definedName>
    <definedName name="Основание">#REF!</definedName>
    <definedName name="отп" localSheetId="4">#REF!</definedName>
    <definedName name="отп" localSheetId="1">#REF!</definedName>
    <definedName name="отп" localSheetId="3">#REF!</definedName>
    <definedName name="отп">#REF!</definedName>
    <definedName name="Отчетный_период__учет_выполненных_работ" localSheetId="4">#REF!</definedName>
    <definedName name="Отчетный_период__учет_выполненных_работ" localSheetId="1">#REF!</definedName>
    <definedName name="Отчетный_период__учет_выполненных_работ" localSheetId="3">#REF!</definedName>
    <definedName name="Отчетный_период__учет_выполненных_работ">#REF!</definedName>
    <definedName name="п" localSheetId="4">#REF!</definedName>
    <definedName name="п" localSheetId="1">#REF!</definedName>
    <definedName name="п" localSheetId="3">#REF!</definedName>
    <definedName name="п">#REF!</definedName>
    <definedName name="пВр">[2]ИД1!$A$51</definedName>
    <definedName name="пВрВс">[2]ИД1!$A$58</definedName>
    <definedName name="ператр1" localSheetId="4">#REF!</definedName>
    <definedName name="ператр1" localSheetId="1">#REF!</definedName>
    <definedName name="ператр1" localSheetId="3">#REF!</definedName>
    <definedName name="ператр1" localSheetId="0">#REF!</definedName>
    <definedName name="ператр1">#REF!</definedName>
    <definedName name="ператр2" localSheetId="4">#REF!</definedName>
    <definedName name="ператр2" localSheetId="1">#REF!</definedName>
    <definedName name="ператр2" localSheetId="3">#REF!</definedName>
    <definedName name="ператр2" localSheetId="0">#REF!</definedName>
    <definedName name="ператр2">#REF!</definedName>
    <definedName name="перм" localSheetId="4">#REF!</definedName>
    <definedName name="перм" localSheetId="1">#REF!</definedName>
    <definedName name="перм" localSheetId="3">#REF!</definedName>
    <definedName name="перм" localSheetId="0">#REF!</definedName>
    <definedName name="перм">#REF!</definedName>
    <definedName name="перо" localSheetId="4">#REF!</definedName>
    <definedName name="перо" localSheetId="1">#REF!</definedName>
    <definedName name="перо" localSheetId="3">#REF!</definedName>
    <definedName name="перо">#REF!</definedName>
    <definedName name="пЗуВр" localSheetId="4">#REF!</definedName>
    <definedName name="пЗуВр" localSheetId="1">#REF!</definedName>
    <definedName name="пЗуВр" localSheetId="3">#REF!</definedName>
    <definedName name="пЗуВр">#REF!</definedName>
    <definedName name="поток2" localSheetId="4">#REF!</definedName>
    <definedName name="поток2" localSheetId="1">#REF!</definedName>
    <definedName name="поток2" localSheetId="3">#REF!</definedName>
    <definedName name="поток2">#REF!</definedName>
    <definedName name="пПрВр" localSheetId="4">#REF!</definedName>
    <definedName name="пПрВр" localSheetId="1">#REF!</definedName>
    <definedName name="пПрВр" localSheetId="3">#REF!</definedName>
    <definedName name="пПрВр">#REF!</definedName>
    <definedName name="ПРВ" localSheetId="4">[3]ИДвалка!#REF!</definedName>
    <definedName name="ПРВ" localSheetId="1">[3]ИДвалка!#REF!</definedName>
    <definedName name="ПРВ" localSheetId="3">[3]ИДвалка!#REF!</definedName>
    <definedName name="ПРВ">[3]ИДвалка!#REF!</definedName>
    <definedName name="прем" localSheetId="4">#REF!</definedName>
    <definedName name="прем" localSheetId="1">#REF!</definedName>
    <definedName name="прем" localSheetId="3">#REF!</definedName>
    <definedName name="прем" localSheetId="0">#REF!</definedName>
    <definedName name="прем">#REF!</definedName>
    <definedName name="премввод" localSheetId="4">#REF!</definedName>
    <definedName name="премввод" localSheetId="1">#REF!</definedName>
    <definedName name="премввод" localSheetId="3">#REF!</definedName>
    <definedName name="премввод" localSheetId="0">#REF!</definedName>
    <definedName name="премввод">#REF!</definedName>
    <definedName name="прибыль" localSheetId="4">#REF!</definedName>
    <definedName name="прибыль" localSheetId="1">#REF!</definedName>
    <definedName name="прибыль" localSheetId="3">#REF!</definedName>
    <definedName name="прибыль" localSheetId="0">#REF!</definedName>
    <definedName name="прибыль">#REF!</definedName>
    <definedName name="Проверил" localSheetId="4">#REF!</definedName>
    <definedName name="Проверил" localSheetId="1">#REF!</definedName>
    <definedName name="Проверил" localSheetId="3">#REF!</definedName>
    <definedName name="Проверил">#REF!</definedName>
    <definedName name="Прочие_затраты_в_базисных_ценах" localSheetId="4">#REF!</definedName>
    <definedName name="Прочие_затраты_в_базисных_ценах" localSheetId="1">#REF!</definedName>
    <definedName name="Прочие_затраты_в_базисных_ценах" localSheetId="3">#REF!</definedName>
    <definedName name="Прочие_затраты_в_базисных_ценах">#REF!</definedName>
    <definedName name="Прочие_затраты_в_текущих_ценах" localSheetId="4">#REF!</definedName>
    <definedName name="Прочие_затраты_в_текущих_ценах" localSheetId="1">#REF!</definedName>
    <definedName name="Прочие_затраты_в_текущих_ценах" localSheetId="3">#REF!</definedName>
    <definedName name="Прочие_затраты_в_текущих_ценах">#REF!</definedName>
    <definedName name="Прочие_затраты_в_текущих_ценах_по_ресурсному_расчету" localSheetId="4">#REF!</definedName>
    <definedName name="Прочие_затраты_в_текущих_ценах_по_ресурсному_расчету" localSheetId="1">#REF!</definedName>
    <definedName name="Прочие_затраты_в_текущих_ценах_по_ресурсному_расчету" localSheetId="3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 localSheetId="4">#REF!</definedName>
    <definedName name="Прочие_затраты_в_текущих_ценах_после_применения_индексов" localSheetId="1">#REF!</definedName>
    <definedName name="Прочие_затраты_в_текущих_ценах_после_применения_индексов" localSheetId="3">#REF!</definedName>
    <definedName name="Прочие_затраты_в_текущих_ценах_после_применения_индексов">#REF!</definedName>
    <definedName name="прямаяЗП" localSheetId="4">[4]ЗП_ЮНГ!#REF!</definedName>
    <definedName name="прямаяЗП" localSheetId="1">[4]ЗП_ЮНГ!#REF!</definedName>
    <definedName name="прямаяЗП" localSheetId="3">[4]ЗП_ЮНГ!#REF!</definedName>
    <definedName name="прямаяЗП">[4]ЗП_ЮНГ!#REF!</definedName>
    <definedName name="р_пр" localSheetId="4">#REF!</definedName>
    <definedName name="р_пр" localSheetId="1">#REF!</definedName>
    <definedName name="р_пр" localSheetId="3">#REF!</definedName>
    <definedName name="р_пр" localSheetId="0">#REF!</definedName>
    <definedName name="р_пр">#REF!</definedName>
    <definedName name="Районный_к_т_к_ЗП" localSheetId="4">#REF!</definedName>
    <definedName name="Районный_к_т_к_ЗП" localSheetId="1">#REF!</definedName>
    <definedName name="Районный_к_т_к_ЗП" localSheetId="3">#REF!</definedName>
    <definedName name="Районный_к_т_к_ЗП" localSheetId="0">#REF!</definedName>
    <definedName name="Районный_к_т_к_ЗП">#REF!</definedName>
    <definedName name="Районный_к_т_к_ЗП_по_ресурсному_расчету" localSheetId="4">#REF!</definedName>
    <definedName name="Районный_к_т_к_ЗП_по_ресурсному_расчету" localSheetId="1">#REF!</definedName>
    <definedName name="Районный_к_т_к_ЗП_по_ресурсному_расчету" localSheetId="3">#REF!</definedName>
    <definedName name="Районный_к_т_к_ЗП_по_ресурсному_расчету" localSheetId="0">#REF!</definedName>
    <definedName name="Районный_к_т_к_ЗП_по_ресурсному_расчету">#REF!</definedName>
    <definedName name="рак" localSheetId="4">#REF!</definedName>
    <definedName name="рак" localSheetId="1">#REF!</definedName>
    <definedName name="рак" localSheetId="3">#REF!</definedName>
    <definedName name="рак">#REF!</definedName>
    <definedName name="Регистрационный_номер_группы_строек" localSheetId="4">#REF!</definedName>
    <definedName name="Регистрационный_номер_группы_строек" localSheetId="1">#REF!</definedName>
    <definedName name="Регистрационный_номер_группы_строек" localSheetId="3">#REF!</definedName>
    <definedName name="Регистрационный_номер_группы_строек">#REF!</definedName>
    <definedName name="Регистрационный_номер_локальной_сметы" localSheetId="4">#REF!</definedName>
    <definedName name="Регистрационный_номер_локальной_сметы" localSheetId="1">#REF!</definedName>
    <definedName name="Регистрационный_номер_локальной_сметы" localSheetId="3">#REF!</definedName>
    <definedName name="Регистрационный_номер_локальной_сметы">#REF!</definedName>
    <definedName name="Регистрационный_номер_объекта" localSheetId="4">#REF!</definedName>
    <definedName name="Регистрационный_номер_объекта" localSheetId="1">#REF!</definedName>
    <definedName name="Регистрационный_номер_объекта" localSheetId="3">#REF!</definedName>
    <definedName name="Регистрационный_номер_объекта">#REF!</definedName>
    <definedName name="Регистрационный_номер_объектной_сметы" localSheetId="4">#REF!</definedName>
    <definedName name="Регистрационный_номер_объектной_сметы" localSheetId="1">#REF!</definedName>
    <definedName name="Регистрационный_номер_объектной_сметы" localSheetId="3">#REF!</definedName>
    <definedName name="Регистрационный_номер_объектной_сметы">#REF!</definedName>
    <definedName name="Регистрационный_номер_очереди" localSheetId="4">#REF!</definedName>
    <definedName name="Регистрационный_номер_очереди" localSheetId="1">#REF!</definedName>
    <definedName name="Регистрационный_номер_очереди" localSheetId="3">#REF!</definedName>
    <definedName name="Регистрационный_номер_очереди">#REF!</definedName>
    <definedName name="Регистрационный_номер_пускового_комплекса" localSheetId="4">#REF!</definedName>
    <definedName name="Регистрационный_номер_пускового_комплекса" localSheetId="1">#REF!</definedName>
    <definedName name="Регистрационный_номер_пускового_комплекса" localSheetId="3">#REF!</definedName>
    <definedName name="Регистрационный_номер_пускового_комплекса">#REF!</definedName>
    <definedName name="Регистрационный_номер_сводного_сметного_расчета" localSheetId="4">#REF!</definedName>
    <definedName name="Регистрационный_номер_сводного_сметного_расчета" localSheetId="1">#REF!</definedName>
    <definedName name="Регистрационный_номер_сводного_сметного_расчета" localSheetId="3">#REF!</definedName>
    <definedName name="Регистрационный_номер_сводного_сметного_расчета">#REF!</definedName>
    <definedName name="Регистрационный_номер_стройки" localSheetId="4">#REF!</definedName>
    <definedName name="Регистрационный_номер_стройки" localSheetId="1">#REF!</definedName>
    <definedName name="Регистрационный_номер_стройки" localSheetId="3">#REF!</definedName>
    <definedName name="Регистрационный_номер_стройки">#REF!</definedName>
    <definedName name="рк" localSheetId="4">#REF!</definedName>
    <definedName name="рк" localSheetId="1">#REF!</definedName>
    <definedName name="рк" localSheetId="3">#REF!</definedName>
    <definedName name="рк">#REF!</definedName>
    <definedName name="с" localSheetId="4">#REF!</definedName>
    <definedName name="с" localSheetId="1">#REF!</definedName>
    <definedName name="с" localSheetId="3">#REF!</definedName>
    <definedName name="с">#REF!</definedName>
    <definedName name="с21" localSheetId="4">#REF!</definedName>
    <definedName name="с21" localSheetId="1">#REF!</definedName>
    <definedName name="с21" localSheetId="3">#REF!</definedName>
    <definedName name="с21">#REF!</definedName>
    <definedName name="са" localSheetId="4">#REF!</definedName>
    <definedName name="са" localSheetId="1">#REF!</definedName>
    <definedName name="са" localSheetId="3">#REF!</definedName>
    <definedName name="са">#REF!</definedName>
    <definedName name="сева" localSheetId="4">#REF!</definedName>
    <definedName name="сева" localSheetId="3">#REF!</definedName>
    <definedName name="сева">#REF!</definedName>
    <definedName name="Сметная_стоимость_в_базисных_ценах" localSheetId="4">#REF!</definedName>
    <definedName name="Сметная_стоимость_в_базисных_ценах" localSheetId="1">#REF!</definedName>
    <definedName name="Сметная_стоимость_в_базисных_ценах" localSheetId="3">#REF!</definedName>
    <definedName name="Сметная_стоимость_в_базисных_ценах">#REF!</definedName>
    <definedName name="Сметная_стоимость_в_текущих_ценах__после_применения_индексов" localSheetId="4">#REF!</definedName>
    <definedName name="Сметная_стоимость_в_текущих_ценах__после_применения_индексов" localSheetId="1">#REF!</definedName>
    <definedName name="Сметная_стоимость_в_текущих_ценах__после_применения_индексов" localSheetId="3">#REF!</definedName>
    <definedName name="Сметная_стоимость_в_текущих_ценах__после_применения_индексов">#REF!</definedName>
    <definedName name="Сметная_стоимость_по_ресурсному_расчету" localSheetId="4">#REF!</definedName>
    <definedName name="Сметная_стоимость_по_ресурсному_расчету" localSheetId="1">#REF!</definedName>
    <definedName name="Сметная_стоимость_по_ресурсному_расчету" localSheetId="3">#REF!</definedName>
    <definedName name="Сметная_стоимость_по_ресурсному_расчету">#REF!</definedName>
    <definedName name="сн" localSheetId="4">#REF!</definedName>
    <definedName name="сн" localSheetId="1">#REF!</definedName>
    <definedName name="сн" localSheetId="3">#REF!</definedName>
    <definedName name="сн">#REF!</definedName>
    <definedName name="сн_рк" localSheetId="4">#REF!</definedName>
    <definedName name="сн_рк" localSheetId="1">#REF!</definedName>
    <definedName name="сн_рк" localSheetId="3">#REF!</definedName>
    <definedName name="сн_рк">#REF!</definedName>
    <definedName name="Составил" localSheetId="4">#REF!</definedName>
    <definedName name="Составил" localSheetId="1">#REF!</definedName>
    <definedName name="Составил" localSheetId="3">#REF!</definedName>
    <definedName name="Составил">#REF!</definedName>
    <definedName name="сп" localSheetId="4">#REF!</definedName>
    <definedName name="сп" localSheetId="1">#REF!</definedName>
    <definedName name="сп" localSheetId="3">#REF!</definedName>
    <definedName name="сп">#REF!</definedName>
    <definedName name="ссммрр" localSheetId="4">#REF!</definedName>
    <definedName name="ссммрр" localSheetId="1">#REF!</definedName>
    <definedName name="ссммрр" localSheetId="3">#REF!</definedName>
    <definedName name="ссммрр">#REF!</definedName>
    <definedName name="сто" localSheetId="4">#REF!</definedName>
    <definedName name="сто" localSheetId="1">#REF!</definedName>
    <definedName name="сто" localSheetId="3">#REF!</definedName>
    <definedName name="сто">#REF!</definedName>
    <definedName name="сто2" localSheetId="4">#REF!</definedName>
    <definedName name="сто2" localSheetId="1">#REF!</definedName>
    <definedName name="сто2" localSheetId="3">#REF!</definedName>
    <definedName name="сто2">#REF!</definedName>
    <definedName name="Стоимость_по_акту_выполненных_работ_в_базисных_ценах" localSheetId="4">#REF!</definedName>
    <definedName name="Стоимость_по_акту_выполненных_работ_в_базисных_ценах" localSheetId="1">#REF!</definedName>
    <definedName name="Стоимость_по_акту_выполненных_работ_в_базисных_ценах" localSheetId="3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 localSheetId="4">#REF!</definedName>
    <definedName name="Стоимость_по_акту_выполненных_работ_при_ресурсном_расчете" localSheetId="1">#REF!</definedName>
    <definedName name="Стоимость_по_акту_выполненных_работ_при_ресурсном_расчете" localSheetId="3">#REF!</definedName>
    <definedName name="Стоимость_по_акту_выполненных_работ_при_ресурсном_расчете">#REF!</definedName>
    <definedName name="стр21" localSheetId="4">#REF!</definedName>
    <definedName name="стр21" localSheetId="1">#REF!</definedName>
    <definedName name="стр21" localSheetId="3">#REF!</definedName>
    <definedName name="стр21">#REF!</definedName>
    <definedName name="Строительные_работы_в_базисных_ценах" localSheetId="4">#REF!</definedName>
    <definedName name="Строительные_работы_в_базисных_ценах" localSheetId="1">#REF!</definedName>
    <definedName name="Строительные_работы_в_базисных_ценах" localSheetId="3">#REF!</definedName>
    <definedName name="Строительные_работы_в_базисных_ценах">#REF!</definedName>
    <definedName name="Строительные_работы_в_текущих_ценах" localSheetId="4">#REF!</definedName>
    <definedName name="Строительные_работы_в_текущих_ценах" localSheetId="1">#REF!</definedName>
    <definedName name="Строительные_работы_в_текущих_ценах" localSheetId="3">#REF!</definedName>
    <definedName name="Строительные_работы_в_текущих_ценах">#REF!</definedName>
    <definedName name="Строительные_работы_в_текущих_ценах_по_ресурсному_расчету" localSheetId="4">#REF!</definedName>
    <definedName name="Строительные_работы_в_текущих_ценах_по_ресурсному_расчету" localSheetId="1">#REF!</definedName>
    <definedName name="Строительные_работы_в_текущих_ценах_по_ресурсному_расчету" localSheetId="3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 localSheetId="4">#REF!</definedName>
    <definedName name="Строительные_работы_в_текущих_ценах_после_применения_индексов" localSheetId="1">#REF!</definedName>
    <definedName name="Строительные_работы_в_текущих_ценах_после_применения_индексов" localSheetId="3">#REF!</definedName>
    <definedName name="Строительные_работы_в_текущих_ценах_после_применения_индексов">#REF!</definedName>
    <definedName name="сут" localSheetId="4">#REF!</definedName>
    <definedName name="сут" localSheetId="1">#REF!</definedName>
    <definedName name="сут" localSheetId="3">#REF!</definedName>
    <definedName name="сут">#REF!</definedName>
    <definedName name="т11" localSheetId="4">#REF!</definedName>
    <definedName name="т11" localSheetId="1">#REF!</definedName>
    <definedName name="т11" localSheetId="3">#REF!</definedName>
    <definedName name="т11">#REF!</definedName>
    <definedName name="т12" localSheetId="4">#REF!</definedName>
    <definedName name="т12" localSheetId="1">#REF!</definedName>
    <definedName name="т12" localSheetId="3">#REF!</definedName>
    <definedName name="т12">#REF!</definedName>
    <definedName name="т13" localSheetId="4">#REF!</definedName>
    <definedName name="т13" localSheetId="1">#REF!</definedName>
    <definedName name="т13" localSheetId="3">#REF!</definedName>
    <definedName name="т13">#REF!</definedName>
    <definedName name="т14" localSheetId="4">#REF!</definedName>
    <definedName name="т14" localSheetId="1">#REF!</definedName>
    <definedName name="т14" localSheetId="3">#REF!</definedName>
    <definedName name="т14">#REF!</definedName>
    <definedName name="т15" localSheetId="4">#REF!</definedName>
    <definedName name="т15" localSheetId="1">#REF!</definedName>
    <definedName name="т15" localSheetId="3">#REF!</definedName>
    <definedName name="т15">#REF!</definedName>
    <definedName name="т16" localSheetId="4">#REF!</definedName>
    <definedName name="т16" localSheetId="1">#REF!</definedName>
    <definedName name="т16" localSheetId="3">#REF!</definedName>
    <definedName name="т16">#REF!</definedName>
    <definedName name="т17" localSheetId="4">#REF!</definedName>
    <definedName name="т17" localSheetId="1">#REF!</definedName>
    <definedName name="т17" localSheetId="3">#REF!</definedName>
    <definedName name="т17">#REF!</definedName>
    <definedName name="т18" localSheetId="4">#REF!</definedName>
    <definedName name="т18" localSheetId="1">#REF!</definedName>
    <definedName name="т18" localSheetId="3">#REF!</definedName>
    <definedName name="т18">#REF!</definedName>
    <definedName name="т19" localSheetId="4">#REF!</definedName>
    <definedName name="т19" localSheetId="1">#REF!</definedName>
    <definedName name="т19" localSheetId="3">#REF!</definedName>
    <definedName name="т19">#REF!</definedName>
    <definedName name="т20" localSheetId="4">#REF!</definedName>
    <definedName name="т20" localSheetId="1">#REF!</definedName>
    <definedName name="т20" localSheetId="3">#REF!</definedName>
    <definedName name="т20">#REF!</definedName>
    <definedName name="т21" localSheetId="4">#REF!</definedName>
    <definedName name="т21" localSheetId="1">#REF!</definedName>
    <definedName name="т21" localSheetId="3">#REF!</definedName>
    <definedName name="т21">#REF!</definedName>
    <definedName name="т22" localSheetId="4">#REF!</definedName>
    <definedName name="т22" localSheetId="1">#REF!</definedName>
    <definedName name="т22" localSheetId="3">#REF!</definedName>
    <definedName name="т22">#REF!</definedName>
    <definedName name="т23" localSheetId="4">#REF!</definedName>
    <definedName name="т23" localSheetId="1">#REF!</definedName>
    <definedName name="т23" localSheetId="3">#REF!</definedName>
    <definedName name="т23">#REF!</definedName>
    <definedName name="т24" localSheetId="4">#REF!</definedName>
    <definedName name="т24" localSheetId="1">#REF!</definedName>
    <definedName name="т24" localSheetId="3">#REF!</definedName>
    <definedName name="т24">#REF!</definedName>
    <definedName name="т25" localSheetId="4">#REF!</definedName>
    <definedName name="т25" localSheetId="1">#REF!</definedName>
    <definedName name="т25" localSheetId="3">#REF!</definedName>
    <definedName name="т25">#REF!</definedName>
    <definedName name="т26" localSheetId="4">#REF!</definedName>
    <definedName name="т26" localSheetId="1">#REF!</definedName>
    <definedName name="т26" localSheetId="3">#REF!</definedName>
    <definedName name="т26">#REF!</definedName>
    <definedName name="т27" localSheetId="4">#REF!</definedName>
    <definedName name="т27" localSheetId="1">#REF!</definedName>
    <definedName name="т27" localSheetId="3">#REF!</definedName>
    <definedName name="т27">#REF!</definedName>
    <definedName name="т28" localSheetId="4">#REF!</definedName>
    <definedName name="т28" localSheetId="1">#REF!</definedName>
    <definedName name="т28" localSheetId="3">#REF!</definedName>
    <definedName name="т28">#REF!</definedName>
    <definedName name="т29" localSheetId="4">#REF!</definedName>
    <definedName name="т29" localSheetId="1">#REF!</definedName>
    <definedName name="т29" localSheetId="3">#REF!</definedName>
    <definedName name="т29">#REF!</definedName>
    <definedName name="т30" localSheetId="4">#REF!</definedName>
    <definedName name="т30" localSheetId="1">#REF!</definedName>
    <definedName name="т30" localSheetId="3">#REF!</definedName>
    <definedName name="т30">#REF!</definedName>
    <definedName name="т31" localSheetId="4">#REF!</definedName>
    <definedName name="т31" localSheetId="1">#REF!</definedName>
    <definedName name="т31" localSheetId="3">#REF!</definedName>
    <definedName name="т31">#REF!</definedName>
    <definedName name="т32" localSheetId="4">#REF!</definedName>
    <definedName name="т32" localSheetId="1">#REF!</definedName>
    <definedName name="т32" localSheetId="3">#REF!</definedName>
    <definedName name="т32">#REF!</definedName>
    <definedName name="т33" localSheetId="4">#REF!</definedName>
    <definedName name="т33" localSheetId="1">#REF!</definedName>
    <definedName name="т33" localSheetId="3">#REF!</definedName>
    <definedName name="т33">#REF!</definedName>
    <definedName name="т34" localSheetId="4">#REF!</definedName>
    <definedName name="т34" localSheetId="1">#REF!</definedName>
    <definedName name="т34" localSheetId="3">#REF!</definedName>
    <definedName name="т34">#REF!</definedName>
    <definedName name="т35" localSheetId="4">#REF!</definedName>
    <definedName name="т35" localSheetId="1">#REF!</definedName>
    <definedName name="т35" localSheetId="3">#REF!</definedName>
    <definedName name="т35">#REF!</definedName>
    <definedName name="т36" localSheetId="4">#REF!</definedName>
    <definedName name="т36" localSheetId="1">#REF!</definedName>
    <definedName name="т36" localSheetId="3">#REF!</definedName>
    <definedName name="т36">#REF!</definedName>
    <definedName name="т37" localSheetId="4">#REF!</definedName>
    <definedName name="т37" localSheetId="1">#REF!</definedName>
    <definedName name="т37" localSheetId="3">#REF!</definedName>
    <definedName name="т37">#REF!</definedName>
    <definedName name="т38" localSheetId="4">#REF!</definedName>
    <definedName name="т38" localSheetId="1">#REF!</definedName>
    <definedName name="т38" localSheetId="3">#REF!</definedName>
    <definedName name="т38">#REF!</definedName>
    <definedName name="т39" localSheetId="4">#REF!</definedName>
    <definedName name="т39" localSheetId="1">#REF!</definedName>
    <definedName name="т39" localSheetId="3">#REF!</definedName>
    <definedName name="т39">#REF!</definedName>
    <definedName name="т40" localSheetId="4">#REF!</definedName>
    <definedName name="т40" localSheetId="1">#REF!</definedName>
    <definedName name="т40" localSheetId="3">#REF!</definedName>
    <definedName name="т40">#REF!</definedName>
    <definedName name="т41" localSheetId="4">#REF!</definedName>
    <definedName name="т41" localSheetId="1">#REF!</definedName>
    <definedName name="т41" localSheetId="3">#REF!</definedName>
    <definedName name="т41">#REF!</definedName>
    <definedName name="т42" localSheetId="4">#REF!</definedName>
    <definedName name="т42" localSheetId="1">#REF!</definedName>
    <definedName name="т42" localSheetId="3">#REF!</definedName>
    <definedName name="т42">#REF!</definedName>
    <definedName name="т43" localSheetId="4">#REF!</definedName>
    <definedName name="т43" localSheetId="1">#REF!</definedName>
    <definedName name="т43" localSheetId="3">#REF!</definedName>
    <definedName name="т43">#REF!</definedName>
    <definedName name="т44" localSheetId="4">#REF!</definedName>
    <definedName name="т44" localSheetId="1">#REF!</definedName>
    <definedName name="т44" localSheetId="3">#REF!</definedName>
    <definedName name="т44">#REF!</definedName>
    <definedName name="т45" localSheetId="4">#REF!</definedName>
    <definedName name="т45" localSheetId="1">#REF!</definedName>
    <definedName name="т45" localSheetId="3">#REF!</definedName>
    <definedName name="т45">#REF!</definedName>
    <definedName name="т46" localSheetId="4">#REF!</definedName>
    <definedName name="т46" localSheetId="1">#REF!</definedName>
    <definedName name="т46" localSheetId="3">#REF!</definedName>
    <definedName name="т46">#REF!</definedName>
    <definedName name="т47" localSheetId="4">#REF!</definedName>
    <definedName name="т47" localSheetId="1">#REF!</definedName>
    <definedName name="т47" localSheetId="3">#REF!</definedName>
    <definedName name="т47">#REF!</definedName>
    <definedName name="т48" localSheetId="4">#REF!</definedName>
    <definedName name="т48" localSheetId="1">#REF!</definedName>
    <definedName name="т48" localSheetId="3">#REF!</definedName>
    <definedName name="т48">#REF!</definedName>
    <definedName name="т49" localSheetId="4">#REF!</definedName>
    <definedName name="т49" localSheetId="1">#REF!</definedName>
    <definedName name="т49" localSheetId="3">#REF!</definedName>
    <definedName name="т49">#REF!</definedName>
    <definedName name="т50" localSheetId="4">#REF!</definedName>
    <definedName name="т50" localSheetId="1">#REF!</definedName>
    <definedName name="т50" localSheetId="3">#REF!</definedName>
    <definedName name="т50">#REF!</definedName>
    <definedName name="т51" localSheetId="4">#REF!</definedName>
    <definedName name="т51" localSheetId="1">#REF!</definedName>
    <definedName name="т51" localSheetId="3">#REF!</definedName>
    <definedName name="т51">#REF!</definedName>
    <definedName name="т52" localSheetId="4">#REF!</definedName>
    <definedName name="т52" localSheetId="1">#REF!</definedName>
    <definedName name="т52" localSheetId="3">#REF!</definedName>
    <definedName name="т52">#REF!</definedName>
    <definedName name="т53" localSheetId="4">#REF!</definedName>
    <definedName name="т53" localSheetId="1">#REF!</definedName>
    <definedName name="т53" localSheetId="3">#REF!</definedName>
    <definedName name="т53">#REF!</definedName>
    <definedName name="т54" localSheetId="4">#REF!</definedName>
    <definedName name="т54" localSheetId="1">#REF!</definedName>
    <definedName name="т54" localSheetId="3">#REF!</definedName>
    <definedName name="т54">#REF!</definedName>
    <definedName name="т55" localSheetId="4">#REF!</definedName>
    <definedName name="т55" localSheetId="1">#REF!</definedName>
    <definedName name="т55" localSheetId="3">#REF!</definedName>
    <definedName name="т55">#REF!</definedName>
    <definedName name="т56" localSheetId="4">#REF!</definedName>
    <definedName name="т56" localSheetId="1">#REF!</definedName>
    <definedName name="т56" localSheetId="3">#REF!</definedName>
    <definedName name="т56">#REF!</definedName>
    <definedName name="т57" localSheetId="4">#REF!</definedName>
    <definedName name="т57" localSheetId="1">#REF!</definedName>
    <definedName name="т57" localSheetId="3">#REF!</definedName>
    <definedName name="т57">#REF!</definedName>
    <definedName name="т58" localSheetId="4">#REF!</definedName>
    <definedName name="т58" localSheetId="1">#REF!</definedName>
    <definedName name="т58" localSheetId="3">#REF!</definedName>
    <definedName name="т58">#REF!</definedName>
    <definedName name="т59" localSheetId="4">#REF!</definedName>
    <definedName name="т59" localSheetId="1">#REF!</definedName>
    <definedName name="т59" localSheetId="3">#REF!</definedName>
    <definedName name="т59">#REF!</definedName>
    <definedName name="т60" localSheetId="4">#REF!</definedName>
    <definedName name="т60" localSheetId="1">#REF!</definedName>
    <definedName name="т60" localSheetId="3">#REF!</definedName>
    <definedName name="т60">#REF!</definedName>
    <definedName name="тар" localSheetId="4">#REF!</definedName>
    <definedName name="тар" localSheetId="1">#REF!</definedName>
    <definedName name="тар" localSheetId="3">#REF!</definedName>
    <definedName name="тар">#REF!</definedName>
    <definedName name="Тарифы" localSheetId="4">#REF!</definedName>
    <definedName name="Тарифы" localSheetId="1">#REF!</definedName>
    <definedName name="Тарифы" localSheetId="3">#REF!</definedName>
    <definedName name="Тарифы">#REF!</definedName>
    <definedName name="Территориальная_поправка_к_ТЕР" localSheetId="4">#REF!</definedName>
    <definedName name="Территориальная_поправка_к_ТЕР" localSheetId="1">#REF!</definedName>
    <definedName name="Территориальная_поправка_к_ТЕР" localSheetId="3">#REF!</definedName>
    <definedName name="Территориальная_поправка_к_ТЕР">#REF!</definedName>
    <definedName name="тро" localSheetId="4">#REF!</definedName>
    <definedName name="тро" localSheetId="1">#REF!</definedName>
    <definedName name="тро" localSheetId="3">#REF!</definedName>
    <definedName name="тро">#REF!</definedName>
    <definedName name="трр" localSheetId="4">#REF!</definedName>
    <definedName name="трр" localSheetId="1">#REF!</definedName>
    <definedName name="трр" localSheetId="3">#REF!</definedName>
    <definedName name="трр">#REF!</definedName>
    <definedName name="Труд_механизаторов_по_акту_вып_работ_с_учетом_к_тов" localSheetId="4">#REF!</definedName>
    <definedName name="Труд_механизаторов_по_акту_вып_работ_с_учетом_к_тов" localSheetId="1">#REF!</definedName>
    <definedName name="Труд_механизаторов_по_акту_вып_работ_с_учетом_к_тов" localSheetId="3">#REF!</definedName>
    <definedName name="Труд_механизаторов_по_акту_вып_работ_с_учетом_к_тов">#REF!</definedName>
    <definedName name="Труд_основн_рабочих_по_акту_вып_работ_с_учетом_к_тов" localSheetId="4">#REF!</definedName>
    <definedName name="Труд_основн_рабочих_по_акту_вып_работ_с_учетом_к_тов" localSheetId="1">#REF!</definedName>
    <definedName name="Труд_основн_рабочих_по_акту_вып_работ_с_учетом_к_тов" localSheetId="3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 localSheetId="4">#REF!</definedName>
    <definedName name="Трудоемкость_механизаторов_по_акту_выполненных_работ" localSheetId="1">#REF!</definedName>
    <definedName name="Трудоемкость_механизаторов_по_акту_выполненных_работ" localSheetId="3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 localSheetId="4">#REF!</definedName>
    <definedName name="Трудоемкость_основных_рабочих_по_акту_выполненных_работ" localSheetId="1">#REF!</definedName>
    <definedName name="Трудоемкость_основных_рабочих_по_акту_выполненных_работ" localSheetId="3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 localSheetId="4">#REF!</definedName>
    <definedName name="Укрупненный_норматив_НР_для_расчета_в_текущих_ценах_и_ценах_2001г." localSheetId="1">#REF!</definedName>
    <definedName name="Укрупненный_норматив_НР_для_расчета_в_текущих_ценах_и_ценах_2001г." localSheetId="3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 localSheetId="4">#REF!</definedName>
    <definedName name="Укрупненный_норматив_НР_для_расчета_в_ценах_1984г." localSheetId="1">#REF!</definedName>
    <definedName name="Укрупненный_норматив_НР_для_расчета_в_ценах_1984г." localSheetId="3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 localSheetId="4">#REF!</definedName>
    <definedName name="Укрупненный_норматив_СП_для_расчета_в_текущих_ценах_и_ценах_2001г." localSheetId="1">#REF!</definedName>
    <definedName name="Укрупненный_норматив_СП_для_расчета_в_текущих_ценах_и_ценах_2001г." localSheetId="3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 localSheetId="4">#REF!</definedName>
    <definedName name="Укрупненный_норматив_СП_для_расчета_в_ценах_1984г." localSheetId="1">#REF!</definedName>
    <definedName name="Укрупненный_норматив_СП_для_расчета_в_ценах_1984г." localSheetId="3">#REF!</definedName>
    <definedName name="Укрупненный_норматив_СП_для_расчета_в_ценах_1984г.">#REF!</definedName>
    <definedName name="ФОТ" localSheetId="4">#REF!</definedName>
    <definedName name="ФОТ" localSheetId="1">#REF!</definedName>
    <definedName name="ФОТ" localSheetId="3">#REF!</definedName>
    <definedName name="ФОТ">#REF!</definedName>
    <definedName name="фотм" localSheetId="4">#REF!</definedName>
    <definedName name="фотм" localSheetId="1">#REF!</definedName>
    <definedName name="фотм" localSheetId="3">#REF!</definedName>
    <definedName name="фотм">#REF!</definedName>
    <definedName name="фотр" localSheetId="4">#REF!</definedName>
    <definedName name="фотр" localSheetId="1">#REF!</definedName>
    <definedName name="фотр" localSheetId="3">#REF!</definedName>
    <definedName name="фотр">#REF!</definedName>
    <definedName name="челдн" localSheetId="4">#REF!</definedName>
    <definedName name="челдн" localSheetId="1">#REF!</definedName>
    <definedName name="челдн" localSheetId="3">#REF!</definedName>
    <definedName name="челдн">#REF!</definedName>
    <definedName name="чм" localSheetId="4">#REF!</definedName>
    <definedName name="чм" localSheetId="1">#REF!</definedName>
    <definedName name="чм" localSheetId="3">#REF!</definedName>
    <definedName name="чм">#REF!</definedName>
    <definedName name="шшшшшшшшш" localSheetId="4">#REF!</definedName>
    <definedName name="шшшшшшшшш" localSheetId="3">#REF!</definedName>
    <definedName name="шшшшшшшшш">#REF!</definedName>
    <definedName name="ьж" localSheetId="4">#REF!</definedName>
    <definedName name="ьж" localSheetId="3">#REF!</definedName>
    <definedName name="ьж">#REF!</definedName>
    <definedName name="эмм" localSheetId="4">#REF!</definedName>
    <definedName name="эмм" localSheetId="1">#REF!</definedName>
    <definedName name="эмм" localSheetId="3">#REF!</definedName>
    <definedName name="эмм">#REF!</definedName>
  </definedNames>
  <calcPr calcId="145621" fullPrecision="0"/>
</workbook>
</file>

<file path=xl/calcChain.xml><?xml version="1.0" encoding="utf-8"?>
<calcChain xmlns="http://schemas.openxmlformats.org/spreadsheetml/2006/main">
  <c r="F26" i="39" l="1"/>
  <c r="J24" i="39"/>
  <c r="I23" i="39"/>
  <c r="J23" i="39" s="1"/>
  <c r="I22" i="39"/>
  <c r="J22" i="39" s="1"/>
  <c r="J25" i="39" s="1"/>
  <c r="J19" i="39"/>
  <c r="I19" i="39"/>
  <c r="J18" i="39"/>
  <c r="I18" i="39"/>
  <c r="J17" i="39"/>
  <c r="J20" i="39" s="1"/>
  <c r="I17" i="39"/>
  <c r="J14" i="39"/>
  <c r="I14" i="39"/>
  <c r="I13" i="39"/>
  <c r="J13" i="39" s="1"/>
  <c r="I12" i="39"/>
  <c r="J12" i="39" s="1"/>
  <c r="J15" i="39" s="1"/>
  <c r="J26" i="39" s="1"/>
  <c r="J12" i="38"/>
  <c r="J95" i="37" l="1"/>
  <c r="J140" i="37" l="1"/>
  <c r="J88" i="37" l="1"/>
  <c r="J87" i="37"/>
  <c r="J133" i="37" l="1"/>
  <c r="J134" i="37"/>
  <c r="J135" i="37"/>
  <c r="J136" i="37"/>
  <c r="J137" i="37"/>
  <c r="J138" i="37"/>
  <c r="G132" i="37"/>
  <c r="G131" i="37"/>
  <c r="G98" i="37"/>
  <c r="G97" i="37"/>
  <c r="G90" i="37"/>
  <c r="G89" i="37"/>
  <c r="G58" i="37"/>
  <c r="G32" i="37"/>
  <c r="J61" i="37" l="1"/>
  <c r="J33" i="37"/>
  <c r="J34" i="37"/>
  <c r="J35" i="37"/>
  <c r="M14" i="17" l="1"/>
  <c r="M15" i="17"/>
  <c r="C14" i="17"/>
  <c r="C15" i="17"/>
  <c r="J19" i="37" l="1"/>
  <c r="J20" i="37"/>
  <c r="J21" i="37"/>
  <c r="J22" i="37"/>
  <c r="J23" i="37"/>
  <c r="J24" i="37"/>
  <c r="J25" i="37"/>
  <c r="J26" i="37"/>
  <c r="J27" i="37"/>
  <c r="J28" i="37"/>
  <c r="J29" i="37"/>
  <c r="J30" i="37"/>
  <c r="J31" i="37"/>
  <c r="J36" i="37"/>
  <c r="J37" i="37"/>
  <c r="J38" i="37"/>
  <c r="J39" i="37"/>
  <c r="J40" i="37"/>
  <c r="J41" i="37"/>
  <c r="J42" i="37"/>
  <c r="J43" i="37"/>
  <c r="J44" i="37"/>
  <c r="J45" i="37"/>
  <c r="J46" i="37"/>
  <c r="J47" i="37"/>
  <c r="J48" i="37"/>
  <c r="J49" i="37"/>
  <c r="J50" i="37"/>
  <c r="J51" i="37"/>
  <c r="J52" i="37"/>
  <c r="J53" i="37"/>
  <c r="J54" i="37"/>
  <c r="J55" i="37"/>
  <c r="J56" i="37"/>
  <c r="J57" i="37"/>
  <c r="J59" i="37"/>
  <c r="J60" i="37"/>
  <c r="J62" i="37"/>
  <c r="J63" i="37"/>
  <c r="J64" i="37"/>
  <c r="J65" i="37"/>
  <c r="J66" i="37"/>
  <c r="J67" i="37"/>
  <c r="J68" i="37"/>
  <c r="J69" i="37"/>
  <c r="J70" i="37"/>
  <c r="J71" i="37"/>
  <c r="J72" i="37"/>
  <c r="J73" i="37"/>
  <c r="J74" i="37"/>
  <c r="J75" i="37"/>
  <c r="J76" i="37"/>
  <c r="J77" i="37"/>
  <c r="J78" i="37"/>
  <c r="J10" i="28" l="1"/>
  <c r="J11" i="28" s="1"/>
  <c r="P17" i="17" s="1"/>
  <c r="G10" i="28"/>
  <c r="G11" i="28" s="1"/>
  <c r="N17" i="17" s="1"/>
  <c r="C3" i="17" l="1"/>
  <c r="C2" i="17"/>
  <c r="C4" i="28"/>
  <c r="C3" i="28"/>
  <c r="C13" i="17" l="1"/>
  <c r="C16" i="17"/>
  <c r="M13" i="17"/>
  <c r="M16" i="17"/>
  <c r="J12" i="37" l="1"/>
  <c r="J13" i="37"/>
  <c r="J14" i="37"/>
  <c r="J15" i="37"/>
  <c r="J16" i="37"/>
  <c r="J17" i="37"/>
  <c r="J18" i="37"/>
  <c r="J79" i="37"/>
  <c r="J80" i="37"/>
  <c r="J81" i="37"/>
  <c r="J82" i="37"/>
  <c r="J83" i="37"/>
  <c r="J84" i="37"/>
  <c r="J85" i="37"/>
  <c r="J86" i="37"/>
  <c r="J91" i="37"/>
  <c r="J92" i="37"/>
  <c r="J93" i="37"/>
  <c r="J94" i="37"/>
  <c r="J96" i="37"/>
  <c r="J99" i="37"/>
  <c r="J100" i="37"/>
  <c r="J101" i="37"/>
  <c r="J102" i="37"/>
  <c r="J103" i="37"/>
  <c r="J104" i="37"/>
  <c r="J105" i="37"/>
  <c r="J106" i="37"/>
  <c r="J107" i="37"/>
  <c r="J108" i="37"/>
  <c r="J109" i="37"/>
  <c r="J110" i="37"/>
  <c r="J111" i="37"/>
  <c r="J112" i="37"/>
  <c r="J113" i="37"/>
  <c r="J114" i="37"/>
  <c r="J115" i="37"/>
  <c r="J116" i="37"/>
  <c r="J117" i="37"/>
  <c r="J118" i="37"/>
  <c r="J119" i="37"/>
  <c r="J120" i="37"/>
  <c r="J121" i="37"/>
  <c r="J122" i="37"/>
  <c r="J123" i="37"/>
  <c r="J124" i="37"/>
  <c r="J125" i="37"/>
  <c r="J126" i="37"/>
  <c r="J127" i="37"/>
  <c r="J128" i="37"/>
  <c r="J129" i="37"/>
  <c r="J130" i="37"/>
  <c r="J139" i="37"/>
  <c r="J141" i="37"/>
  <c r="J10" i="37"/>
  <c r="J11" i="37"/>
  <c r="J142" i="37" l="1"/>
  <c r="Q17" i="17" s="1"/>
  <c r="G142" i="37"/>
  <c r="O17" i="17" s="1"/>
  <c r="E143" i="37" l="1"/>
  <c r="C12" i="17" l="1"/>
  <c r="L17" i="17" l="1"/>
  <c r="K17" i="17"/>
  <c r="J17" i="17"/>
  <c r="I17" i="17"/>
  <c r="H17" i="17"/>
  <c r="G17" i="17"/>
  <c r="F17" i="17"/>
  <c r="E17" i="17"/>
  <c r="D17" i="17"/>
  <c r="M12" i="17"/>
  <c r="C17" i="17" l="1"/>
  <c r="C22" i="17" s="1"/>
  <c r="C28" i="17" s="1"/>
  <c r="D51" i="17"/>
  <c r="D50" i="17"/>
  <c r="E12" i="28" l="1"/>
  <c r="M17" i="17" l="1"/>
</calcChain>
</file>

<file path=xl/comments1.xml><?xml version="1.0" encoding="utf-8"?>
<comments xmlns="http://schemas.openxmlformats.org/spreadsheetml/2006/main">
  <authors>
    <author>Венера Абдыкаировна Дменова</author>
  </authors>
  <commentList>
    <comment ref="H8" authorId="0">
      <text>
        <r>
          <rPr>
            <b/>
            <sz val="9"/>
            <color indexed="81"/>
            <rFont val="Tahoma"/>
            <family val="2"/>
            <charset val="204"/>
          </rPr>
          <t>В сметах учтена стоимость  доставки материалов (ТЕР25) и перевозка грузов (311)  их следует исключать из ЭММ (в целях исключения "двойного счета")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<sst xmlns="http://schemas.openxmlformats.org/spreadsheetml/2006/main" count="596" uniqueCount="393">
  <si>
    <t>%</t>
  </si>
  <si>
    <t>№</t>
  </si>
  <si>
    <t>Текущий уровень цен</t>
  </si>
  <si>
    <t>в том числе:</t>
  </si>
  <si>
    <t>Временные здания и сооружения</t>
  </si>
  <si>
    <t>Зимнее удорожание</t>
  </si>
  <si>
    <t>ИТОГО с учетом прочих работ и затрат</t>
  </si>
  <si>
    <t>Непредвиденные затраты</t>
  </si>
  <si>
    <t>ВСЕГО с учетом всех затрат</t>
  </si>
  <si>
    <t>НДС</t>
  </si>
  <si>
    <t>ВСЕГО с учетом НДС, в том числе:</t>
  </si>
  <si>
    <t>Значения</t>
  </si>
  <si>
    <t>Индекс оплаты труда</t>
  </si>
  <si>
    <t>Уровень накладных расходов</t>
  </si>
  <si>
    <t>Уровень сметной прибыли</t>
  </si>
  <si>
    <t>№ п/п</t>
  </si>
  <si>
    <t>2</t>
  </si>
  <si>
    <t>Стройка:</t>
  </si>
  <si>
    <t>Объект:</t>
  </si>
  <si>
    <t xml:space="preserve">в том числе:  </t>
  </si>
  <si>
    <t>Кол-во</t>
  </si>
  <si>
    <t>Ед. изм.</t>
  </si>
  <si>
    <t>т</t>
  </si>
  <si>
    <t>м3</t>
  </si>
  <si>
    <t>кг</t>
  </si>
  <si>
    <t xml:space="preserve">Расчет договорной цены  строительства объекта </t>
  </si>
  <si>
    <t>№ сметы, виды работ и затрат</t>
  </si>
  <si>
    <t xml:space="preserve">Базисный уровень цен 2001г. </t>
  </si>
  <si>
    <t xml:space="preserve">в том числе доставка материалов на объект </t>
  </si>
  <si>
    <t xml:space="preserve">Поставка Заказчика </t>
  </si>
  <si>
    <t>Поставка Подрядчика</t>
  </si>
  <si>
    <t xml:space="preserve">ВСЕГО                                                                      </t>
  </si>
  <si>
    <t>Стоимость работ без учета  оборудования поставки Заказчика с НДС (тыс. руб.)</t>
  </si>
  <si>
    <t>Индекс эксплуатации машин и механизмов</t>
  </si>
  <si>
    <t>Затраты по перевозке автомобильным транспортом работников строительно-монтажных организаций</t>
  </si>
  <si>
    <t>Ориетировочная стоимость материалов</t>
  </si>
  <si>
    <t>Код ресурса</t>
  </si>
  <si>
    <t>Наименование материально-технических ресурсов</t>
  </si>
  <si>
    <t>Поставщик</t>
  </si>
  <si>
    <t>Подрядчик</t>
  </si>
  <si>
    <t>Заказчик</t>
  </si>
  <si>
    <t>Цена за ед., руб.</t>
  </si>
  <si>
    <t>Стоимость, руб.</t>
  </si>
  <si>
    <t>Цена за ед., руб.*</t>
  </si>
  <si>
    <t>101-0324</t>
  </si>
  <si>
    <t>101-1292</t>
  </si>
  <si>
    <t>101-1513</t>
  </si>
  <si>
    <t>101-1602</t>
  </si>
  <si>
    <t>101-2278</t>
  </si>
  <si>
    <t>101-2467</t>
  </si>
  <si>
    <t>м2</t>
  </si>
  <si>
    <t>113-0021</t>
  </si>
  <si>
    <t>113-0077</t>
  </si>
  <si>
    <t>113-0246</t>
  </si>
  <si>
    <t>шт</t>
  </si>
  <si>
    <t>м</t>
  </si>
  <si>
    <t>шт.</t>
  </si>
  <si>
    <t>Итого:</t>
  </si>
  <si>
    <t>Общая стоимость материалов</t>
  </si>
  <si>
    <t>101-0782</t>
  </si>
  <si>
    <t>101-1019</t>
  </si>
  <si>
    <t>101-1519</t>
  </si>
  <si>
    <t>101-1529</t>
  </si>
  <si>
    <t>101-1714</t>
  </si>
  <si>
    <t>Болты с гайками и шайбами строительные</t>
  </si>
  <si>
    <t>102-0008</t>
  </si>
  <si>
    <t>102-0023</t>
  </si>
  <si>
    <t>201-0774</t>
  </si>
  <si>
    <t>508-0097</t>
  </si>
  <si>
    <t>10 м</t>
  </si>
  <si>
    <t>509-2160</t>
  </si>
  <si>
    <t>Прокладки паронитовые</t>
  </si>
  <si>
    <t>Оплата труда  основных рабочих</t>
  </si>
  <si>
    <t>Накладные расходы</t>
  </si>
  <si>
    <t>Сметная прибыль</t>
  </si>
  <si>
    <t>Оплата труда основных рабочих</t>
  </si>
  <si>
    <t>Составление тех.отчета</t>
  </si>
  <si>
    <t>Наименование</t>
  </si>
  <si>
    <t>км</t>
  </si>
  <si>
    <t/>
  </si>
  <si>
    <t>101-9511</t>
  </si>
  <si>
    <t>Электроды с основным покрытием класса Э42А диаметром 2,5 мм</t>
  </si>
  <si>
    <t>102-0033</t>
  </si>
  <si>
    <t>542-0042</t>
  </si>
  <si>
    <t xml:space="preserve">               Оборудование</t>
  </si>
  <si>
    <t>Общая стоимость оборудования</t>
  </si>
  <si>
    <t>Наименование оборудования</t>
  </si>
  <si>
    <t>Стоимость объекта всего</t>
  </si>
  <si>
    <t>Стоимость МТР всего</t>
  </si>
  <si>
    <t>Трудозатраты основных рабочих</t>
  </si>
  <si>
    <t>Оплата труда механизаторов</t>
  </si>
  <si>
    <t>Трудозатраты рабочих-механизаторов</t>
  </si>
  <si>
    <t>Всего</t>
  </si>
  <si>
    <t>Стоимость ЭММ</t>
  </si>
  <si>
    <t>в том числе оплата труда механизаторов</t>
  </si>
  <si>
    <t>Стоимость оборудования</t>
  </si>
  <si>
    <t>Стоимость материалов</t>
  </si>
  <si>
    <t>Затраты на эксплуатацию машин и механизмов (за вычетом гр. 9)</t>
  </si>
  <si>
    <t xml:space="preserve">Стоимость материалов </t>
  </si>
  <si>
    <t>Прочие работы и затраты, в том числе:</t>
  </si>
  <si>
    <t xml:space="preserve">   -   Зимнее удорожание</t>
  </si>
  <si>
    <t xml:space="preserve">   -   Затраты по перевозке автомобильным транспортом работников строительно-монтажных организаций</t>
  </si>
  <si>
    <t xml:space="preserve">   -   Перебазировка техники (Приложение 1)</t>
  </si>
  <si>
    <t xml:space="preserve">   -   Доставка материалов на объект (Приложение 2)</t>
  </si>
  <si>
    <t>ИТОГО по строительно-монтажным работам</t>
  </si>
  <si>
    <t>СМР</t>
  </si>
  <si>
    <t>-</t>
  </si>
  <si>
    <t>Уровень оплаты труда</t>
  </si>
  <si>
    <t>Индекс к общей стоимости</t>
  </si>
  <si>
    <t>руб./мес</t>
  </si>
  <si>
    <t>Строительно-монтажные работы</t>
  </si>
  <si>
    <t>Ед.изм</t>
  </si>
  <si>
    <t xml:space="preserve">   -   Затрат на разницу в стоимости электроэнергии, получаемой от передвижных электростанций, по сравнению со стоимостью электроэнергии, отпускаемой энергосистемой России (Приложение 4)</t>
  </si>
  <si>
    <t>ИТОГО с учетом затрат на ВрЗиС</t>
  </si>
  <si>
    <t xml:space="preserve"> - Пусконаладочные работы (Приложение 5)</t>
  </si>
  <si>
    <t>Перечень оборудования</t>
  </si>
  <si>
    <t>Праймер эпоксидный</t>
  </si>
  <si>
    <t>Ацетилен газообразный технический</t>
  </si>
  <si>
    <t>Пропан-бутан, смесь техническая</t>
  </si>
  <si>
    <t>Расчет стоимости доставки материалов на объект</t>
  </si>
  <si>
    <t>руб., без НДС</t>
  </si>
  <si>
    <t>Наименование материала.</t>
  </si>
  <si>
    <t>Класс дорог</t>
  </si>
  <si>
    <t>Расстояние доставки, км</t>
  </si>
  <si>
    <t>Вес материала, тн.</t>
  </si>
  <si>
    <t xml:space="preserve">Всего </t>
  </si>
  <si>
    <t xml:space="preserve">Наименование подрядной организации </t>
  </si>
  <si>
    <t>Песок</t>
  </si>
  <si>
    <t>в том числе стоимость работ без учета стоимости материалов Заказчика и оборудования (для лимитированных затрат)</t>
  </si>
  <si>
    <t>101-0090</t>
  </si>
  <si>
    <t>101-1514</t>
  </si>
  <si>
    <t>101-1521</t>
  </si>
  <si>
    <t>101-1614</t>
  </si>
  <si>
    <t>10 шт.</t>
  </si>
  <si>
    <t>101-1889</t>
  </si>
  <si>
    <t>101-1924</t>
  </si>
  <si>
    <t>101-2468</t>
  </si>
  <si>
    <t>101-3914</t>
  </si>
  <si>
    <t>Дюбели распорные полипропиленовые</t>
  </si>
  <si>
    <t>100 шт.</t>
  </si>
  <si>
    <t>113-1786</t>
  </si>
  <si>
    <t>509-0038</t>
  </si>
  <si>
    <t>509-0102</t>
  </si>
  <si>
    <t>Скобы</t>
  </si>
  <si>
    <t>1000 м</t>
  </si>
  <si>
    <t>101-0223</t>
  </si>
  <si>
    <t>101-0485</t>
  </si>
  <si>
    <t>Краска ХВ-161 перхлорвиниловая фасадная марок А, Б</t>
  </si>
  <si>
    <t>101-0837</t>
  </si>
  <si>
    <t>101-9412</t>
  </si>
  <si>
    <t>Шлифкруги</t>
  </si>
  <si>
    <t>101-9429</t>
  </si>
  <si>
    <t>Щетки кольцевые проволочные</t>
  </si>
  <si>
    <t>101-9512</t>
  </si>
  <si>
    <t>Электроды с основным покрытием класса Э42А диаметром 3 мм</t>
  </si>
  <si>
    <t>101-9703</t>
  </si>
  <si>
    <t>Пленка радиографическая рулонная</t>
  </si>
  <si>
    <t>101-9707</t>
  </si>
  <si>
    <t>Фотопроявитель</t>
  </si>
  <si>
    <t>л</t>
  </si>
  <si>
    <t>101-9708</t>
  </si>
  <si>
    <t>Фотофиксаж</t>
  </si>
  <si>
    <t>Лесоматериалы круглые хвойных пород для строительства диаметром 14-24 см, длиной 3-6,5 м</t>
  </si>
  <si>
    <t>Эмаль ПФ-115 серая</t>
  </si>
  <si>
    <t>114-0021</t>
  </si>
  <si>
    <t>408-0015</t>
  </si>
  <si>
    <r>
      <t>Ценовые нормативы, используемые в расчете (базисно-индексный метод): - у</t>
    </r>
    <r>
      <rPr>
        <b/>
        <i/>
        <sz val="11"/>
        <rFont val="Times New Roman"/>
        <family val="1"/>
        <charset val="204"/>
      </rPr>
      <t>казать в ценах какого периода выполнен расчет</t>
    </r>
  </si>
  <si>
    <t>протяженность</t>
  </si>
  <si>
    <t>Приложение</t>
  </si>
  <si>
    <t>Болты с шестигранной головкой диаметром резьбы: 10 мм</t>
  </si>
  <si>
    <t>Грунтовка: В-КФ-093 красно-коричневая, серая, черная</t>
  </si>
  <si>
    <t>101-0585</t>
  </si>
  <si>
    <t>Масло дизельное моторное М-10ДМ</t>
  </si>
  <si>
    <t>101-0620</t>
  </si>
  <si>
    <t>Мел природный молотый</t>
  </si>
  <si>
    <t>Поковки из квадратных заготовок, масса: 1,8 кг</t>
  </si>
  <si>
    <t>Растворитель марки: Р-4А</t>
  </si>
  <si>
    <t>Швеллеры № 40 из стали марки: Ст0</t>
  </si>
  <si>
    <t>Электроды диаметром: 4 мм Э42</t>
  </si>
  <si>
    <t>Электроды диаметром: 4 мм Э42А</t>
  </si>
  <si>
    <t>101-1515</t>
  </si>
  <si>
    <t>Электроды диаметром: 4 мм Э46</t>
  </si>
  <si>
    <t>Электроды диаметром: 4 мм Э55</t>
  </si>
  <si>
    <t>Электроды диаметром: 5 мм Э42</t>
  </si>
  <si>
    <t>101-1522</t>
  </si>
  <si>
    <t>Электроды диаметром: 5 мм Э42А</t>
  </si>
  <si>
    <t>Электроды диаметром: 6 мм Э42</t>
  </si>
  <si>
    <t>101-1537</t>
  </si>
  <si>
    <t>Электроды диаметром: 8 мм Э42</t>
  </si>
  <si>
    <t>Сталь круглая углеродистая обыкновенного качества марки ВСт3пс5-1 диаметром: 16 мм</t>
  </si>
  <si>
    <t>101-1627</t>
  </si>
  <si>
    <t>Сталь листовая углеродистая обыкновенного качества марки ВСт3пс5 толщиной: 4-6 мм</t>
  </si>
  <si>
    <t>101-1699</t>
  </si>
  <si>
    <t>Патроны для пристрелки</t>
  </si>
  <si>
    <t>101-1757</t>
  </si>
  <si>
    <t>Ветошь</t>
  </si>
  <si>
    <t>101-1795</t>
  </si>
  <si>
    <t>Краска БТ-177 серебристая</t>
  </si>
  <si>
    <t>Сталь полосовая: 40х4 мм, кипящая</t>
  </si>
  <si>
    <t>101-1994</t>
  </si>
  <si>
    <t>Краски маркировочные МКЭ-4</t>
  </si>
  <si>
    <t>101-2143</t>
  </si>
  <si>
    <t>Краска</t>
  </si>
  <si>
    <t>101-2370</t>
  </si>
  <si>
    <t>Салфетки хлопчатобумажные</t>
  </si>
  <si>
    <t>Растворитель марки: Р-4</t>
  </si>
  <si>
    <t>Растворитель марки: Р-5</t>
  </si>
  <si>
    <t>101-3911</t>
  </si>
  <si>
    <t>Дюбели для пристрелки стальные</t>
  </si>
  <si>
    <t>101-9513</t>
  </si>
  <si>
    <t>Электроды с основным покрытием класса Э50А диаметром 3 мм</t>
  </si>
  <si>
    <t>101-9738</t>
  </si>
  <si>
    <t>Бруски обрезные хвойных пород длиной: 4-6,5 м, шириной 75-150 мм, толщиной 40-75 мм, I сорта</t>
  </si>
  <si>
    <t>Пиломатериалы хвойных пород. Брусья обрезные длиной 4-6.5 м, шириной 75-150 мм, толщиной 150 мм и более III сорта</t>
  </si>
  <si>
    <t>103-1009</t>
  </si>
  <si>
    <t>Фасонные стальные сварные части, диаметр: до 800 мм</t>
  </si>
  <si>
    <t>Грунтовка: ГФ-021 красно-коричневая</t>
  </si>
  <si>
    <t>Ксилол нефтяной марки А</t>
  </si>
  <si>
    <t>Лак битумный: БТ-123</t>
  </si>
  <si>
    <t>Удобрения: сложно-смешанные гранулированные насыпью</t>
  </si>
  <si>
    <t>201-0756</t>
  </si>
  <si>
    <t>Отдельные конструктивные элементы зданий и сооружений с преобладанием: горячекатаных профилей, средняя масса сборочной единицы от 0,1 до 0,5 т</t>
  </si>
  <si>
    <t>Конструктивные элементы вспомогательного назначения: массой не более 50 кг с преобладанием толстолистовой стали собираемые из двух и более деталей, с отверстиями и без отверстий, соединяемые на сварке</t>
  </si>
  <si>
    <t>Щебень из природного камня для строительных работ марка: 800, фракция 20-40 мм</t>
  </si>
  <si>
    <t>408-0122</t>
  </si>
  <si>
    <t>Песок для строительных работ природный</t>
  </si>
  <si>
    <t>Канат двойной свивки типа ТК, конструкции 6х19(1+6+12)+1 о.с., оцинкованный из проволок марки В, маркировочная группа: 1770 н/мм2, диаметром 5,5 мм</t>
  </si>
  <si>
    <t>Наконечники кабельные: для электротехнических установок</t>
  </si>
  <si>
    <t>548-9111</t>
  </si>
  <si>
    <t>данные Заказчика</t>
  </si>
  <si>
    <t>прай-лист</t>
  </si>
  <si>
    <t>прайс-лист</t>
  </si>
  <si>
    <t>ТСЦ-101-0324</t>
  </si>
  <si>
    <t>ТСЦ-101-0956</t>
  </si>
  <si>
    <t>Навес</t>
  </si>
  <si>
    <t>Просечно-вытяжной прокат ПВ506</t>
  </si>
  <si>
    <t>ТСЦ-101-1513</t>
  </si>
  <si>
    <t>ТСЦ-101-1515</t>
  </si>
  <si>
    <t>ТСЦ-101-1602</t>
  </si>
  <si>
    <t>ТСЦ-101-1714</t>
  </si>
  <si>
    <t>ТСЦ-101-1977</t>
  </si>
  <si>
    <t>ТСЦ-101-2545</t>
  </si>
  <si>
    <t>Швеллеры: № 12</t>
  </si>
  <si>
    <t>ТСЦ-101-3687</t>
  </si>
  <si>
    <t>Швеллеры: № 14</t>
  </si>
  <si>
    <t>ТСЦ-101-3770</t>
  </si>
  <si>
    <t>ТСЦ-101-3773</t>
  </si>
  <si>
    <t>ТСЦ-101-3775</t>
  </si>
  <si>
    <t>ТСЦ-101-3776</t>
  </si>
  <si>
    <t>ТСЦ-101-3777</t>
  </si>
  <si>
    <t>ТСЦ-103-0169</t>
  </si>
  <si>
    <t>ТСЦ-103-0178</t>
  </si>
  <si>
    <t>ТСЦ-103-0190</t>
  </si>
  <si>
    <t>ТСЦ-110-0243</t>
  </si>
  <si>
    <t>ТСЦ-113-0263</t>
  </si>
  <si>
    <t>Эмаль кремнийорганическая: КО-174</t>
  </si>
  <si>
    <t>ТСЦ-201-0850</t>
  </si>
  <si>
    <t>ТСЦ-409-0083</t>
  </si>
  <si>
    <t>ТСЦ-414-0137</t>
  </si>
  <si>
    <t>Семена  трав</t>
  </si>
  <si>
    <t>ТСЦ-508-0097</t>
  </si>
  <si>
    <t>Канат двойной свивки типа ТК, конструкции 6х19(1+6+12)+1 о.с., оцинкованный из проволок марки В, маркировоч-ная группа: 1770 н/мм2, диаметром 5,5 мм</t>
  </si>
  <si>
    <t>Обустройство Ново-Покурского месторождения нефти. Кусты скважин №75, 76, 77.</t>
  </si>
  <si>
    <t>ТСЦ-101-1019</t>
  </si>
  <si>
    <t>101-0309</t>
  </si>
  <si>
    <t>Канаты пеньковые пропитанные</t>
  </si>
  <si>
    <t>Кислород технический: газообразный</t>
  </si>
  <si>
    <t>Уайт-спирит</t>
  </si>
  <si>
    <t>101-1891</t>
  </si>
  <si>
    <t>Сталь легированная</t>
  </si>
  <si>
    <t>Манжета термоусадочная для изоляции трубопровода из труб с заводской изоляцией Ду 200 мм</t>
  </si>
  <si>
    <t>Трубы стальные бесшовные, горячедеформированные с наружным двухслойным полиэтиленовым покрытием д-219*18 мм</t>
  </si>
  <si>
    <t>Отборное устройство РУ40МПа</t>
  </si>
  <si>
    <t>прайс лист</t>
  </si>
  <si>
    <t>Быстросборное соединение Ду50 БРС-2</t>
  </si>
  <si>
    <t>1шт.</t>
  </si>
  <si>
    <t>СЦМ-101-9610</t>
  </si>
  <si>
    <t>Щитки металлические</t>
  </si>
  <si>
    <t>СЦМ-502-0025</t>
  </si>
  <si>
    <t>Кабели силовые переносные с гибкими медными жилами в резиновой оболочке марки КГ, с числом жил - 1 и сечением 6 мм2</t>
  </si>
  <si>
    <t>ТСЦ-101-1068</t>
  </si>
  <si>
    <t>ТСЦ-101-1616</t>
  </si>
  <si>
    <t>Сталь круглая д-10 мм</t>
  </si>
  <si>
    <t>ТСЦ-101-1641</t>
  </si>
  <si>
    <t>Сталь угловая 50x50x5 мм</t>
  </si>
  <si>
    <t>ТСЦ-101-1694</t>
  </si>
  <si>
    <t>ТСЦ-101-1755</t>
  </si>
  <si>
    <t>Сталь полосовая  150х4</t>
  </si>
  <si>
    <t>ТСЦ-101-1800</t>
  </si>
  <si>
    <t>Сталь угловая  100x100x8 мм</t>
  </si>
  <si>
    <t>Сталь угловая: 75х75x6 мм</t>
  </si>
  <si>
    <t>ТСЦ-101-3690</t>
  </si>
  <si>
    <t>Швеллеры: № 20</t>
  </si>
  <si>
    <t>ТСЦ-101-3721</t>
  </si>
  <si>
    <t>Сталь полосовая: 50х4 мм</t>
  </si>
  <si>
    <t>Сталь листовая 2 мм</t>
  </si>
  <si>
    <t>Сталь листовая 4 мм</t>
  </si>
  <si>
    <t>Сталь листовая 6 мм</t>
  </si>
  <si>
    <t>Сталь листовая 8 мм</t>
  </si>
  <si>
    <t>Сталь листовая 10 мм</t>
  </si>
  <si>
    <t>ТСЦ-103-0145 прим</t>
  </si>
  <si>
    <t>Трубы стальные электросварные д-76*5 мм (0,238) Ст1/14шт L=1,94 м</t>
  </si>
  <si>
    <t>Трубы стальные электросварные д-114*5,5 мм (0,347)</t>
  </si>
  <si>
    <t>Трубы стальные электросварные прямошовные  д-159*6 мм</t>
  </si>
  <si>
    <t>Трубы стальные электросварные д-219*6 мм</t>
  </si>
  <si>
    <t>ТСЦ-103-0362</t>
  </si>
  <si>
    <t>Трубы стальные бесшовные, горячедеформированные д-57*6 мм</t>
  </si>
  <si>
    <t>Конструкции стальные  листовые 10 мм</t>
  </si>
  <si>
    <t>Конструкции стальные  листовые 8 мм</t>
  </si>
  <si>
    <t>Щебень шлаковый 40-70 мм, марка 800</t>
  </si>
  <si>
    <t>СЦМ-300-9340-25</t>
  </si>
  <si>
    <t>Манометры МП-4-У-250</t>
  </si>
  <si>
    <t>Задвижки 31лс 545нж Д= 200 мм Р=25 МПа</t>
  </si>
  <si>
    <t>Высоконапорный водовод т.вр.к. 45 - т.вр.к. 78, 73.</t>
  </si>
  <si>
    <t>Высоконапорный  водоводт.вр.к.45-т.вр.к.78,73</t>
  </si>
  <si>
    <t>261/2016</t>
  </si>
  <si>
    <t>Инженерная подготовка. Узел 3.1,  3.2</t>
  </si>
  <si>
    <t>262/2016</t>
  </si>
  <si>
    <t>Строительные работы. Узел 3.1</t>
  </si>
  <si>
    <t>263/2016</t>
  </si>
  <si>
    <t>Строительные работы. Узел 3.2</t>
  </si>
  <si>
    <t>264/2016</t>
  </si>
  <si>
    <t>Устройство покрытия проездов и площадок. Узел 3.1,  3.2</t>
  </si>
  <si>
    <t>265/2016</t>
  </si>
  <si>
    <t>411-0001</t>
  </si>
  <si>
    <t>999-9950</t>
  </si>
  <si>
    <t>ТСЦ-101-3778</t>
  </si>
  <si>
    <t>ТСЦ-102-0023</t>
  </si>
  <si>
    <t>Вода</t>
  </si>
  <si>
    <t>Вспомогательные ненормируемые материалы</t>
  </si>
  <si>
    <t>Заглушка д-168*14 мм</t>
  </si>
  <si>
    <t>Задвижки 30лс 41нж Д= 50 мм Р=25 МПа</t>
  </si>
  <si>
    <t>Отвод гнутый ОГ 3°</t>
  </si>
  <si>
    <t>Отвод гнутый ОГ 6°</t>
  </si>
  <si>
    <t>Торф</t>
  </si>
  <si>
    <t>Тройники  219х18-114х11 мм</t>
  </si>
  <si>
    <t>Тройники  219х18-168х16 мм</t>
  </si>
  <si>
    <t>Трубы стальные бесшовные, горячедеформированные с наружным двухслойным полиэтиленовым покрытием д-168*16 мм</t>
  </si>
  <si>
    <t>Жидкое керамическое теплоизоляционное покрытие  "Корунд Классик"</t>
  </si>
  <si>
    <t>Жидкое керамическое теплоизоляционное покрытие "Корунд Антикор"</t>
  </si>
  <si>
    <t>Задвижки 30лс 45нж Д= 150 мм Р=25 МПа</t>
  </si>
  <si>
    <t>Опора 219-КП-А11</t>
  </si>
  <si>
    <t>Отводы 90 град.д-219*18 мм</t>
  </si>
  <si>
    <t>Переходы  114х10-57х5 мм</t>
  </si>
  <si>
    <t>Плоская решетка Геоспан СПД 45 (41,38/2,42)</t>
  </si>
  <si>
    <t>Болты с гайками и шайбами</t>
  </si>
  <si>
    <t>Сталь листовая 16 мм</t>
  </si>
  <si>
    <t>руб</t>
  </si>
  <si>
    <t>Стойки металлические для дорожных знаков д-114*5 мм L=4 м/80шт</t>
  </si>
  <si>
    <t>310,92</t>
  </si>
  <si>
    <r>
      <t xml:space="preserve">Заказчик:  </t>
    </r>
    <r>
      <rPr>
        <b/>
        <sz val="9"/>
        <rFont val="Times New Roman"/>
        <family val="1"/>
        <charset val="204"/>
      </rPr>
      <t>Открытое акционерное общество "Славнефть-Мегионнефтегаз"</t>
    </r>
  </si>
  <si>
    <t xml:space="preserve">Подрядчик:     </t>
  </si>
  <si>
    <t xml:space="preserve">               Расчет стоимости перебазировки техники от базы  на объект: </t>
  </si>
  <si>
    <t>Стройка: Обустройство Ново-Покурского месторождения нефти. Кусты скважин №75, 76, 77.</t>
  </si>
  <si>
    <t>Транспортное средство</t>
  </si>
  <si>
    <t>Наименование строительной техники</t>
  </si>
  <si>
    <t>Кол-во единиц</t>
  </si>
  <si>
    <r>
      <t xml:space="preserve">Расстояние  </t>
    </r>
    <r>
      <rPr>
        <sz val="10"/>
        <color indexed="10"/>
        <rFont val="Times New Roman"/>
        <family val="1"/>
        <charset val="204"/>
      </rPr>
      <t xml:space="preserve">км  </t>
    </r>
  </si>
  <si>
    <t>Скорость,    км/ч</t>
  </si>
  <si>
    <t>Время,      час</t>
  </si>
  <si>
    <t>Цена маш./час</t>
  </si>
  <si>
    <t>Кол-во ходок</t>
  </si>
  <si>
    <t>Итого затраты по перебазировки техники на объект</t>
  </si>
  <si>
    <t>Подпись</t>
  </si>
  <si>
    <t>Расшифровка подписи</t>
  </si>
  <si>
    <t>ФИО Руководителя</t>
  </si>
  <si>
    <t>Лот №</t>
  </si>
  <si>
    <t xml:space="preserve">Класс груза </t>
  </si>
  <si>
    <t xml:space="preserve">Стоимость доставки 1 тн, руб. </t>
  </si>
  <si>
    <r>
      <t>Всего стоимость доставки материалов на объект, руб.</t>
    </r>
    <r>
      <rPr>
        <b/>
        <vertAlign val="superscript"/>
        <sz val="9"/>
        <rFont val="Calibri"/>
        <family val="2"/>
        <charset val="204"/>
      </rPr>
      <t xml:space="preserve">1       </t>
    </r>
    <r>
      <rPr>
        <b/>
        <sz val="9"/>
        <rFont val="Calibri"/>
        <family val="2"/>
        <charset val="204"/>
      </rPr>
      <t xml:space="preserve"> </t>
    </r>
    <r>
      <rPr>
        <b/>
        <i/>
        <sz val="9"/>
        <color indexed="10"/>
        <rFont val="Calibri"/>
        <family val="2"/>
        <charset val="204"/>
      </rPr>
      <t>(6*9)</t>
    </r>
  </si>
  <si>
    <r>
      <t>всего</t>
    </r>
    <r>
      <rPr>
        <b/>
        <vertAlign val="superscript"/>
        <sz val="9"/>
        <rFont val="Calibri"/>
        <family val="2"/>
        <charset val="204"/>
      </rPr>
      <t xml:space="preserve">
</t>
    </r>
  </si>
  <si>
    <t>в т.ч. затраты при простое транспорта под погрузкой/ разгрузкой</t>
  </si>
  <si>
    <t>расчетная стоимость транспортировки (7-8)</t>
  </si>
  <si>
    <t>Автосамосвал г/п 15 тн, из карьера</t>
  </si>
  <si>
    <t xml:space="preserve">Итого </t>
  </si>
  <si>
    <t>Автосамосвал г/п 15 тн,  вне карьера</t>
  </si>
  <si>
    <r>
      <t xml:space="preserve">1 </t>
    </r>
    <r>
      <rPr>
        <sz val="10"/>
        <rFont val="Calibri"/>
        <family val="2"/>
        <charset val="204"/>
      </rPr>
      <t xml:space="preserve">- Стоимость доставки материалов (с учетом времени под погрузку/разгрузку) принимается  с учетом класса груза, класса дорог и максимальной грузоподъемности транспортного средства. Затраты при простое транспорта под погрузкой/разгрузкой подлежат учету один раз вне зависимости от количества классов дорог. </t>
    </r>
  </si>
  <si>
    <r>
      <rPr>
        <vertAlign val="superscript"/>
        <sz val="10"/>
        <rFont val="Calibri"/>
        <family val="2"/>
        <charset val="204"/>
      </rPr>
      <t>2</t>
    </r>
    <r>
      <rPr>
        <sz val="10"/>
        <rFont val="Calibri"/>
        <family val="2"/>
        <charset val="204"/>
      </rPr>
      <t xml:space="preserve"> -</t>
    </r>
    <r>
      <rPr>
        <vertAlign val="superscript"/>
        <sz val="10"/>
        <rFont val="Calibri"/>
        <family val="2"/>
        <charset val="204"/>
      </rPr>
      <t xml:space="preserve">  </t>
    </r>
    <r>
      <rPr>
        <sz val="10"/>
        <rFont val="Calibri"/>
        <family val="2"/>
        <charset val="204"/>
      </rPr>
      <t xml:space="preserve">Стоимость доставки материалов  (для объектов с наличием одного класса дорог)  определяется по формуле:  </t>
    </r>
    <r>
      <rPr>
        <b/>
        <sz val="10"/>
        <rFont val="Calibri"/>
        <family val="2"/>
        <charset val="204"/>
      </rPr>
      <t>C = X + К* С</t>
    </r>
    <r>
      <rPr>
        <b/>
        <vertAlign val="subscript"/>
        <sz val="10"/>
        <rFont val="Calibri"/>
        <family val="2"/>
        <charset val="204"/>
      </rPr>
      <t>1 км</t>
    </r>
    <r>
      <rPr>
        <sz val="10"/>
        <rFont val="Calibri"/>
        <family val="2"/>
        <charset val="204"/>
      </rPr>
      <t>., где</t>
    </r>
  </si>
  <si>
    <t>С- стоимость доставки 1 тн груза, руб.</t>
  </si>
  <si>
    <t>Х - крайнее значение из необходимого диапазона расстояний доставки , руб.</t>
  </si>
  <si>
    <t>К - коэффициент, учитывающий разницу между  требуемым расстоянием доставки и крайним значением диапазона, в котором находится требуемое расстояние</t>
  </si>
  <si>
    <r>
      <t>С</t>
    </r>
    <r>
      <rPr>
        <vertAlign val="subscript"/>
        <sz val="10"/>
        <rFont val="Calibri"/>
        <family val="2"/>
        <charset val="204"/>
      </rPr>
      <t>1 км. -</t>
    </r>
    <r>
      <rPr>
        <sz val="10"/>
        <rFont val="Calibri"/>
        <family val="2"/>
        <charset val="204"/>
      </rPr>
      <t xml:space="preserve"> стоимость 1 км. доставки сверх 30 км. (для а/самосвалов , работающих из карьера) или 200 км. (для а/самосвалов , работающих вне карьера и ортовых автомобилей)</t>
    </r>
  </si>
  <si>
    <r>
      <rPr>
        <vertAlign val="superscript"/>
        <sz val="10"/>
        <rFont val="Calibri"/>
        <family val="2"/>
        <charset val="204"/>
      </rPr>
      <t>3</t>
    </r>
    <r>
      <rPr>
        <sz val="10"/>
        <rFont val="Calibri"/>
        <family val="2"/>
        <charset val="204"/>
      </rPr>
      <t xml:space="preserve"> -</t>
    </r>
    <r>
      <rPr>
        <vertAlign val="superscript"/>
        <sz val="10"/>
        <rFont val="Calibri"/>
        <family val="2"/>
        <charset val="204"/>
      </rPr>
      <t xml:space="preserve">  </t>
    </r>
    <r>
      <rPr>
        <sz val="10"/>
        <rFont val="Calibri"/>
        <family val="2"/>
        <charset val="204"/>
      </rPr>
      <t xml:space="preserve">Стоимость доставки материалов  (для объектов с наличием участков с двумя и более классами дорог)  определяется по формуле:                      </t>
    </r>
    <r>
      <rPr>
        <b/>
        <sz val="10"/>
        <rFont val="Calibri"/>
        <family val="2"/>
        <charset val="204"/>
      </rPr>
      <t>C = X + К* С</t>
    </r>
    <r>
      <rPr>
        <b/>
        <vertAlign val="subscript"/>
        <sz val="10"/>
        <rFont val="Calibri"/>
        <family val="2"/>
        <charset val="204"/>
      </rPr>
      <t>1 км</t>
    </r>
    <r>
      <rPr>
        <b/>
        <sz val="10"/>
        <rFont val="Calibri"/>
        <family val="2"/>
        <charset val="204"/>
      </rPr>
      <t>- С простоя</t>
    </r>
    <r>
      <rPr>
        <sz val="10"/>
        <rFont val="Calibri"/>
        <family val="2"/>
        <charset val="204"/>
      </rPr>
      <t>, где</t>
    </r>
  </si>
  <si>
    <t>К - расстояние доставки, км.</t>
  </si>
  <si>
    <r>
      <t>С</t>
    </r>
    <r>
      <rPr>
        <vertAlign val="subscript"/>
        <sz val="10"/>
        <rFont val="Calibri"/>
        <family val="2"/>
        <charset val="204"/>
      </rPr>
      <t>1 км. -</t>
    </r>
    <r>
      <rPr>
        <sz val="10"/>
        <rFont val="Calibri"/>
        <family val="2"/>
        <charset val="204"/>
      </rPr>
      <t xml:space="preserve"> стоимость 1 км. доставки сверх 30 км. (для а/самосвалов , работающих из карьера) или 200 км. (для а/самосвалов , работающих вне карьера и ортовых автомобилей), руб.</t>
    </r>
  </si>
  <si>
    <r>
      <t>С</t>
    </r>
    <r>
      <rPr>
        <vertAlign val="subscript"/>
        <sz val="10"/>
        <rFont val="Calibri"/>
        <family val="2"/>
        <charset val="204"/>
      </rPr>
      <t>простоя. -</t>
    </r>
    <r>
      <rPr>
        <sz val="10"/>
        <rFont val="Calibri"/>
        <family val="2"/>
        <charset val="204"/>
      </rPr>
      <t xml:space="preserve"> стоимость простоя автотранспорта под погрузкой/разгрузкой,  руб.</t>
    </r>
  </si>
  <si>
    <r>
      <rPr>
        <vertAlign val="superscript"/>
        <sz val="10"/>
        <rFont val="Calibri"/>
        <family val="2"/>
        <charset val="204"/>
      </rPr>
      <t>1</t>
    </r>
    <r>
      <rPr>
        <sz val="10"/>
        <rFont val="Calibri"/>
        <family val="2"/>
        <charset val="204"/>
      </rPr>
      <t xml:space="preserve"> - включает в себя все затраты, связанные с перевозкой груза в соответствии с МДС -81-2.99.  (в том числе простой автомобиля в пунктах погрузки и выгрузки, порожний пробег, технологические перерывы и простои). </t>
    </r>
  </si>
  <si>
    <t xml:space="preserve">Подрядчик не вправе изменять структуру расчетов, вносить изменения в базисную стоимость (СМР, МТР, затраты на временные здания и сооружения, лимитированные затраты, прочие затраты, рассчитанные на основании ПОС, непредвиденные расходы). Стоимость СМР в текущем уровне цен необходимо определять путем применения к базисной стоимости индексов к элементам прямых затрат, а также внесением показателей Подрядчика в ячейки, заполненные желтым цветом. Стоимость МТР в текущем уровне цен должна быть проставлена в текущих ценах. Не допускается исключать или обнулять какие либо позиции МТР в ней.                                                                                                                                                                                                                                                                                                                                                                                     Ценовые параметры окончательной оферты не должны превышать ценовые параметры первоначальной оферты. 
В случае несоответствия предоставленного расчета стоимости договорной цены указанным требованиям оферта претендента будет отклонена."
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</si>
  <si>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Объект: Высоконапорный водовод т.вр.к. 45 - т.вр.к. 78, 73.</t>
  </si>
  <si>
    <t>Форма 8.15</t>
  </si>
  <si>
    <t>Приложение 1 к форме 8.15</t>
  </si>
  <si>
    <t>Приложение №2 к форме 8.15</t>
  </si>
  <si>
    <t>Приложение №3 к форме 8.15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</si>
</sst>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0">
    <numFmt numFmtId="43" formatCode="_-* #,##0.00_р_._-;\-* #,##0.00_р_._-;_-* &quot;-&quot;??_р_._-;_-@_-"/>
    <numFmt numFmtId="164" formatCode="#."/>
    <numFmt numFmtId="165" formatCode="#,##0\ &quot;F&quot;;\-#,##0\ &quot;F&quot;"/>
    <numFmt numFmtId="166" formatCode="&quot;$&quot;#,##0.00_);[Red]\(&quot;$&quot;#,##0.00\)"/>
    <numFmt numFmtId="167" formatCode="0.000"/>
    <numFmt numFmtId="168" formatCode="#,##0\ &quot;F&quot;;[Red]\-#,##0\ &quot;F&quot;"/>
    <numFmt numFmtId="169" formatCode="#,##0.00\ &quot;F&quot;;\-#,##0.00\ &quot;F&quot;"/>
    <numFmt numFmtId="170" formatCode="#,##0.00\ &quot;F&quot;;[Red]\-#,##0.00\ &quot;F&quot;"/>
    <numFmt numFmtId="171" formatCode="_-* #,##0.00_-;\-* #,##0.00_-;_-* &quot;-&quot;??_-;_-@_-"/>
    <numFmt numFmtId="172" formatCode="&quot;$&quot;#,##0_);[Red]\(&quot;$&quot;#,##0\)"/>
    <numFmt numFmtId="173" formatCode="_-&quot;Ј&quot;* #,##0.00_-;\-&quot;Ј&quot;* #,##0.00_-;_-&quot;Ј&quot;* &quot;-&quot;??_-;_-@_-"/>
    <numFmt numFmtId="174" formatCode="#,##0.0000_);[Red]\(#,##0.0000\)"/>
    <numFmt numFmtId="175" formatCode="_-* #,##0_-;\-* #,##0_-;_-* &quot;-&quot;_-;_-@_-"/>
    <numFmt numFmtId="176" formatCode="dd\.mm\.yyyy"/>
    <numFmt numFmtId="177" formatCode="_(&quot;$&quot;* #,##0_);_(&quot;$&quot;* \(#,##0\);_(&quot;$&quot;* &quot;-&quot;_);_(@_)"/>
    <numFmt numFmtId="178" formatCode="_-* #,##0.0000000_р_._-;\-* #,##0.0000000_р_._-;_-* &quot;-&quot;???????_р_._-;_-@_-"/>
    <numFmt numFmtId="179" formatCode="_(&quot;$&quot;* #,##0.00_);_(&quot;$&quot;* \(#,##0.00\);_(&quot;$&quot;* &quot;-&quot;??_);_(@_)"/>
    <numFmt numFmtId="180" formatCode="#,##0.0_);\(#,##0.0\)"/>
    <numFmt numFmtId="181" formatCode="0.00000"/>
    <numFmt numFmtId="182" formatCode="#,##0.00\ &quot;р.&quot;;[Red]\-#,##0.00\ &quot;р.&quot;"/>
    <numFmt numFmtId="183" formatCode="_-* #,##0\ _р_._-;\-* #,##0\ _р_._-;_-* &quot;-&quot;\ _р_._-;_-@_-"/>
    <numFmt numFmtId="184" formatCode="#,##0.00;\(#,##0.00\)"/>
    <numFmt numFmtId="185" formatCode="_-* #,##0.00\ _р_._-;\-* #,##0.00\ _р_._-;_-* &quot;-&quot;??\ _р_._-;_-@_-"/>
    <numFmt numFmtId="186" formatCode="_(* #,##0.00_);_(* \(#,##0.00\);_(* &quot;-&quot;??_);_(@_)"/>
    <numFmt numFmtId="187" formatCode="0.00_)"/>
    <numFmt numFmtId="188" formatCode="0.0%"/>
    <numFmt numFmtId="189" formatCode="#,##0.0"/>
    <numFmt numFmtId="190" formatCode="_-* #,##0.00_р_._-;\-* #,##0.00_р_._-;_-* \-??_р_._-;_-@_-"/>
    <numFmt numFmtId="191" formatCode="General_)"/>
    <numFmt numFmtId="193" formatCode="#,##0.000"/>
  </numFmts>
  <fonts count="124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0"/>
      <name val="Helv"/>
      <charset val="204"/>
    </font>
    <font>
      <sz val="10"/>
      <name val="Arial"/>
      <family val="2"/>
    </font>
    <font>
      <sz val="10"/>
      <name val="Times New Roman Cyr"/>
      <family val="1"/>
      <charset val="204"/>
    </font>
    <font>
      <sz val="10"/>
      <name val="Helv"/>
    </font>
    <font>
      <sz val="10"/>
      <name val="Arial Cyr"/>
      <family val="2"/>
      <charset val="204"/>
    </font>
    <font>
      <sz val="1"/>
      <color indexed="16"/>
      <name val="Courier"/>
      <family val="3"/>
    </font>
    <font>
      <sz val="9"/>
      <color indexed="8"/>
      <name val="Arial"/>
      <family val="2"/>
      <charset val="204"/>
    </font>
    <font>
      <b/>
      <sz val="1"/>
      <color indexed="16"/>
      <name val="Courier"/>
      <family val="3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 Cyr"/>
    </font>
    <font>
      <sz val="10"/>
      <name val="Times New Roman Cyr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2"/>
      <color indexed="24"/>
      <name val="Arial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Courier"/>
      <family val="1"/>
      <charset val="204"/>
    </font>
    <font>
      <i/>
      <sz val="10"/>
      <color rgb="FFFF0000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3"/>
      <name val="Times New Roman"/>
      <family val="1"/>
      <charset val="204"/>
    </font>
    <font>
      <i/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b/>
      <i/>
      <sz val="13"/>
      <name val="Times New Roman"/>
      <family val="1"/>
      <charset val="204"/>
    </font>
    <font>
      <sz val="10"/>
      <name val="Arial"/>
      <family val="2"/>
      <charset val="204"/>
    </font>
    <font>
      <sz val="10"/>
      <name val="Calibri"/>
      <family val="2"/>
      <charset val="204"/>
      <scheme val="minor"/>
    </font>
    <font>
      <i/>
      <sz val="10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i/>
      <sz val="9"/>
      <name val="Calibri"/>
      <family val="2"/>
      <charset val="204"/>
      <scheme val="minor"/>
    </font>
    <font>
      <i/>
      <sz val="14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b/>
      <sz val="9"/>
      <name val="Calibri"/>
      <family val="2"/>
      <charset val="204"/>
      <scheme val="minor"/>
    </font>
    <font>
      <sz val="9"/>
      <name val="Calibri"/>
      <family val="2"/>
      <charset val="204"/>
      <scheme val="minor"/>
    </font>
    <font>
      <b/>
      <i/>
      <sz val="9"/>
      <name val="Calibri"/>
      <family val="2"/>
      <charset val="204"/>
      <scheme val="minor"/>
    </font>
    <font>
      <i/>
      <sz val="8"/>
      <name val="Calibri"/>
      <family val="2"/>
      <charset val="204"/>
      <scheme val="minor"/>
    </font>
    <font>
      <sz val="9"/>
      <color theme="9" tint="-0.249977111117893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vertAlign val="superscript"/>
      <sz val="10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  <font>
      <b/>
      <i/>
      <sz val="11"/>
      <color rgb="FFFF0000"/>
      <name val="Times New Roman"/>
      <family val="1"/>
      <charset val="204"/>
    </font>
    <font>
      <b/>
      <i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i/>
      <sz val="11"/>
      <color rgb="FFFF0000"/>
      <name val="Times New Roman"/>
      <family val="1"/>
      <charset val="204"/>
    </font>
    <font>
      <b/>
      <sz val="11"/>
      <color rgb="FFC00000"/>
      <name val="Times New Roman"/>
      <family val="1"/>
      <charset val="204"/>
    </font>
    <font>
      <i/>
      <sz val="11"/>
      <color rgb="FF0000FF"/>
      <name val="Times New Roman"/>
      <family val="1"/>
      <charset val="204"/>
    </font>
    <font>
      <b/>
      <sz val="11"/>
      <color rgb="FF0000FF"/>
      <name val="Times New Roman"/>
      <family val="1"/>
      <charset val="204"/>
    </font>
    <font>
      <sz val="14"/>
      <name val="Arial"/>
      <family val="2"/>
      <charset val="204"/>
    </font>
    <font>
      <sz val="14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10"/>
      <color rgb="FFFF0000"/>
      <name val="Times New Roman"/>
      <family val="1"/>
      <charset val="204"/>
    </font>
    <font>
      <b/>
      <vertAlign val="superscript"/>
      <sz val="9"/>
      <name val="Calibri"/>
      <family val="2"/>
      <charset val="204"/>
    </font>
    <font>
      <b/>
      <sz val="9"/>
      <name val="Calibri"/>
      <family val="2"/>
      <charset val="204"/>
    </font>
    <font>
      <b/>
      <i/>
      <sz val="9"/>
      <color indexed="10"/>
      <name val="Calibri"/>
      <family val="2"/>
      <charset val="204"/>
    </font>
    <font>
      <b/>
      <i/>
      <sz val="8"/>
      <name val="Calibri"/>
      <family val="2"/>
      <charset val="204"/>
      <scheme val="minor"/>
    </font>
    <font>
      <sz val="10"/>
      <color rgb="FFFF0000"/>
      <name val="Calibri"/>
      <family val="2"/>
      <charset val="204"/>
      <scheme val="minor"/>
    </font>
    <font>
      <sz val="10"/>
      <name val="Calibri"/>
      <family val="2"/>
      <charset val="204"/>
    </font>
    <font>
      <vertAlign val="superscript"/>
      <sz val="10"/>
      <name val="Calibri"/>
      <family val="2"/>
      <charset val="204"/>
    </font>
    <font>
      <b/>
      <sz val="10"/>
      <name val="Calibri"/>
      <family val="2"/>
      <charset val="204"/>
    </font>
    <font>
      <b/>
      <vertAlign val="subscript"/>
      <sz val="10"/>
      <name val="Calibri"/>
      <family val="2"/>
      <charset val="204"/>
    </font>
    <font>
      <vertAlign val="subscript"/>
      <sz val="10"/>
      <name val="Calibri"/>
      <family val="2"/>
      <charset val="204"/>
    </font>
    <font>
      <sz val="11"/>
      <name val="Segoe UI"/>
      <family val="2"/>
      <charset val="204"/>
    </font>
  </fonts>
  <fills count="3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DEBD7"/>
        <bgColor indexed="64"/>
      </patternFill>
    </fill>
    <fill>
      <patternFill patternType="solid">
        <fgColor theme="6" tint="0.79998168889431442"/>
        <bgColor indexed="64"/>
      </patternFill>
    </fill>
  </fills>
  <borders count="8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289">
    <xf numFmtId="0" fontId="0" fillId="0" borderId="0"/>
    <xf numFmtId="0" fontId="13" fillId="0" borderId="0"/>
    <xf numFmtId="0" fontId="14" fillId="0" borderId="0"/>
    <xf numFmtId="0" fontId="13" fillId="0" borderId="0"/>
    <xf numFmtId="4" fontId="15" fillId="0" borderId="0">
      <alignment vertical="center"/>
    </xf>
    <xf numFmtId="0" fontId="13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7" fillId="0" borderId="0"/>
    <xf numFmtId="0" fontId="13" fillId="0" borderId="0"/>
    <xf numFmtId="0" fontId="13" fillId="0" borderId="0"/>
    <xf numFmtId="0" fontId="16" fillId="0" borderId="0"/>
    <xf numFmtId="4" fontId="15" fillId="0" borderId="0">
      <alignment vertical="center"/>
    </xf>
    <xf numFmtId="4" fontId="15" fillId="0" borderId="0">
      <alignment vertical="center"/>
    </xf>
    <xf numFmtId="0" fontId="16" fillId="0" borderId="0"/>
    <xf numFmtId="0" fontId="13" fillId="0" borderId="0"/>
    <xf numFmtId="0" fontId="17" fillId="0" borderId="0"/>
    <xf numFmtId="0" fontId="13" fillId="0" borderId="0"/>
    <xf numFmtId="0" fontId="17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0" fontId="16" fillId="0" borderId="0"/>
    <xf numFmtId="0" fontId="16" fillId="0" borderId="0"/>
    <xf numFmtId="0" fontId="16" fillId="0" borderId="0"/>
    <xf numFmtId="0" fontId="16" fillId="0" borderId="0"/>
    <xf numFmtId="0" fontId="17" fillId="0" borderId="0"/>
    <xf numFmtId="0" fontId="16" fillId="0" borderId="0"/>
    <xf numFmtId="0" fontId="16" fillId="0" borderId="0"/>
    <xf numFmtId="0" fontId="13" fillId="0" borderId="0"/>
    <xf numFmtId="0" fontId="13" fillId="0" borderId="0"/>
    <xf numFmtId="0" fontId="17" fillId="0" borderId="0"/>
    <xf numFmtId="0" fontId="13" fillId="0" borderId="0"/>
    <xf numFmtId="4" fontId="15" fillId="0" borderId="0">
      <alignment vertical="center"/>
    </xf>
    <xf numFmtId="0" fontId="13" fillId="0" borderId="0"/>
    <xf numFmtId="4" fontId="15" fillId="0" borderId="0">
      <alignment vertical="center"/>
    </xf>
    <xf numFmtId="0" fontId="13" fillId="0" borderId="0"/>
    <xf numFmtId="4" fontId="15" fillId="0" borderId="0">
      <alignment vertical="center"/>
    </xf>
    <xf numFmtId="4" fontId="15" fillId="0" borderId="0">
      <alignment vertical="center"/>
    </xf>
    <xf numFmtId="0" fontId="13" fillId="0" borderId="0"/>
    <xf numFmtId="0" fontId="13" fillId="0" borderId="0"/>
    <xf numFmtId="0" fontId="17" fillId="0" borderId="0"/>
    <xf numFmtId="0" fontId="16" fillId="0" borderId="0"/>
    <xf numFmtId="0" fontId="13" fillId="0" borderId="0"/>
    <xf numFmtId="0" fontId="17" fillId="0" borderId="0"/>
    <xf numFmtId="4" fontId="15" fillId="0" borderId="0">
      <alignment vertical="center"/>
    </xf>
    <xf numFmtId="0" fontId="13" fillId="0" borderId="0"/>
    <xf numFmtId="0" fontId="16" fillId="0" borderId="0"/>
    <xf numFmtId="0" fontId="13" fillId="0" borderId="0"/>
    <xf numFmtId="0" fontId="17" fillId="0" borderId="0"/>
    <xf numFmtId="0" fontId="16" fillId="0" borderId="0"/>
    <xf numFmtId="0" fontId="13" fillId="0" borderId="0"/>
    <xf numFmtId="4" fontId="15" fillId="0" borderId="0">
      <alignment vertical="center"/>
    </xf>
    <xf numFmtId="0" fontId="17" fillId="0" borderId="0"/>
    <xf numFmtId="0" fontId="13" fillId="0" borderId="0"/>
    <xf numFmtId="0" fontId="17" fillId="0" borderId="0"/>
    <xf numFmtId="0" fontId="16" fillId="0" borderId="0"/>
    <xf numFmtId="0" fontId="16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6" fillId="0" borderId="0"/>
    <xf numFmtId="0" fontId="13" fillId="0" borderId="0"/>
    <xf numFmtId="0" fontId="16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6" fillId="0" borderId="0"/>
    <xf numFmtId="0" fontId="13" fillId="0" borderId="0"/>
    <xf numFmtId="0" fontId="16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6" fillId="0" borderId="0"/>
    <xf numFmtId="0" fontId="13" fillId="0" borderId="0"/>
    <xf numFmtId="0" fontId="16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6" fillId="0" borderId="0"/>
    <xf numFmtId="0" fontId="13" fillId="0" borderId="0"/>
    <xf numFmtId="0" fontId="16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6" fillId="0" borderId="0"/>
    <xf numFmtId="0" fontId="16" fillId="0" borderId="0"/>
    <xf numFmtId="0" fontId="13" fillId="0" borderId="0"/>
    <xf numFmtId="0" fontId="17" fillId="0" borderId="0"/>
    <xf numFmtId="0" fontId="13" fillId="0" borderId="0"/>
    <xf numFmtId="0" fontId="13" fillId="0" borderId="0"/>
    <xf numFmtId="4" fontId="15" fillId="0" borderId="0">
      <alignment vertical="center"/>
    </xf>
    <xf numFmtId="4" fontId="15" fillId="0" borderId="0">
      <alignment vertical="center"/>
    </xf>
    <xf numFmtId="0" fontId="16" fillId="0" borderId="0"/>
    <xf numFmtId="0" fontId="17" fillId="0" borderId="0"/>
    <xf numFmtId="0" fontId="17" fillId="0" borderId="0"/>
    <xf numFmtId="0" fontId="13" fillId="0" borderId="0"/>
    <xf numFmtId="0" fontId="13" fillId="0" borderId="0"/>
    <xf numFmtId="0" fontId="13" fillId="0" borderId="0"/>
    <xf numFmtId="0" fontId="17" fillId="0" borderId="0"/>
    <xf numFmtId="0" fontId="13" fillId="0" borderId="0"/>
    <xf numFmtId="0" fontId="16" fillId="0" borderId="0"/>
    <xf numFmtId="0" fontId="13" fillId="0" borderId="0"/>
    <xf numFmtId="0" fontId="16" fillId="0" borderId="0"/>
    <xf numFmtId="0" fontId="13" fillId="0" borderId="0"/>
    <xf numFmtId="0" fontId="16" fillId="0" borderId="0"/>
    <xf numFmtId="0" fontId="17" fillId="0" borderId="0"/>
    <xf numFmtId="4" fontId="15" fillId="0" borderId="0">
      <alignment vertical="center"/>
    </xf>
    <xf numFmtId="0" fontId="17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7" fillId="0" borderId="0"/>
    <xf numFmtId="0" fontId="17" fillId="0" borderId="0"/>
    <xf numFmtId="0" fontId="13" fillId="0" borderId="0"/>
    <xf numFmtId="0" fontId="13" fillId="0" borderId="0"/>
    <xf numFmtId="164" fontId="18" fillId="0" borderId="0">
      <protection locked="0"/>
    </xf>
    <xf numFmtId="164" fontId="18" fillId="0" borderId="0">
      <protection locked="0"/>
    </xf>
    <xf numFmtId="164" fontId="18" fillId="0" borderId="0">
      <protection locked="0"/>
    </xf>
    <xf numFmtId="164" fontId="18" fillId="0" borderId="11">
      <protection locked="0"/>
    </xf>
    <xf numFmtId="0" fontId="19" fillId="0" borderId="0"/>
    <xf numFmtId="164" fontId="20" fillId="0" borderId="0">
      <protection locked="0"/>
    </xf>
    <xf numFmtId="164" fontId="20" fillId="0" borderId="0">
      <protection locked="0"/>
    </xf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2" fillId="12" borderId="0" applyNumberFormat="0" applyBorder="0" applyAlignment="0" applyProtection="0"/>
    <xf numFmtId="0" fontId="22" fillId="12" borderId="0" applyNumberFormat="0" applyBorder="0" applyAlignment="0" applyProtection="0"/>
    <xf numFmtId="0" fontId="22" fillId="12" borderId="0" applyNumberFormat="0" applyBorder="0" applyAlignment="0" applyProtection="0"/>
    <xf numFmtId="0" fontId="22" fillId="12" borderId="0" applyNumberFormat="0" applyBorder="0" applyAlignment="0" applyProtection="0"/>
    <xf numFmtId="0" fontId="22" fillId="12" borderId="0" applyNumberFormat="0" applyBorder="0" applyAlignment="0" applyProtection="0"/>
    <xf numFmtId="0" fontId="22" fillId="12" borderId="0" applyNumberFormat="0" applyBorder="0" applyAlignment="0" applyProtection="0"/>
    <xf numFmtId="0" fontId="22" fillId="12" borderId="0" applyNumberFormat="0" applyBorder="0" applyAlignment="0" applyProtection="0"/>
    <xf numFmtId="0" fontId="22" fillId="12" borderId="0" applyNumberFormat="0" applyBorder="0" applyAlignment="0" applyProtection="0"/>
    <xf numFmtId="0" fontId="22" fillId="12" borderId="0" applyNumberFormat="0" applyBorder="0" applyAlignment="0" applyProtection="0"/>
    <xf numFmtId="0" fontId="22" fillId="12" borderId="0" applyNumberFormat="0" applyBorder="0" applyAlignment="0" applyProtection="0"/>
    <xf numFmtId="0" fontId="22" fillId="12" borderId="0" applyNumberFormat="0" applyBorder="0" applyAlignment="0" applyProtection="0"/>
    <xf numFmtId="0" fontId="22" fillId="9" borderId="0" applyNumberFormat="0" applyBorder="0" applyAlignment="0" applyProtection="0"/>
    <xf numFmtId="0" fontId="22" fillId="9" borderId="0" applyNumberFormat="0" applyBorder="0" applyAlignment="0" applyProtection="0"/>
    <xf numFmtId="0" fontId="22" fillId="9" borderId="0" applyNumberFormat="0" applyBorder="0" applyAlignment="0" applyProtection="0"/>
    <xf numFmtId="0" fontId="22" fillId="9" borderId="0" applyNumberFormat="0" applyBorder="0" applyAlignment="0" applyProtection="0"/>
    <xf numFmtId="0" fontId="22" fillId="9" borderId="0" applyNumberFormat="0" applyBorder="0" applyAlignment="0" applyProtection="0"/>
    <xf numFmtId="0" fontId="22" fillId="9" borderId="0" applyNumberFormat="0" applyBorder="0" applyAlignment="0" applyProtection="0"/>
    <xf numFmtId="0" fontId="22" fillId="9" borderId="0" applyNumberFormat="0" applyBorder="0" applyAlignment="0" applyProtection="0"/>
    <xf numFmtId="0" fontId="22" fillId="9" borderId="0" applyNumberFormat="0" applyBorder="0" applyAlignment="0" applyProtection="0"/>
    <xf numFmtId="0" fontId="22" fillId="9" borderId="0" applyNumberFormat="0" applyBorder="0" applyAlignment="0" applyProtection="0"/>
    <xf numFmtId="0" fontId="22" fillId="9" borderId="0" applyNumberFormat="0" applyBorder="0" applyAlignment="0" applyProtection="0"/>
    <xf numFmtId="0" fontId="22" fillId="9" borderId="0" applyNumberFormat="0" applyBorder="0" applyAlignment="0" applyProtection="0"/>
    <xf numFmtId="0" fontId="22" fillId="10" borderId="0" applyNumberFormat="0" applyBorder="0" applyAlignment="0" applyProtection="0"/>
    <xf numFmtId="0" fontId="22" fillId="10" borderId="0" applyNumberFormat="0" applyBorder="0" applyAlignment="0" applyProtection="0"/>
    <xf numFmtId="0" fontId="22" fillId="10" borderId="0" applyNumberFormat="0" applyBorder="0" applyAlignment="0" applyProtection="0"/>
    <xf numFmtId="0" fontId="22" fillId="10" borderId="0" applyNumberFormat="0" applyBorder="0" applyAlignment="0" applyProtection="0"/>
    <xf numFmtId="0" fontId="22" fillId="10" borderId="0" applyNumberFormat="0" applyBorder="0" applyAlignment="0" applyProtection="0"/>
    <xf numFmtId="0" fontId="22" fillId="10" borderId="0" applyNumberFormat="0" applyBorder="0" applyAlignment="0" applyProtection="0"/>
    <xf numFmtId="0" fontId="22" fillId="10" borderId="0" applyNumberFormat="0" applyBorder="0" applyAlignment="0" applyProtection="0"/>
    <xf numFmtId="0" fontId="22" fillId="10" borderId="0" applyNumberFormat="0" applyBorder="0" applyAlignment="0" applyProtection="0"/>
    <xf numFmtId="0" fontId="22" fillId="10" borderId="0" applyNumberFormat="0" applyBorder="0" applyAlignment="0" applyProtection="0"/>
    <xf numFmtId="0" fontId="22" fillId="10" borderId="0" applyNumberFormat="0" applyBorder="0" applyAlignment="0" applyProtection="0"/>
    <xf numFmtId="0" fontId="22" fillId="10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165" fontId="10" fillId="0" borderId="0" applyFill="0" applyBorder="0" applyAlignment="0"/>
    <xf numFmtId="166" fontId="10" fillId="0" borderId="0" applyFill="0" applyBorder="0" applyAlignment="0"/>
    <xf numFmtId="167" fontId="23" fillId="0" borderId="0" applyFill="0" applyBorder="0" applyAlignment="0"/>
    <xf numFmtId="168" fontId="10" fillId="0" borderId="0" applyFill="0" applyBorder="0" applyAlignment="0"/>
    <xf numFmtId="169" fontId="10" fillId="0" borderId="0" applyFill="0" applyBorder="0" applyAlignment="0"/>
    <xf numFmtId="165" fontId="10" fillId="0" borderId="0" applyFill="0" applyBorder="0" applyAlignment="0"/>
    <xf numFmtId="170" fontId="10" fillId="0" borderId="0" applyFill="0" applyBorder="0" applyAlignment="0"/>
    <xf numFmtId="166" fontId="10" fillId="0" borderId="0" applyFill="0" applyBorder="0" applyAlignment="0"/>
    <xf numFmtId="38" fontId="24" fillId="0" borderId="0" applyFont="0" applyFill="0" applyBorder="0" applyAlignment="0" applyProtection="0"/>
    <xf numFmtId="165" fontId="10" fillId="0" borderId="0" applyFont="0" applyFill="0" applyBorder="0" applyAlignment="0" applyProtection="0"/>
    <xf numFmtId="171" fontId="11" fillId="0" borderId="0" applyFont="0" applyFill="0" applyBorder="0" applyAlignment="0" applyProtection="0"/>
    <xf numFmtId="3" fontId="25" fillId="0" borderId="0" applyFont="0" applyFill="0" applyBorder="0" applyAlignment="0" applyProtection="0"/>
    <xf numFmtId="0" fontId="26" fillId="0" borderId="0"/>
    <xf numFmtId="172" fontId="24" fillId="0" borderId="0" applyFont="0" applyFill="0" applyBorder="0" applyAlignment="0" applyProtection="0"/>
    <xf numFmtId="166" fontId="10" fillId="0" borderId="0" applyFont="0" applyFill="0" applyBorder="0" applyAlignment="0" applyProtection="0"/>
    <xf numFmtId="173" fontId="11" fillId="0" borderId="0" applyFont="0" applyFill="0" applyBorder="0" applyAlignment="0" applyProtection="0"/>
    <xf numFmtId="174" fontId="10" fillId="0" borderId="0" applyFont="0" applyFill="0" applyBorder="0" applyAlignment="0" applyProtection="0"/>
    <xf numFmtId="14" fontId="27" fillId="0" borderId="0" applyFill="0" applyBorder="0" applyAlignment="0"/>
    <xf numFmtId="38" fontId="24" fillId="0" borderId="12">
      <alignment vertical="center"/>
    </xf>
    <xf numFmtId="38" fontId="24" fillId="0" borderId="12">
      <alignment vertical="center"/>
    </xf>
    <xf numFmtId="38" fontId="24" fillId="0" borderId="12">
      <alignment vertical="center"/>
    </xf>
    <xf numFmtId="38" fontId="24" fillId="0" borderId="12">
      <alignment vertical="center"/>
    </xf>
    <xf numFmtId="38" fontId="24" fillId="0" borderId="12">
      <alignment vertical="center"/>
    </xf>
    <xf numFmtId="38" fontId="24" fillId="0" borderId="12">
      <alignment vertical="center"/>
    </xf>
    <xf numFmtId="38" fontId="24" fillId="0" borderId="12">
      <alignment vertical="center"/>
    </xf>
    <xf numFmtId="38" fontId="24" fillId="0" borderId="12">
      <alignment vertical="center"/>
    </xf>
    <xf numFmtId="38" fontId="24" fillId="0" borderId="12">
      <alignment vertical="center"/>
    </xf>
    <xf numFmtId="38" fontId="24" fillId="0" borderId="12">
      <alignment vertical="center"/>
    </xf>
    <xf numFmtId="0" fontId="14" fillId="0" borderId="0"/>
    <xf numFmtId="175" fontId="11" fillId="0" borderId="0" applyFont="0" applyFill="0" applyBorder="0" applyAlignment="0" applyProtection="0"/>
    <xf numFmtId="171" fontId="11" fillId="0" borderId="0" applyFont="0" applyFill="0" applyBorder="0" applyAlignment="0" applyProtection="0"/>
    <xf numFmtId="165" fontId="10" fillId="0" borderId="0" applyFill="0" applyBorder="0" applyAlignment="0"/>
    <xf numFmtId="166" fontId="10" fillId="0" borderId="0" applyFill="0" applyBorder="0" applyAlignment="0"/>
    <xf numFmtId="165" fontId="10" fillId="0" borderId="0" applyFill="0" applyBorder="0" applyAlignment="0"/>
    <xf numFmtId="170" fontId="10" fillId="0" borderId="0" applyFill="0" applyBorder="0" applyAlignment="0"/>
    <xf numFmtId="166" fontId="10" fillId="0" borderId="0" applyFill="0" applyBorder="0" applyAlignment="0"/>
    <xf numFmtId="4" fontId="14" fillId="0" borderId="0">
      <alignment vertical="center"/>
    </xf>
    <xf numFmtId="0" fontId="28" fillId="0" borderId="0">
      <protection locked="0"/>
    </xf>
    <xf numFmtId="0" fontId="28" fillId="0" borderId="0">
      <protection locked="0"/>
    </xf>
    <xf numFmtId="0" fontId="29" fillId="0" borderId="0">
      <protection locked="0"/>
    </xf>
    <xf numFmtId="0" fontId="28" fillId="0" borderId="0">
      <protection locked="0"/>
    </xf>
    <xf numFmtId="0" fontId="30" fillId="0" borderId="0">
      <protection locked="0"/>
    </xf>
    <xf numFmtId="0" fontId="31" fillId="0" borderId="0">
      <protection locked="0"/>
    </xf>
    <xf numFmtId="0" fontId="32" fillId="0" borderId="0">
      <protection locked="0"/>
    </xf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38" fontId="33" fillId="16" borderId="0" applyNumberFormat="0" applyBorder="0" applyAlignment="0" applyProtection="0"/>
    <xf numFmtId="0" fontId="34" fillId="0" borderId="13" applyNumberFormat="0" applyAlignment="0" applyProtection="0">
      <alignment horizontal="left" vertical="center"/>
    </xf>
    <xf numFmtId="0" fontId="34" fillId="0" borderId="14">
      <alignment horizontal="left" vertical="center"/>
    </xf>
    <xf numFmtId="0" fontId="35" fillId="0" borderId="0" applyNumberFormat="0" applyFill="0" applyBorder="0" applyAlignment="0" applyProtection="0"/>
    <xf numFmtId="0" fontId="36" fillId="0" borderId="0"/>
    <xf numFmtId="0" fontId="37" fillId="0" borderId="0"/>
    <xf numFmtId="0" fontId="38" fillId="0" borderId="0"/>
    <xf numFmtId="0" fontId="39" fillId="0" borderId="0"/>
    <xf numFmtId="0" fontId="40" fillId="0" borderId="0"/>
    <xf numFmtId="0" fontId="41" fillId="0" borderId="0"/>
    <xf numFmtId="176" fontId="10" fillId="0" borderId="0"/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42" fillId="0" borderId="0" applyNumberFormat="0" applyFill="0" applyBorder="0" applyAlignment="0" applyProtection="0">
      <alignment vertical="top"/>
      <protection locked="0"/>
    </xf>
    <xf numFmtId="0" fontId="11" fillId="0" borderId="0"/>
    <xf numFmtId="10" fontId="33" fillId="17" borderId="7" applyNumberFormat="0" applyBorder="0" applyAlignment="0" applyProtection="0"/>
    <xf numFmtId="165" fontId="10" fillId="0" borderId="0" applyFill="0" applyBorder="0" applyAlignment="0"/>
    <xf numFmtId="166" fontId="10" fillId="0" borderId="0" applyFill="0" applyBorder="0" applyAlignment="0"/>
    <xf numFmtId="165" fontId="10" fillId="0" borderId="0" applyFill="0" applyBorder="0" applyAlignment="0"/>
    <xf numFmtId="170" fontId="10" fillId="0" borderId="0" applyFill="0" applyBorder="0" applyAlignment="0"/>
    <xf numFmtId="166" fontId="10" fillId="0" borderId="0" applyFill="0" applyBorder="0" applyAlignment="0"/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 applyNumberFormat="0" applyFill="0" applyBorder="0" applyAlignment="0" applyProtection="0"/>
    <xf numFmtId="177" fontId="10" fillId="0" borderId="0"/>
    <xf numFmtId="0" fontId="43" fillId="0" borderId="15">
      <alignment horizontal="left" vertical="top"/>
    </xf>
    <xf numFmtId="0" fontId="43" fillId="0" borderId="15">
      <alignment horizontal="left" vertical="top"/>
    </xf>
    <xf numFmtId="0" fontId="43" fillId="0" borderId="15">
      <alignment horizontal="left" vertical="top"/>
    </xf>
    <xf numFmtId="0" fontId="43" fillId="0" borderId="15">
      <alignment horizontal="left" vertical="top"/>
    </xf>
    <xf numFmtId="0" fontId="43" fillId="0" borderId="15">
      <alignment horizontal="left" vertical="top"/>
    </xf>
    <xf numFmtId="0" fontId="11" fillId="0" borderId="0"/>
    <xf numFmtId="0" fontId="13" fillId="0" borderId="0"/>
    <xf numFmtId="0" fontId="17" fillId="0" borderId="0" applyNumberFormat="0" applyBorder="0">
      <alignment horizontal="center" vertical="center" wrapText="1"/>
    </xf>
    <xf numFmtId="0" fontId="14" fillId="0" borderId="0"/>
    <xf numFmtId="165" fontId="10" fillId="0" borderId="0" applyFont="0" applyFill="0" applyBorder="0" applyAlignment="0" applyProtection="0"/>
    <xf numFmtId="178" fontId="10" fillId="0" borderId="0" applyFont="0" applyFill="0" applyBorder="0" applyAlignment="0" applyProtection="0"/>
    <xf numFmtId="10" fontId="14" fillId="0" borderId="0" applyFont="0" applyFill="0" applyBorder="0" applyAlignment="0" applyProtection="0"/>
    <xf numFmtId="179" fontId="13" fillId="0" borderId="0" applyFill="0" applyBorder="0" applyAlignment="0"/>
    <xf numFmtId="180" fontId="13" fillId="0" borderId="0" applyFill="0" applyBorder="0" applyAlignment="0"/>
    <xf numFmtId="179" fontId="13" fillId="0" borderId="0" applyFill="0" applyBorder="0" applyAlignment="0"/>
    <xf numFmtId="168" fontId="10" fillId="0" borderId="0" applyFill="0" applyBorder="0" applyAlignment="0"/>
    <xf numFmtId="180" fontId="13" fillId="0" borderId="0" applyFill="0" applyBorder="0" applyAlignment="0"/>
    <xf numFmtId="0" fontId="14" fillId="0" borderId="0"/>
    <xf numFmtId="3" fontId="43" fillId="0" borderId="16" applyNumberFormat="0" applyAlignment="0">
      <alignment vertical="top"/>
    </xf>
    <xf numFmtId="0" fontId="33" fillId="0" borderId="0"/>
    <xf numFmtId="3" fontId="17" fillId="0" borderId="0" applyFont="0" applyFill="0" applyBorder="0" applyAlignment="0"/>
    <xf numFmtId="0" fontId="17" fillId="0" borderId="0"/>
    <xf numFmtId="49" fontId="44" fillId="0" borderId="0" applyFill="0" applyBorder="0" applyAlignment="0"/>
    <xf numFmtId="169" fontId="10" fillId="0" borderId="0" applyFill="0" applyBorder="0" applyAlignment="0"/>
    <xf numFmtId="170" fontId="10" fillId="0" borderId="0" applyFill="0" applyBorder="0" applyAlignment="0"/>
    <xf numFmtId="181" fontId="10" fillId="0" borderId="0">
      <alignment horizontal="left"/>
    </xf>
    <xf numFmtId="182" fontId="10" fillId="0" borderId="0" applyFont="0" applyFill="0" applyBorder="0" applyAlignment="0" applyProtection="0"/>
    <xf numFmtId="183" fontId="10" fillId="0" borderId="0" applyFont="0" applyFill="0" applyBorder="0" applyAlignment="0" applyProtection="0"/>
    <xf numFmtId="0" fontId="12" fillId="0" borderId="7">
      <alignment horizontal="center"/>
    </xf>
    <xf numFmtId="0" fontId="10" fillId="0" borderId="0">
      <alignment vertical="top"/>
    </xf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45" fillId="7" borderId="17" applyNumberFormat="0" applyAlignment="0" applyProtection="0"/>
    <xf numFmtId="0" fontId="45" fillId="7" borderId="17" applyNumberFormat="0" applyAlignment="0" applyProtection="0"/>
    <xf numFmtId="0" fontId="45" fillId="7" borderId="17" applyNumberFormat="0" applyAlignment="0" applyProtection="0"/>
    <xf numFmtId="0" fontId="45" fillId="7" borderId="17" applyNumberFormat="0" applyAlignment="0" applyProtection="0"/>
    <xf numFmtId="0" fontId="45" fillId="7" borderId="17" applyNumberFormat="0" applyAlignment="0" applyProtection="0"/>
    <xf numFmtId="0" fontId="45" fillId="7" borderId="17" applyNumberFormat="0" applyAlignment="0" applyProtection="0"/>
    <xf numFmtId="0" fontId="45" fillId="7" borderId="17" applyNumberFormat="0" applyAlignment="0" applyProtection="0"/>
    <xf numFmtId="0" fontId="45" fillId="7" borderId="17" applyNumberFormat="0" applyAlignment="0" applyProtection="0"/>
    <xf numFmtId="0" fontId="45" fillId="7" borderId="17" applyNumberFormat="0" applyAlignment="0" applyProtection="0"/>
    <xf numFmtId="0" fontId="45" fillId="7" borderId="17" applyNumberFormat="0" applyAlignment="0" applyProtection="0"/>
    <xf numFmtId="0" fontId="45" fillId="7" borderId="17" applyNumberFormat="0" applyAlignment="0" applyProtection="0"/>
    <xf numFmtId="0" fontId="12" fillId="0" borderId="7">
      <alignment horizontal="center"/>
    </xf>
    <xf numFmtId="0" fontId="12" fillId="0" borderId="0">
      <alignment vertical="top"/>
    </xf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7" fillId="22" borderId="17" applyNumberFormat="0" applyAlignment="0" applyProtection="0"/>
    <xf numFmtId="0" fontId="47" fillId="22" borderId="17" applyNumberFormat="0" applyAlignment="0" applyProtection="0"/>
    <xf numFmtId="0" fontId="47" fillId="22" borderId="17" applyNumberFormat="0" applyAlignment="0" applyProtection="0"/>
    <xf numFmtId="0" fontId="47" fillId="22" borderId="17" applyNumberFormat="0" applyAlignment="0" applyProtection="0"/>
    <xf numFmtId="0" fontId="47" fillId="22" borderId="17" applyNumberFormat="0" applyAlignment="0" applyProtection="0"/>
    <xf numFmtId="0" fontId="47" fillId="22" borderId="17" applyNumberFormat="0" applyAlignment="0" applyProtection="0"/>
    <xf numFmtId="0" fontId="47" fillId="22" borderId="17" applyNumberFormat="0" applyAlignment="0" applyProtection="0"/>
    <xf numFmtId="0" fontId="47" fillId="22" borderId="17" applyNumberFormat="0" applyAlignment="0" applyProtection="0"/>
    <xf numFmtId="0" fontId="47" fillId="22" borderId="17" applyNumberFormat="0" applyAlignment="0" applyProtection="0"/>
    <xf numFmtId="0" fontId="47" fillId="22" borderId="17" applyNumberFormat="0" applyAlignment="0" applyProtection="0"/>
    <xf numFmtId="0" fontId="47" fillId="22" borderId="17" applyNumberFormat="0" applyAlignment="0" applyProtection="0"/>
    <xf numFmtId="0" fontId="48" fillId="16" borderId="19"/>
    <xf numFmtId="14" fontId="17" fillId="0" borderId="0">
      <alignment horizontal="right"/>
    </xf>
    <xf numFmtId="0" fontId="49" fillId="0" borderId="20" applyNumberFormat="0" applyFill="0" applyAlignment="0" applyProtection="0"/>
    <xf numFmtId="0" fontId="49" fillId="0" borderId="20" applyNumberFormat="0" applyFill="0" applyAlignment="0" applyProtection="0"/>
    <xf numFmtId="0" fontId="49" fillId="0" borderId="20" applyNumberFormat="0" applyFill="0" applyAlignment="0" applyProtection="0"/>
    <xf numFmtId="0" fontId="49" fillId="0" borderId="20" applyNumberFormat="0" applyFill="0" applyAlignment="0" applyProtection="0"/>
    <xf numFmtId="0" fontId="49" fillId="0" borderId="20" applyNumberFormat="0" applyFill="0" applyAlignment="0" applyProtection="0"/>
    <xf numFmtId="0" fontId="49" fillId="0" borderId="20" applyNumberFormat="0" applyFill="0" applyAlignment="0" applyProtection="0"/>
    <xf numFmtId="0" fontId="49" fillId="0" borderId="20" applyNumberFormat="0" applyFill="0" applyAlignment="0" applyProtection="0"/>
    <xf numFmtId="0" fontId="49" fillId="0" borderId="20" applyNumberFormat="0" applyFill="0" applyAlignment="0" applyProtection="0"/>
    <xf numFmtId="0" fontId="49" fillId="0" borderId="20" applyNumberFormat="0" applyFill="0" applyAlignment="0" applyProtection="0"/>
    <xf numFmtId="0" fontId="49" fillId="0" borderId="20" applyNumberFormat="0" applyFill="0" applyAlignment="0" applyProtection="0"/>
    <xf numFmtId="0" fontId="49" fillId="0" borderId="20" applyNumberFormat="0" applyFill="0" applyAlignment="0" applyProtection="0"/>
    <xf numFmtId="0" fontId="50" fillId="0" borderId="21" applyNumberFormat="0" applyFill="0" applyAlignment="0" applyProtection="0"/>
    <xf numFmtId="0" fontId="50" fillId="0" borderId="21" applyNumberFormat="0" applyFill="0" applyAlignment="0" applyProtection="0"/>
    <xf numFmtId="0" fontId="50" fillId="0" borderId="21" applyNumberFormat="0" applyFill="0" applyAlignment="0" applyProtection="0"/>
    <xf numFmtId="0" fontId="50" fillId="0" borderId="21" applyNumberFormat="0" applyFill="0" applyAlignment="0" applyProtection="0"/>
    <xf numFmtId="0" fontId="50" fillId="0" borderId="21" applyNumberFormat="0" applyFill="0" applyAlignment="0" applyProtection="0"/>
    <xf numFmtId="0" fontId="50" fillId="0" borderId="21" applyNumberFormat="0" applyFill="0" applyAlignment="0" applyProtection="0"/>
    <xf numFmtId="0" fontId="50" fillId="0" borderId="21" applyNumberFormat="0" applyFill="0" applyAlignment="0" applyProtection="0"/>
    <xf numFmtId="0" fontId="50" fillId="0" borderId="21" applyNumberFormat="0" applyFill="0" applyAlignment="0" applyProtection="0"/>
    <xf numFmtId="0" fontId="50" fillId="0" borderId="21" applyNumberFormat="0" applyFill="0" applyAlignment="0" applyProtection="0"/>
    <xf numFmtId="0" fontId="50" fillId="0" borderId="21" applyNumberFormat="0" applyFill="0" applyAlignment="0" applyProtection="0"/>
    <xf numFmtId="0" fontId="50" fillId="0" borderId="21" applyNumberFormat="0" applyFill="0" applyAlignment="0" applyProtection="0"/>
    <xf numFmtId="0" fontId="51" fillId="0" borderId="22" applyNumberFormat="0" applyFill="0" applyAlignment="0" applyProtection="0"/>
    <xf numFmtId="0" fontId="51" fillId="0" borderId="22" applyNumberFormat="0" applyFill="0" applyAlignment="0" applyProtection="0"/>
    <xf numFmtId="0" fontId="51" fillId="0" borderId="22" applyNumberFormat="0" applyFill="0" applyAlignment="0" applyProtection="0"/>
    <xf numFmtId="0" fontId="51" fillId="0" borderId="22" applyNumberFormat="0" applyFill="0" applyAlignment="0" applyProtection="0"/>
    <xf numFmtId="0" fontId="51" fillId="0" borderId="22" applyNumberFormat="0" applyFill="0" applyAlignment="0" applyProtection="0"/>
    <xf numFmtId="0" fontId="51" fillId="0" borderId="22" applyNumberFormat="0" applyFill="0" applyAlignment="0" applyProtection="0"/>
    <xf numFmtId="0" fontId="51" fillId="0" borderId="22" applyNumberFormat="0" applyFill="0" applyAlignment="0" applyProtection="0"/>
    <xf numFmtId="0" fontId="51" fillId="0" borderId="22" applyNumberFormat="0" applyFill="0" applyAlignment="0" applyProtection="0"/>
    <xf numFmtId="0" fontId="51" fillId="0" borderId="22" applyNumberFormat="0" applyFill="0" applyAlignment="0" applyProtection="0"/>
    <xf numFmtId="0" fontId="51" fillId="0" borderId="22" applyNumberFormat="0" applyFill="0" applyAlignment="0" applyProtection="0"/>
    <xf numFmtId="0" fontId="51" fillId="0" borderId="22" applyNumberFormat="0" applyFill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11" fillId="0" borderId="7">
      <alignment horizontal="right"/>
    </xf>
    <xf numFmtId="0" fontId="10" fillId="0" borderId="0"/>
    <xf numFmtId="0" fontId="52" fillId="0" borderId="23" applyNumberFormat="0" applyFill="0" applyAlignment="0" applyProtection="0"/>
    <xf numFmtId="0" fontId="52" fillId="0" borderId="23" applyNumberFormat="0" applyFill="0" applyAlignment="0" applyProtection="0"/>
    <xf numFmtId="0" fontId="52" fillId="0" borderId="23" applyNumberFormat="0" applyFill="0" applyAlignment="0" applyProtection="0"/>
    <xf numFmtId="0" fontId="52" fillId="0" borderId="23" applyNumberFormat="0" applyFill="0" applyAlignment="0" applyProtection="0"/>
    <xf numFmtId="0" fontId="52" fillId="0" borderId="23" applyNumberFormat="0" applyFill="0" applyAlignment="0" applyProtection="0"/>
    <xf numFmtId="0" fontId="52" fillId="0" borderId="23" applyNumberFormat="0" applyFill="0" applyAlignment="0" applyProtection="0"/>
    <xf numFmtId="0" fontId="52" fillId="0" borderId="23" applyNumberFormat="0" applyFill="0" applyAlignment="0" applyProtection="0"/>
    <xf numFmtId="0" fontId="52" fillId="0" borderId="23" applyNumberFormat="0" applyFill="0" applyAlignment="0" applyProtection="0"/>
    <xf numFmtId="0" fontId="52" fillId="0" borderId="23" applyNumberFormat="0" applyFill="0" applyAlignment="0" applyProtection="0"/>
    <xf numFmtId="0" fontId="52" fillId="0" borderId="23" applyNumberFormat="0" applyFill="0" applyAlignment="0" applyProtection="0"/>
    <xf numFmtId="0" fontId="52" fillId="0" borderId="23" applyNumberFormat="0" applyFill="0" applyAlignment="0" applyProtection="0"/>
    <xf numFmtId="0" fontId="12" fillId="0" borderId="0">
      <alignment horizontal="right" vertical="top" wrapText="1"/>
    </xf>
    <xf numFmtId="0" fontId="12" fillId="0" borderId="0"/>
    <xf numFmtId="0" fontId="10" fillId="0" borderId="0"/>
    <xf numFmtId="0" fontId="10" fillId="0" borderId="0"/>
    <xf numFmtId="0" fontId="12" fillId="0" borderId="0"/>
    <xf numFmtId="0" fontId="12" fillId="0" borderId="0"/>
    <xf numFmtId="0" fontId="10" fillId="0" borderId="0"/>
    <xf numFmtId="0" fontId="10" fillId="0" borderId="0"/>
    <xf numFmtId="0" fontId="12" fillId="0" borderId="0"/>
    <xf numFmtId="0" fontId="53" fillId="23" borderId="24" applyNumberFormat="0" applyAlignment="0" applyProtection="0"/>
    <xf numFmtId="0" fontId="53" fillId="23" borderId="24" applyNumberFormat="0" applyAlignment="0" applyProtection="0"/>
    <xf numFmtId="0" fontId="53" fillId="23" borderId="24" applyNumberFormat="0" applyAlignment="0" applyProtection="0"/>
    <xf numFmtId="0" fontId="53" fillId="23" borderId="24" applyNumberFormat="0" applyAlignment="0" applyProtection="0"/>
    <xf numFmtId="0" fontId="53" fillId="23" borderId="24" applyNumberFormat="0" applyAlignment="0" applyProtection="0"/>
    <xf numFmtId="0" fontId="53" fillId="23" borderId="24" applyNumberFormat="0" applyAlignment="0" applyProtection="0"/>
    <xf numFmtId="0" fontId="53" fillId="23" borderId="24" applyNumberFormat="0" applyAlignment="0" applyProtection="0"/>
    <xf numFmtId="0" fontId="53" fillId="23" borderId="24" applyNumberFormat="0" applyAlignment="0" applyProtection="0"/>
    <xf numFmtId="0" fontId="53" fillId="23" borderId="24" applyNumberFormat="0" applyAlignment="0" applyProtection="0"/>
    <xf numFmtId="0" fontId="53" fillId="23" borderId="24" applyNumberFormat="0" applyAlignment="0" applyProtection="0"/>
    <xf numFmtId="0" fontId="53" fillId="23" borderId="24" applyNumberFormat="0" applyAlignment="0" applyProtection="0"/>
    <xf numFmtId="0" fontId="12" fillId="0" borderId="7">
      <alignment horizontal="center" wrapText="1"/>
    </xf>
    <xf numFmtId="0" fontId="12" fillId="0" borderId="7">
      <alignment horizontal="center"/>
    </xf>
    <xf numFmtId="0" fontId="12" fillId="0" borderId="7">
      <alignment horizontal="center"/>
    </xf>
    <xf numFmtId="0" fontId="12" fillId="0" borderId="7">
      <alignment horizontal="center"/>
    </xf>
    <xf numFmtId="0" fontId="12" fillId="0" borderId="7">
      <alignment horizontal="center"/>
    </xf>
    <xf numFmtId="0" fontId="12" fillId="0" borderId="7">
      <alignment horizontal="center"/>
    </xf>
    <xf numFmtId="0" fontId="10" fillId="0" borderId="0">
      <alignment vertical="top"/>
    </xf>
    <xf numFmtId="0" fontId="10" fillId="0" borderId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5" fillId="24" borderId="0" applyNumberFormat="0" applyBorder="0" applyAlignment="0" applyProtection="0"/>
    <xf numFmtId="0" fontId="55" fillId="24" borderId="0" applyNumberFormat="0" applyBorder="0" applyAlignment="0" applyProtection="0"/>
    <xf numFmtId="0" fontId="55" fillId="24" borderId="0" applyNumberFormat="0" applyBorder="0" applyAlignment="0" applyProtection="0"/>
    <xf numFmtId="0" fontId="55" fillId="24" borderId="0" applyNumberFormat="0" applyBorder="0" applyAlignment="0" applyProtection="0"/>
    <xf numFmtId="0" fontId="55" fillId="24" borderId="0" applyNumberFormat="0" applyBorder="0" applyAlignment="0" applyProtection="0"/>
    <xf numFmtId="0" fontId="55" fillId="24" borderId="0" applyNumberFormat="0" applyBorder="0" applyAlignment="0" applyProtection="0"/>
    <xf numFmtId="0" fontId="55" fillId="24" borderId="0" applyNumberFormat="0" applyBorder="0" applyAlignment="0" applyProtection="0"/>
    <xf numFmtId="0" fontId="55" fillId="24" borderId="0" applyNumberFormat="0" applyBorder="0" applyAlignment="0" applyProtection="0"/>
    <xf numFmtId="0" fontId="55" fillId="24" borderId="0" applyNumberFormat="0" applyBorder="0" applyAlignment="0" applyProtection="0"/>
    <xf numFmtId="0" fontId="55" fillId="24" borderId="0" applyNumberFormat="0" applyBorder="0" applyAlignment="0" applyProtection="0"/>
    <xf numFmtId="0" fontId="55" fillId="24" borderId="0" applyNumberFormat="0" applyBorder="0" applyAlignment="0" applyProtection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4" fontId="17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21" fillId="0" borderId="0"/>
    <xf numFmtId="0" fontId="10" fillId="0" borderId="0"/>
    <xf numFmtId="0" fontId="10" fillId="0" borderId="0"/>
    <xf numFmtId="4" fontId="11" fillId="0" borderId="0">
      <alignment vertical="center"/>
    </xf>
    <xf numFmtId="0" fontId="10" fillId="0" borderId="0"/>
    <xf numFmtId="4" fontId="11" fillId="0" borderId="0">
      <alignment vertical="center"/>
    </xf>
    <xf numFmtId="0" fontId="10" fillId="0" borderId="0"/>
    <xf numFmtId="4" fontId="11" fillId="0" borderId="0">
      <alignment vertical="center"/>
    </xf>
    <xf numFmtId="0" fontId="10" fillId="0" borderId="0"/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0" fontId="10" fillId="0" borderId="0"/>
    <xf numFmtId="4" fontId="11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4" fontId="11" fillId="0" borderId="0">
      <alignment vertical="center"/>
    </xf>
    <xf numFmtId="4" fontId="11" fillId="0" borderId="0">
      <alignment vertical="center"/>
    </xf>
    <xf numFmtId="0" fontId="10" fillId="0" borderId="0"/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0" fontId="10" fillId="0" borderId="0"/>
    <xf numFmtId="4" fontId="11" fillId="0" borderId="0">
      <alignment vertical="center"/>
    </xf>
    <xf numFmtId="0" fontId="10" fillId="0" borderId="0"/>
    <xf numFmtId="4" fontId="11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4" fontId="11" fillId="0" borderId="0">
      <alignment vertical="center"/>
    </xf>
    <xf numFmtId="0" fontId="10" fillId="0" borderId="0"/>
    <xf numFmtId="4" fontId="11" fillId="0" borderId="0">
      <alignment vertical="center"/>
    </xf>
    <xf numFmtId="0" fontId="10" fillId="0" borderId="0"/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0" fontId="10" fillId="0" borderId="0"/>
    <xf numFmtId="4" fontId="11" fillId="0" borderId="0">
      <alignment vertical="center"/>
    </xf>
    <xf numFmtId="4" fontId="11" fillId="0" borderId="0">
      <alignment vertical="center"/>
    </xf>
    <xf numFmtId="0" fontId="10" fillId="0" borderId="0"/>
    <xf numFmtId="4" fontId="11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4" fontId="11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0" fontId="10" fillId="0" borderId="0"/>
    <xf numFmtId="0" fontId="10" fillId="0" borderId="0"/>
    <xf numFmtId="0" fontId="10" fillId="0" borderId="0"/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0" fontId="10" fillId="0" borderId="0"/>
    <xf numFmtId="4" fontId="11" fillId="0" borderId="0">
      <alignment vertical="center"/>
    </xf>
    <xf numFmtId="4" fontId="17" fillId="0" borderId="0">
      <alignment vertical="center"/>
    </xf>
    <xf numFmtId="4" fontId="17" fillId="0" borderId="0">
      <alignment vertical="center"/>
    </xf>
    <xf numFmtId="4" fontId="17" fillId="0" borderId="0">
      <alignment vertical="center"/>
    </xf>
    <xf numFmtId="4" fontId="17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4" fontId="21" fillId="0" borderId="0">
      <alignment vertical="center"/>
    </xf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4" fontId="21" fillId="0" borderId="0">
      <alignment vertical="center"/>
    </xf>
    <xf numFmtId="4" fontId="21" fillId="0" borderId="0">
      <alignment vertical="center"/>
    </xf>
    <xf numFmtId="4" fontId="21" fillId="0" borderId="0">
      <alignment vertical="center"/>
    </xf>
    <xf numFmtId="4" fontId="21" fillId="0" borderId="0">
      <alignment vertical="center"/>
    </xf>
    <xf numFmtId="4" fontId="21" fillId="0" borderId="0">
      <alignment vertical="center"/>
    </xf>
    <xf numFmtId="4" fontId="21" fillId="0" borderId="0">
      <alignment vertical="center"/>
    </xf>
    <xf numFmtId="4" fontId="21" fillId="0" borderId="0">
      <alignment vertical="center"/>
    </xf>
    <xf numFmtId="0" fontId="10" fillId="0" borderId="0"/>
    <xf numFmtId="184" fontId="19" fillId="0" borderId="0"/>
    <xf numFmtId="0" fontId="9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4" fontId="17" fillId="0" borderId="0">
      <alignment vertical="center"/>
    </xf>
    <xf numFmtId="4" fontId="17" fillId="0" borderId="0">
      <alignment vertical="center"/>
    </xf>
    <xf numFmtId="4" fontId="17" fillId="0" borderId="0">
      <alignment vertical="center"/>
    </xf>
    <xf numFmtId="4" fontId="17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0" fontId="10" fillId="0" borderId="0"/>
    <xf numFmtId="0" fontId="10" fillId="0" borderId="0"/>
    <xf numFmtId="4" fontId="10" fillId="0" borderId="0">
      <alignment vertical="center"/>
    </xf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56" fillId="0" borderId="0"/>
    <xf numFmtId="0" fontId="11" fillId="0" borderId="0"/>
    <xf numFmtId="0" fontId="57" fillId="0" borderId="0"/>
    <xf numFmtId="0" fontId="57" fillId="0" borderId="0" applyProtection="0"/>
    <xf numFmtId="0" fontId="12" fillId="0" borderId="0"/>
    <xf numFmtId="0" fontId="12" fillId="0" borderId="7">
      <alignment horizontal="center" wrapText="1"/>
    </xf>
    <xf numFmtId="0" fontId="58" fillId="3" borderId="0" applyNumberFormat="0" applyBorder="0" applyAlignment="0" applyProtection="0"/>
    <xf numFmtId="0" fontId="58" fillId="3" borderId="0" applyNumberFormat="0" applyBorder="0" applyAlignment="0" applyProtection="0"/>
    <xf numFmtId="0" fontId="58" fillId="3" borderId="0" applyNumberFormat="0" applyBorder="0" applyAlignment="0" applyProtection="0"/>
    <xf numFmtId="0" fontId="58" fillId="3" borderId="0" applyNumberFormat="0" applyBorder="0" applyAlignment="0" applyProtection="0"/>
    <xf numFmtId="0" fontId="58" fillId="3" borderId="0" applyNumberFormat="0" applyBorder="0" applyAlignment="0" applyProtection="0"/>
    <xf numFmtId="0" fontId="58" fillId="3" borderId="0" applyNumberFormat="0" applyBorder="0" applyAlignment="0" applyProtection="0"/>
    <xf numFmtId="0" fontId="58" fillId="3" borderId="0" applyNumberFormat="0" applyBorder="0" applyAlignment="0" applyProtection="0"/>
    <xf numFmtId="0" fontId="58" fillId="3" borderId="0" applyNumberFormat="0" applyBorder="0" applyAlignment="0" applyProtection="0"/>
    <xf numFmtId="0" fontId="58" fillId="3" borderId="0" applyNumberFormat="0" applyBorder="0" applyAlignment="0" applyProtection="0"/>
    <xf numFmtId="0" fontId="58" fillId="3" borderId="0" applyNumberFormat="0" applyBorder="0" applyAlignment="0" applyProtection="0"/>
    <xf numFmtId="0" fontId="58" fillId="3" borderId="0" applyNumberFormat="0" applyBorder="0" applyAlignment="0" applyProtection="0"/>
    <xf numFmtId="0" fontId="59" fillId="25" borderId="7">
      <alignment horizontal="left"/>
    </xf>
    <xf numFmtId="0" fontId="60" fillId="25" borderId="7">
      <alignment horizontal="left"/>
    </xf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10" fillId="26" borderId="25" applyNumberFormat="0" applyFont="0" applyAlignment="0" applyProtection="0"/>
    <xf numFmtId="0" fontId="10" fillId="26" borderId="25" applyNumberFormat="0" applyFont="0" applyAlignment="0" applyProtection="0"/>
    <xf numFmtId="0" fontId="10" fillId="26" borderId="25" applyNumberFormat="0" applyFont="0" applyAlignment="0" applyProtection="0"/>
    <xf numFmtId="0" fontId="10" fillId="26" borderId="25" applyNumberFormat="0" applyFont="0" applyAlignment="0" applyProtection="0"/>
    <xf numFmtId="0" fontId="10" fillId="26" borderId="25" applyNumberFormat="0" applyFont="0" applyAlignment="0" applyProtection="0"/>
    <xf numFmtId="0" fontId="10" fillId="26" borderId="25" applyNumberFormat="0" applyFont="0" applyAlignment="0" applyProtection="0"/>
    <xf numFmtId="0" fontId="10" fillId="26" borderId="25" applyNumberFormat="0" applyFont="0" applyAlignment="0" applyProtection="0"/>
    <xf numFmtId="0" fontId="10" fillId="26" borderId="25" applyNumberFormat="0" applyFont="0" applyAlignment="0" applyProtection="0"/>
    <xf numFmtId="0" fontId="10" fillId="26" borderId="25" applyNumberFormat="0" applyFont="0" applyAlignment="0" applyProtection="0"/>
    <xf numFmtId="0" fontId="10" fillId="26" borderId="25" applyNumberFormat="0" applyFont="0" applyAlignment="0" applyProtection="0"/>
    <xf numFmtId="0" fontId="10" fillId="26" borderId="25" applyNumberFormat="0" applyFont="0" applyAlignment="0" applyProtection="0"/>
    <xf numFmtId="183" fontId="39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62" fillId="27" borderId="26">
      <alignment horizontal="centerContinuous"/>
    </xf>
    <xf numFmtId="0" fontId="12" fillId="0" borderId="7">
      <alignment horizontal="center"/>
    </xf>
    <xf numFmtId="0" fontId="12" fillId="0" borderId="7">
      <alignment horizontal="center" wrapText="1"/>
    </xf>
    <xf numFmtId="0" fontId="10" fillId="0" borderId="0"/>
    <xf numFmtId="0" fontId="63" fillId="0" borderId="27" applyNumberFormat="0" applyFill="0" applyAlignment="0" applyProtection="0"/>
    <xf numFmtId="0" fontId="63" fillId="0" borderId="27" applyNumberFormat="0" applyFill="0" applyAlignment="0" applyProtection="0"/>
    <xf numFmtId="0" fontId="63" fillId="0" borderId="27" applyNumberFormat="0" applyFill="0" applyAlignment="0" applyProtection="0"/>
    <xf numFmtId="0" fontId="63" fillId="0" borderId="27" applyNumberFormat="0" applyFill="0" applyAlignment="0" applyProtection="0"/>
    <xf numFmtId="0" fontId="63" fillId="0" borderId="27" applyNumberFormat="0" applyFill="0" applyAlignment="0" applyProtection="0"/>
    <xf numFmtId="0" fontId="63" fillId="0" borderId="27" applyNumberFormat="0" applyFill="0" applyAlignment="0" applyProtection="0"/>
    <xf numFmtId="0" fontId="63" fillId="0" borderId="27" applyNumberFormat="0" applyFill="0" applyAlignment="0" applyProtection="0"/>
    <xf numFmtId="0" fontId="63" fillId="0" borderId="27" applyNumberFormat="0" applyFill="0" applyAlignment="0" applyProtection="0"/>
    <xf numFmtId="0" fontId="63" fillId="0" borderId="27" applyNumberFormat="0" applyFill="0" applyAlignment="0" applyProtection="0"/>
    <xf numFmtId="0" fontId="63" fillId="0" borderId="27" applyNumberFormat="0" applyFill="0" applyAlignment="0" applyProtection="0"/>
    <xf numFmtId="0" fontId="63" fillId="0" borderId="27" applyNumberFormat="0" applyFill="0" applyAlignment="0" applyProtection="0"/>
    <xf numFmtId="0" fontId="12" fillId="0" borderId="0">
      <alignment horizontal="center" vertical="top" wrapText="1"/>
    </xf>
    <xf numFmtId="0" fontId="17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7" fillId="0" borderId="0"/>
    <xf numFmtId="0" fontId="10" fillId="0" borderId="0">
      <alignment vertical="justify"/>
    </xf>
    <xf numFmtId="0" fontId="10" fillId="25" borderId="7" applyNumberFormat="0" applyAlignment="0">
      <alignment horizontal="left"/>
    </xf>
    <xf numFmtId="0" fontId="10" fillId="25" borderId="7" applyNumberFormat="0" applyAlignment="0">
      <alignment horizontal="left"/>
    </xf>
    <xf numFmtId="0" fontId="64" fillId="0" borderId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12" fillId="0" borderId="0">
      <alignment horizontal="center"/>
    </xf>
    <xf numFmtId="183" fontId="10" fillId="0" borderId="0" applyFont="0" applyFill="0" applyBorder="0" applyAlignment="0" applyProtection="0"/>
    <xf numFmtId="185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186" fontId="11" fillId="0" borderId="0" applyFont="0" applyFill="0" applyBorder="0" applyAlignment="0" applyProtection="0"/>
    <xf numFmtId="186" fontId="11" fillId="0" borderId="0" applyFont="0" applyFill="0" applyBorder="0" applyAlignment="0" applyProtection="0"/>
    <xf numFmtId="186" fontId="11" fillId="0" borderId="0" applyFont="0" applyFill="0" applyBorder="0" applyAlignment="0" applyProtection="0"/>
    <xf numFmtId="186" fontId="11" fillId="0" borderId="0" applyFont="0" applyFill="0" applyBorder="0" applyAlignment="0" applyProtection="0"/>
    <xf numFmtId="186" fontId="11" fillId="0" borderId="0" applyFont="0" applyFill="0" applyBorder="0" applyAlignment="0" applyProtection="0"/>
    <xf numFmtId="186" fontId="11" fillId="0" borderId="0" applyFont="0" applyFill="0" applyBorder="0" applyAlignment="0" applyProtection="0"/>
    <xf numFmtId="186" fontId="11" fillId="0" borderId="0" applyFont="0" applyFill="0" applyBorder="0" applyAlignment="0" applyProtection="0"/>
    <xf numFmtId="0" fontId="10" fillId="0" borderId="0"/>
    <xf numFmtId="0" fontId="12" fillId="0" borderId="0">
      <alignment horizontal="left" vertical="top"/>
    </xf>
    <xf numFmtId="0" fontId="66" fillId="4" borderId="0" applyNumberFormat="0" applyBorder="0" applyAlignment="0" applyProtection="0"/>
    <xf numFmtId="0" fontId="66" fillId="4" borderId="0" applyNumberFormat="0" applyBorder="0" applyAlignment="0" applyProtection="0"/>
    <xf numFmtId="0" fontId="66" fillId="4" borderId="0" applyNumberFormat="0" applyBorder="0" applyAlignment="0" applyProtection="0"/>
    <xf numFmtId="0" fontId="66" fillId="4" borderId="0" applyNumberFormat="0" applyBorder="0" applyAlignment="0" applyProtection="0"/>
    <xf numFmtId="0" fontId="66" fillId="4" borderId="0" applyNumberFormat="0" applyBorder="0" applyAlignment="0" applyProtection="0"/>
    <xf numFmtId="0" fontId="66" fillId="4" borderId="0" applyNumberFormat="0" applyBorder="0" applyAlignment="0" applyProtection="0"/>
    <xf numFmtId="0" fontId="66" fillId="4" borderId="0" applyNumberFormat="0" applyBorder="0" applyAlignment="0" applyProtection="0"/>
    <xf numFmtId="0" fontId="66" fillId="4" borderId="0" applyNumberFormat="0" applyBorder="0" applyAlignment="0" applyProtection="0"/>
    <xf numFmtId="0" fontId="66" fillId="4" borderId="0" applyNumberFormat="0" applyBorder="0" applyAlignment="0" applyProtection="0"/>
    <xf numFmtId="0" fontId="66" fillId="4" borderId="0" applyNumberFormat="0" applyBorder="0" applyAlignment="0" applyProtection="0"/>
    <xf numFmtId="0" fontId="66" fillId="4" borderId="0" applyNumberFormat="0" applyBorder="0" applyAlignment="0" applyProtection="0"/>
    <xf numFmtId="4" fontId="11" fillId="0" borderId="7"/>
    <xf numFmtId="164" fontId="18" fillId="0" borderId="0">
      <protection locked="0"/>
    </xf>
    <xf numFmtId="0" fontId="12" fillId="0" borderId="0"/>
    <xf numFmtId="0" fontId="11" fillId="0" borderId="0"/>
    <xf numFmtId="0" fontId="11" fillId="0" borderId="0"/>
    <xf numFmtId="0" fontId="10" fillId="0" borderId="0"/>
    <xf numFmtId="0" fontId="10" fillId="0" borderId="0">
      <alignment vertical="top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>
      <alignment vertical="top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7">
      <alignment vertical="top" wrapText="1"/>
    </xf>
    <xf numFmtId="0" fontId="45" fillId="7" borderId="17" applyNumberFormat="0" applyAlignment="0" applyProtection="0"/>
    <xf numFmtId="0" fontId="46" fillId="22" borderId="18" applyNumberFormat="0" applyAlignment="0" applyProtection="0"/>
    <xf numFmtId="0" fontId="47" fillId="22" borderId="17" applyNumberFormat="0" applyAlignment="0" applyProtection="0"/>
    <xf numFmtId="0" fontId="49" fillId="0" borderId="20" applyNumberFormat="0" applyFill="0" applyAlignment="0" applyProtection="0"/>
    <xf numFmtId="0" fontId="50" fillId="0" borderId="21" applyNumberFormat="0" applyFill="0" applyAlignment="0" applyProtection="0"/>
    <xf numFmtId="0" fontId="51" fillId="0" borderId="22" applyNumberFormat="0" applyFill="0" applyAlignment="0" applyProtection="0"/>
    <xf numFmtId="0" fontId="52" fillId="0" borderId="23" applyNumberFormat="0" applyFill="0" applyAlignment="0" applyProtection="0"/>
    <xf numFmtId="0" fontId="53" fillId="23" borderId="24" applyNumberFormat="0" applyAlignment="0" applyProtection="0"/>
    <xf numFmtId="0" fontId="12" fillId="0" borderId="7">
      <alignment horizontal="center" wrapText="1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0" fillId="0" borderId="0"/>
    <xf numFmtId="4" fontId="11" fillId="0" borderId="0">
      <alignment vertical="center"/>
    </xf>
    <xf numFmtId="0" fontId="10" fillId="0" borderId="0"/>
    <xf numFmtId="4" fontId="17" fillId="0" borderId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4" fontId="21" fillId="0" borderId="0">
      <alignment vertical="center"/>
    </xf>
    <xf numFmtId="4" fontId="21" fillId="0" borderId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0" fillId="26" borderId="25" applyNumberFormat="0" applyFont="0" applyAlignment="0" applyProtection="0"/>
    <xf numFmtId="0" fontId="63" fillId="0" borderId="27" applyNumberFormat="0" applyFill="0" applyAlignment="0" applyProtection="0"/>
    <xf numFmtId="0" fontId="10" fillId="0" borderId="0"/>
    <xf numFmtId="190" fontId="17" fillId="0" borderId="0" applyFill="0" applyBorder="0" applyAlignment="0" applyProtection="0"/>
    <xf numFmtId="186" fontId="11" fillId="0" borderId="0" applyFont="0" applyFill="0" applyBorder="0" applyAlignment="0" applyProtection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/>
    <xf numFmtId="0" fontId="10" fillId="0" borderId="0"/>
    <xf numFmtId="0" fontId="10" fillId="0" borderId="7">
      <alignment vertical="top" wrapText="1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91" fontId="70" fillId="0" borderId="0"/>
    <xf numFmtId="0" fontId="10" fillId="0" borderId="0"/>
    <xf numFmtId="9" fontId="11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10" fillId="0" borderId="0">
      <alignment vertical="top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>
      <alignment vertical="top"/>
    </xf>
    <xf numFmtId="0" fontId="10" fillId="0" borderId="0"/>
    <xf numFmtId="0" fontId="10" fillId="0" borderId="0"/>
    <xf numFmtId="0" fontId="11" fillId="0" borderId="0"/>
    <xf numFmtId="0" fontId="10" fillId="0" borderId="0"/>
    <xf numFmtId="186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17" fillId="0" borderId="0"/>
    <xf numFmtId="0" fontId="11" fillId="0" borderId="0"/>
    <xf numFmtId="0" fontId="80" fillId="0" borderId="0"/>
    <xf numFmtId="0" fontId="11" fillId="0" borderId="0"/>
    <xf numFmtId="4" fontId="17" fillId="0" borderId="0">
      <alignment vertical="center"/>
    </xf>
    <xf numFmtId="0" fontId="96" fillId="0" borderId="0"/>
    <xf numFmtId="0" fontId="11" fillId="0" borderId="0"/>
    <xf numFmtId="0" fontId="11" fillId="0" borderId="0"/>
    <xf numFmtId="0" fontId="11" fillId="0" borderId="0"/>
    <xf numFmtId="0" fontId="97" fillId="0" borderId="0"/>
    <xf numFmtId="9" fontId="11" fillId="0" borderId="0" applyFont="0" applyFill="0" applyBorder="0" applyAlignment="0" applyProtection="0"/>
    <xf numFmtId="0" fontId="1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186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</cellStyleXfs>
  <cellXfs count="562">
    <xf numFmtId="0" fontId="0" fillId="0" borderId="0" xfId="0"/>
    <xf numFmtId="0" fontId="12" fillId="0" borderId="0" xfId="908" applyFont="1"/>
    <xf numFmtId="0" fontId="11" fillId="0" borderId="0" xfId="0" applyFont="1"/>
    <xf numFmtId="0" fontId="71" fillId="0" borderId="0" xfId="908" applyFont="1" applyAlignment="1">
      <alignment vertical="center"/>
    </xf>
    <xf numFmtId="3" fontId="71" fillId="0" borderId="0" xfId="908" applyNumberFormat="1" applyFont="1" applyAlignment="1">
      <alignment horizontal="center" vertical="center"/>
    </xf>
    <xf numFmtId="0" fontId="12" fillId="0" borderId="0" xfId="2257" applyFont="1" applyFill="1"/>
    <xf numFmtId="0" fontId="76" fillId="0" borderId="0" xfId="0" applyFont="1" applyAlignment="1">
      <alignment horizontal="center" vertical="center"/>
    </xf>
    <xf numFmtId="0" fontId="76" fillId="0" borderId="0" xfId="0" applyFont="1" applyBorder="1" applyAlignment="1">
      <alignment horizontal="right" vertical="center"/>
    </xf>
    <xf numFmtId="49" fontId="76" fillId="0" borderId="0" xfId="0" applyNumberFormat="1" applyFont="1" applyAlignment="1">
      <alignment horizontal="right" vertical="center"/>
    </xf>
    <xf numFmtId="0" fontId="76" fillId="0" borderId="0" xfId="0" applyFont="1" applyAlignment="1">
      <alignment horizontal="left" vertical="center"/>
    </xf>
    <xf numFmtId="0" fontId="76" fillId="0" borderId="0" xfId="0" applyFont="1" applyAlignment="1">
      <alignment horizontal="right" vertical="center"/>
    </xf>
    <xf numFmtId="0" fontId="76" fillId="0" borderId="0" xfId="0" applyFont="1" applyAlignment="1">
      <alignment horizontal="center" vertical="center" wrapText="1"/>
    </xf>
    <xf numFmtId="0" fontId="76" fillId="0" borderId="0" xfId="0" applyFont="1" applyAlignment="1">
      <alignment vertical="center"/>
    </xf>
    <xf numFmtId="0" fontId="77" fillId="0" borderId="0" xfId="0" applyFont="1" applyAlignment="1">
      <alignment horizontal="right" vertical="center"/>
    </xf>
    <xf numFmtId="0" fontId="78" fillId="0" borderId="0" xfId="0" applyFont="1" applyAlignment="1">
      <alignment horizontal="right" vertical="center"/>
    </xf>
    <xf numFmtId="0" fontId="78" fillId="0" borderId="0" xfId="0" applyFont="1" applyAlignment="1">
      <alignment horizontal="right" vertical="center" wrapText="1"/>
    </xf>
    <xf numFmtId="0" fontId="76" fillId="0" borderId="72" xfId="0" applyNumberFormat="1" applyFont="1" applyFill="1" applyBorder="1" applyAlignment="1">
      <alignment horizontal="center" vertical="center" wrapText="1"/>
    </xf>
    <xf numFmtId="0" fontId="76" fillId="0" borderId="66" xfId="0" applyNumberFormat="1" applyFont="1" applyFill="1" applyBorder="1" applyAlignment="1">
      <alignment horizontal="center" vertical="center" wrapText="1"/>
    </xf>
    <xf numFmtId="0" fontId="12" fillId="0" borderId="0" xfId="908" applyFont="1" applyAlignment="1">
      <alignment vertical="center"/>
    </xf>
    <xf numFmtId="4" fontId="12" fillId="0" borderId="0" xfId="908" applyNumberFormat="1" applyFont="1" applyAlignment="1">
      <alignment vertical="center"/>
    </xf>
    <xf numFmtId="49" fontId="12" fillId="0" borderId="0" xfId="2257" applyNumberFormat="1" applyFont="1" applyFill="1" applyAlignment="1">
      <alignment horizontal="center"/>
    </xf>
    <xf numFmtId="0" fontId="11" fillId="0" borderId="0" xfId="0" applyFont="1" applyAlignment="1">
      <alignment horizontal="left" vertical="center"/>
    </xf>
    <xf numFmtId="3" fontId="12" fillId="0" borderId="0" xfId="2257" applyNumberFormat="1" applyFont="1" applyFill="1" applyAlignment="1">
      <alignment horizontal="center"/>
    </xf>
    <xf numFmtId="49" fontId="76" fillId="0" borderId="0" xfId="0" applyNumberFormat="1" applyFont="1" applyAlignment="1">
      <alignment horizontal="left" vertical="center"/>
    </xf>
    <xf numFmtId="49" fontId="76" fillId="0" borderId="0" xfId="0" applyNumberFormat="1" applyFont="1" applyBorder="1" applyAlignment="1">
      <alignment horizontal="right" vertical="center"/>
    </xf>
    <xf numFmtId="0" fontId="76" fillId="0" borderId="0" xfId="0" applyFont="1" applyBorder="1" applyAlignment="1">
      <alignment horizontal="left" vertical="center"/>
    </xf>
    <xf numFmtId="0" fontId="76" fillId="0" borderId="0" xfId="0" applyFont="1" applyBorder="1" applyAlignment="1">
      <alignment horizontal="center" vertical="center"/>
    </xf>
    <xf numFmtId="0" fontId="11" fillId="0" borderId="0" xfId="0" applyNumberFormat="1" applyFont="1"/>
    <xf numFmtId="0" fontId="12" fillId="0" borderId="0" xfId="2257" applyNumberFormat="1" applyFont="1" applyFill="1" applyAlignment="1">
      <alignment horizontal="center"/>
    </xf>
    <xf numFmtId="0" fontId="67" fillId="28" borderId="0" xfId="908" applyFont="1" applyFill="1" applyAlignment="1">
      <alignment vertical="center"/>
    </xf>
    <xf numFmtId="0" fontId="67" fillId="28" borderId="0" xfId="908" applyFont="1" applyFill="1" applyBorder="1" applyAlignment="1">
      <alignment vertical="center"/>
    </xf>
    <xf numFmtId="4" fontId="74" fillId="32" borderId="51" xfId="908" applyNumberFormat="1" applyFont="1" applyFill="1" applyBorder="1" applyAlignment="1">
      <alignment vertical="center" wrapText="1"/>
    </xf>
    <xf numFmtId="0" fontId="74" fillId="32" borderId="54" xfId="976" applyFont="1" applyFill="1" applyBorder="1" applyAlignment="1">
      <alignment horizontal="left" vertical="center"/>
    </xf>
    <xf numFmtId="0" fontId="74" fillId="32" borderId="40" xfId="908" applyFont="1" applyFill="1" applyBorder="1" applyAlignment="1">
      <alignment vertical="center"/>
    </xf>
    <xf numFmtId="4" fontId="74" fillId="32" borderId="40" xfId="908" applyNumberFormat="1" applyFont="1" applyFill="1" applyBorder="1" applyAlignment="1">
      <alignment vertical="center" wrapText="1"/>
    </xf>
    <xf numFmtId="3" fontId="74" fillId="32" borderId="19" xfId="908" applyNumberFormat="1" applyFont="1" applyFill="1" applyBorder="1" applyAlignment="1">
      <alignment horizontal="right" vertical="center" wrapText="1"/>
    </xf>
    <xf numFmtId="3" fontId="74" fillId="32" borderId="46" xfId="908" applyNumberFormat="1" applyFont="1" applyFill="1" applyBorder="1" applyAlignment="1">
      <alignment horizontal="right" vertical="center" wrapText="1"/>
    </xf>
    <xf numFmtId="3" fontId="74" fillId="32" borderId="2" xfId="908" applyNumberFormat="1" applyFont="1" applyFill="1" applyBorder="1" applyAlignment="1">
      <alignment horizontal="right" vertical="center" wrapText="1"/>
    </xf>
    <xf numFmtId="3" fontId="74" fillId="32" borderId="49" xfId="908" applyNumberFormat="1" applyFont="1" applyFill="1" applyBorder="1" applyAlignment="1">
      <alignment horizontal="right" vertical="center" wrapText="1"/>
    </xf>
    <xf numFmtId="3" fontId="74" fillId="32" borderId="19" xfId="908" applyNumberFormat="1" applyFont="1" applyFill="1" applyBorder="1" applyAlignment="1">
      <alignment horizontal="center" vertical="center" wrapText="1"/>
    </xf>
    <xf numFmtId="3" fontId="74" fillId="32" borderId="70" xfId="908" applyNumberFormat="1" applyFont="1" applyFill="1" applyBorder="1" applyAlignment="1">
      <alignment horizontal="center" vertical="center" wrapText="1"/>
    </xf>
    <xf numFmtId="3" fontId="74" fillId="32" borderId="54" xfId="908" applyNumberFormat="1" applyFont="1" applyFill="1" applyBorder="1" applyAlignment="1">
      <alignment horizontal="center" vertical="center" wrapText="1"/>
    </xf>
    <xf numFmtId="3" fontId="75" fillId="32" borderId="54" xfId="908" applyNumberFormat="1" applyFont="1" applyFill="1" applyBorder="1" applyAlignment="1">
      <alignment horizontal="center" vertical="center" wrapText="1"/>
    </xf>
    <xf numFmtId="3" fontId="74" fillId="32" borderId="54" xfId="908" applyNumberFormat="1" applyFont="1" applyFill="1" applyBorder="1" applyAlignment="1">
      <alignment horizontal="center" vertical="center"/>
    </xf>
    <xf numFmtId="3" fontId="75" fillId="30" borderId="54" xfId="908" applyNumberFormat="1" applyFont="1" applyFill="1" applyBorder="1" applyAlignment="1">
      <alignment horizontal="center" vertical="center" wrapText="1"/>
    </xf>
    <xf numFmtId="3" fontId="75" fillId="32" borderId="64" xfId="908" applyNumberFormat="1" applyFont="1" applyFill="1" applyBorder="1" applyAlignment="1">
      <alignment horizontal="center" vertical="center" wrapText="1"/>
    </xf>
    <xf numFmtId="3" fontId="74" fillId="32" borderId="51" xfId="908" applyNumberFormat="1" applyFont="1" applyFill="1" applyBorder="1" applyAlignment="1">
      <alignment horizontal="center" vertical="center" wrapText="1"/>
    </xf>
    <xf numFmtId="4" fontId="74" fillId="32" borderId="52" xfId="908" applyNumberFormat="1" applyFont="1" applyFill="1" applyBorder="1" applyAlignment="1">
      <alignment vertical="center" wrapText="1"/>
    </xf>
    <xf numFmtId="3" fontId="74" fillId="32" borderId="52" xfId="908" applyNumberFormat="1" applyFont="1" applyFill="1" applyBorder="1" applyAlignment="1">
      <alignment horizontal="center" vertical="center" wrapText="1"/>
    </xf>
    <xf numFmtId="0" fontId="78" fillId="0" borderId="0" xfId="0" applyFont="1" applyAlignment="1">
      <alignment horizontal="left" vertical="center"/>
    </xf>
    <xf numFmtId="4" fontId="81" fillId="0" borderId="0" xfId="798" applyNumberFormat="1" applyFont="1" applyFill="1" applyBorder="1" applyAlignment="1" applyProtection="1">
      <alignment horizontal="center" vertical="center"/>
    </xf>
    <xf numFmtId="4" fontId="82" fillId="0" borderId="0" xfId="798" applyNumberFormat="1" applyFont="1" applyFill="1" applyBorder="1" applyAlignment="1" applyProtection="1">
      <alignment horizontal="center" vertical="center"/>
    </xf>
    <xf numFmtId="4" fontId="81" fillId="0" borderId="0" xfId="798" applyNumberFormat="1" applyFont="1" applyFill="1" applyBorder="1" applyAlignment="1" applyProtection="1">
      <alignment horizontal="right" vertical="center"/>
    </xf>
    <xf numFmtId="0" fontId="81" fillId="0" borderId="0" xfId="798" applyNumberFormat="1" applyFont="1" applyFill="1" applyBorder="1" applyAlignment="1" applyProtection="1">
      <alignment vertical="top"/>
    </xf>
    <xf numFmtId="0" fontId="84" fillId="0" borderId="0" xfId="798" applyNumberFormat="1" applyFont="1" applyFill="1" applyBorder="1" applyAlignment="1" applyProtection="1">
      <alignment vertical="top"/>
    </xf>
    <xf numFmtId="4" fontId="85" fillId="0" borderId="0" xfId="798" applyNumberFormat="1" applyFont="1" applyFill="1" applyBorder="1" applyAlignment="1" applyProtection="1">
      <alignment horizontal="center" vertical="center" wrapText="1"/>
    </xf>
    <xf numFmtId="4" fontId="87" fillId="0" borderId="0" xfId="798" applyNumberFormat="1" applyFont="1" applyFill="1" applyBorder="1" applyAlignment="1" applyProtection="1">
      <alignment horizontal="center" vertical="center" wrapText="1"/>
    </xf>
    <xf numFmtId="4" fontId="81" fillId="0" borderId="0" xfId="798" applyNumberFormat="1" applyFont="1" applyFill="1" applyBorder="1" applyAlignment="1" applyProtection="1">
      <alignment horizontal="left" wrapText="1"/>
    </xf>
    <xf numFmtId="4" fontId="88" fillId="0" borderId="0" xfId="798" applyNumberFormat="1" applyFont="1" applyFill="1" applyBorder="1" applyAlignment="1" applyProtection="1">
      <alignment horizontal="right" wrapText="1"/>
    </xf>
    <xf numFmtId="0" fontId="89" fillId="0" borderId="0" xfId="798" applyNumberFormat="1" applyFont="1" applyFill="1" applyBorder="1" applyAlignment="1" applyProtection="1">
      <alignment vertical="top"/>
    </xf>
    <xf numFmtId="4" fontId="89" fillId="0" borderId="19" xfId="798" applyNumberFormat="1" applyFont="1" applyFill="1" applyBorder="1" applyAlignment="1" applyProtection="1">
      <alignment horizontal="center" vertical="center" wrapText="1"/>
    </xf>
    <xf numFmtId="0" fontId="92" fillId="0" borderId="0" xfId="798" applyNumberFormat="1" applyFont="1" applyFill="1" applyBorder="1" applyAlignment="1" applyProtection="1">
      <alignment vertical="top"/>
    </xf>
    <xf numFmtId="0" fontId="86" fillId="0" borderId="0" xfId="798" applyNumberFormat="1" applyFont="1" applyFill="1" applyBorder="1" applyAlignment="1" applyProtection="1">
      <alignment vertical="top"/>
    </xf>
    <xf numFmtId="0" fontId="90" fillId="0" borderId="68" xfId="798" applyNumberFormat="1" applyFont="1" applyFill="1" applyBorder="1" applyAlignment="1" applyProtection="1">
      <alignment horizontal="left" vertical="center" wrapText="1"/>
    </xf>
    <xf numFmtId="0" fontId="86" fillId="0" borderId="68" xfId="798" applyNumberFormat="1" applyFont="1" applyFill="1" applyBorder="1" applyAlignment="1" applyProtection="1">
      <alignment horizontal="center" vertical="center" wrapText="1"/>
    </xf>
    <xf numFmtId="0" fontId="93" fillId="0" borderId="68" xfId="798" applyNumberFormat="1" applyFont="1" applyFill="1" applyBorder="1" applyAlignment="1" applyProtection="1">
      <alignment horizontal="center" vertical="center"/>
    </xf>
    <xf numFmtId="3" fontId="90" fillId="0" borderId="68" xfId="798" applyNumberFormat="1" applyFont="1" applyFill="1" applyBorder="1" applyAlignment="1" applyProtection="1">
      <alignment horizontal="center" vertical="center"/>
    </xf>
    <xf numFmtId="4" fontId="90" fillId="0" borderId="68" xfId="798" applyNumberFormat="1" applyFont="1" applyFill="1" applyBorder="1" applyAlignment="1" applyProtection="1">
      <alignment horizontal="center" vertical="center"/>
    </xf>
    <xf numFmtId="4" fontId="90" fillId="0" borderId="28" xfId="798" applyNumberFormat="1" applyFont="1" applyFill="1" applyBorder="1" applyAlignment="1" applyProtection="1">
      <alignment horizontal="center" vertical="center"/>
    </xf>
    <xf numFmtId="3" fontId="90" fillId="0" borderId="69" xfId="798" applyNumberFormat="1" applyFont="1" applyFill="1" applyBorder="1" applyAlignment="1" applyProtection="1">
      <alignment horizontal="center" vertical="center" wrapText="1"/>
    </xf>
    <xf numFmtId="0" fontId="90" fillId="0" borderId="0" xfId="798" applyNumberFormat="1" applyFont="1" applyFill="1" applyBorder="1" applyAlignment="1" applyProtection="1">
      <alignment vertical="top"/>
    </xf>
    <xf numFmtId="0" fontId="90" fillId="0" borderId="7" xfId="798" applyNumberFormat="1" applyFont="1" applyFill="1" applyBorder="1" applyAlignment="1" applyProtection="1">
      <alignment horizontal="left" vertical="center" wrapText="1"/>
    </xf>
    <xf numFmtId="0" fontId="86" fillId="0" borderId="7" xfId="798" applyNumberFormat="1" applyFont="1" applyFill="1" applyBorder="1" applyAlignment="1" applyProtection="1">
      <alignment horizontal="center" vertical="center" wrapText="1"/>
    </xf>
    <xf numFmtId="0" fontId="93" fillId="0" borderId="7" xfId="798" applyNumberFormat="1" applyFont="1" applyFill="1" applyBorder="1" applyAlignment="1" applyProtection="1">
      <alignment horizontal="center" vertical="center"/>
    </xf>
    <xf numFmtId="3" fontId="90" fillId="0" borderId="7" xfId="798" applyNumberFormat="1" applyFont="1" applyFill="1" applyBorder="1" applyAlignment="1" applyProtection="1">
      <alignment horizontal="center" vertical="center"/>
    </xf>
    <xf numFmtId="0" fontId="90" fillId="0" borderId="38" xfId="798" applyNumberFormat="1" applyFont="1" applyFill="1" applyBorder="1" applyAlignment="1" applyProtection="1">
      <alignment horizontal="left" vertical="center" wrapText="1"/>
    </xf>
    <xf numFmtId="0" fontId="86" fillId="0" borderId="38" xfId="798" applyNumberFormat="1" applyFont="1" applyFill="1" applyBorder="1" applyAlignment="1" applyProtection="1">
      <alignment horizontal="center" vertical="center" wrapText="1"/>
    </xf>
    <xf numFmtId="0" fontId="93" fillId="0" borderId="38" xfId="798" applyNumberFormat="1" applyFont="1" applyFill="1" applyBorder="1" applyAlignment="1" applyProtection="1">
      <alignment horizontal="center" vertical="center"/>
    </xf>
    <xf numFmtId="3" fontId="90" fillId="0" borderId="38" xfId="798" applyNumberFormat="1" applyFont="1" applyFill="1" applyBorder="1" applyAlignment="1" applyProtection="1">
      <alignment horizontal="center" vertical="center"/>
    </xf>
    <xf numFmtId="4" fontId="90" fillId="33" borderId="1" xfId="798" applyNumberFormat="1" applyFont="1" applyFill="1" applyBorder="1" applyAlignment="1" applyProtection="1">
      <alignment horizontal="center" vertical="center" wrapText="1"/>
    </xf>
    <xf numFmtId="0" fontId="90" fillId="33" borderId="2" xfId="798" applyNumberFormat="1" applyFont="1" applyFill="1" applyBorder="1" applyAlignment="1" applyProtection="1">
      <alignment horizontal="left" vertical="center" wrapText="1"/>
    </xf>
    <xf numFmtId="0" fontId="86" fillId="33" borderId="2" xfId="798" applyNumberFormat="1" applyFont="1" applyFill="1" applyBorder="1" applyAlignment="1" applyProtection="1">
      <alignment horizontal="center" vertical="center" wrapText="1"/>
    </xf>
    <xf numFmtId="189" fontId="90" fillId="33" borderId="2" xfId="798" applyNumberFormat="1" applyFont="1" applyFill="1" applyBorder="1" applyAlignment="1" applyProtection="1">
      <alignment horizontal="center" vertical="center" wrapText="1"/>
    </xf>
    <xf numFmtId="4" fontId="90" fillId="33" borderId="2" xfId="798" applyNumberFormat="1" applyFont="1" applyFill="1" applyBorder="1" applyAlignment="1" applyProtection="1">
      <alignment horizontal="center" vertical="center" wrapText="1"/>
    </xf>
    <xf numFmtId="4" fontId="90" fillId="33" borderId="49" xfId="798" applyNumberFormat="1" applyFont="1" applyFill="1" applyBorder="1" applyAlignment="1" applyProtection="1">
      <alignment horizontal="center" vertical="center" wrapText="1"/>
    </xf>
    <xf numFmtId="3" fontId="93" fillId="0" borderId="7" xfId="798" applyNumberFormat="1" applyFont="1" applyFill="1" applyBorder="1" applyAlignment="1" applyProtection="1">
      <alignment horizontal="center" vertical="center"/>
    </xf>
    <xf numFmtId="0" fontId="90" fillId="0" borderId="29" xfId="798" applyNumberFormat="1" applyFont="1" applyFill="1" applyBorder="1" applyAlignment="1" applyProtection="1">
      <alignment horizontal="left" vertical="center" wrapText="1"/>
    </xf>
    <xf numFmtId="0" fontId="86" fillId="0" borderId="29" xfId="798" applyNumberFormat="1" applyFont="1" applyFill="1" applyBorder="1" applyAlignment="1" applyProtection="1">
      <alignment horizontal="center" vertical="center" wrapText="1"/>
    </xf>
    <xf numFmtId="3" fontId="93" fillId="0" borderId="29" xfId="798" applyNumberFormat="1" applyFont="1" applyFill="1" applyBorder="1" applyAlignment="1" applyProtection="1">
      <alignment horizontal="center" vertical="center"/>
    </xf>
    <xf numFmtId="3" fontId="90" fillId="33" borderId="1" xfId="798" applyNumberFormat="1" applyFont="1" applyFill="1" applyBorder="1" applyAlignment="1" applyProtection="1">
      <alignment horizontal="center" vertical="center" wrapText="1"/>
    </xf>
    <xf numFmtId="3" fontId="93" fillId="0" borderId="68" xfId="798" applyNumberFormat="1" applyFont="1" applyFill="1" applyBorder="1" applyAlignment="1" applyProtection="1">
      <alignment horizontal="center" vertical="center"/>
    </xf>
    <xf numFmtId="3" fontId="81" fillId="0" borderId="1" xfId="798" applyNumberFormat="1" applyFont="1" applyFill="1" applyBorder="1" applyAlignment="1" applyProtection="1">
      <alignment horizontal="center" vertical="center" wrapText="1"/>
    </xf>
    <xf numFmtId="3" fontId="94" fillId="0" borderId="2" xfId="798" applyNumberFormat="1" applyFont="1" applyFill="1" applyBorder="1" applyAlignment="1" applyProtection="1">
      <alignment horizontal="left" vertical="center" wrapText="1"/>
    </xf>
    <xf numFmtId="3" fontId="82" fillId="0" borderId="2" xfId="798" applyNumberFormat="1" applyFont="1" applyFill="1" applyBorder="1" applyAlignment="1" applyProtection="1">
      <alignment horizontal="center" vertical="center" wrapText="1"/>
    </xf>
    <xf numFmtId="3" fontId="81" fillId="0" borderId="2" xfId="798" applyNumberFormat="1" applyFont="1" applyFill="1" applyBorder="1" applyAlignment="1" applyProtection="1">
      <alignment horizontal="center" vertical="center" wrapText="1"/>
    </xf>
    <xf numFmtId="3" fontId="81" fillId="0" borderId="49" xfId="798" applyNumberFormat="1" applyFont="1" applyFill="1" applyBorder="1" applyAlignment="1" applyProtection="1">
      <alignment horizontal="center" vertical="center" wrapText="1"/>
    </xf>
    <xf numFmtId="3" fontId="94" fillId="34" borderId="59" xfId="798" applyNumberFormat="1" applyFont="1" applyFill="1" applyBorder="1" applyAlignment="1" applyProtection="1">
      <alignment horizontal="center" vertical="center" wrapText="1"/>
    </xf>
    <xf numFmtId="193" fontId="81" fillId="0" borderId="0" xfId="798" applyNumberFormat="1" applyFont="1" applyFill="1" applyBorder="1" applyAlignment="1" applyProtection="1">
      <alignment horizontal="center" vertical="center"/>
    </xf>
    <xf numFmtId="3" fontId="81" fillId="0" borderId="0" xfId="798" applyNumberFormat="1" applyFont="1" applyFill="1" applyBorder="1" applyAlignment="1" applyProtection="1">
      <alignment horizontal="center" vertical="center"/>
    </xf>
    <xf numFmtId="4" fontId="81" fillId="0" borderId="0" xfId="798" applyNumberFormat="1" applyFont="1" applyFill="1" applyBorder="1" applyAlignment="1" applyProtection="1">
      <alignment horizontal="center" vertical="center" wrapText="1"/>
    </xf>
    <xf numFmtId="193" fontId="81" fillId="0" borderId="0" xfId="798" applyNumberFormat="1" applyFont="1" applyFill="1" applyBorder="1" applyAlignment="1" applyProtection="1">
      <alignment horizontal="left" vertical="center"/>
    </xf>
    <xf numFmtId="0" fontId="81" fillId="0" borderId="0" xfId="2260" applyFont="1" applyBorder="1" applyAlignment="1">
      <alignment horizontal="center"/>
    </xf>
    <xf numFmtId="0" fontId="81" fillId="0" borderId="0" xfId="2260" applyFont="1"/>
    <xf numFmtId="4" fontId="81" fillId="0" borderId="0" xfId="2261" applyFont="1">
      <alignment vertical="center"/>
    </xf>
    <xf numFmtId="0" fontId="81" fillId="0" borderId="10" xfId="2260" applyFont="1" applyBorder="1" applyAlignment="1">
      <alignment horizontal="center"/>
    </xf>
    <xf numFmtId="4" fontId="81" fillId="0" borderId="0" xfId="798" applyNumberFormat="1" applyFont="1" applyFill="1" applyBorder="1" applyAlignment="1" applyProtection="1">
      <alignment horizontal="left" vertical="center"/>
    </xf>
    <xf numFmtId="3" fontId="90" fillId="33" borderId="19" xfId="798" applyNumberFormat="1" applyFont="1" applyFill="1" applyBorder="1" applyAlignment="1" applyProtection="1">
      <alignment horizontal="center" vertical="center" wrapText="1"/>
    </xf>
    <xf numFmtId="3" fontId="90" fillId="0" borderId="29" xfId="798" applyNumberFormat="1" applyFont="1" applyFill="1" applyBorder="1" applyAlignment="1" applyProtection="1">
      <alignment horizontal="center" vertical="center"/>
    </xf>
    <xf numFmtId="0" fontId="76" fillId="0" borderId="0" xfId="0" applyFont="1" applyAlignment="1">
      <alignment horizontal="center" vertical="center" wrapText="1" shrinkToFit="1"/>
    </xf>
    <xf numFmtId="0" fontId="76" fillId="0" borderId="0" xfId="0" applyFont="1" applyBorder="1" applyAlignment="1">
      <alignment horizontal="center" vertical="center" wrapText="1" shrinkToFit="1"/>
    </xf>
    <xf numFmtId="49" fontId="76" fillId="0" borderId="0" xfId="0" applyNumberFormat="1" applyFont="1" applyAlignment="1">
      <alignment horizontal="left" vertical="center" wrapText="1" shrinkToFit="1"/>
    </xf>
    <xf numFmtId="0" fontId="76" fillId="0" borderId="0" xfId="0" applyFont="1" applyAlignment="1">
      <alignment horizontal="right" vertical="center" wrapText="1" shrinkToFit="1"/>
    </xf>
    <xf numFmtId="0" fontId="78" fillId="0" borderId="0" xfId="0" applyFont="1" applyAlignment="1">
      <alignment horizontal="right" vertical="center" wrapText="1" shrinkToFit="1"/>
    </xf>
    <xf numFmtId="0" fontId="78" fillId="0" borderId="0" xfId="0" applyFont="1" applyAlignment="1">
      <alignment vertical="center" wrapText="1" shrinkToFit="1"/>
    </xf>
    <xf numFmtId="49" fontId="78" fillId="0" borderId="0" xfId="0" applyNumberFormat="1" applyFont="1" applyAlignment="1">
      <alignment horizontal="center" vertical="center" wrapText="1" shrinkToFit="1"/>
    </xf>
    <xf numFmtId="49" fontId="78" fillId="0" borderId="0" xfId="0" applyNumberFormat="1" applyFont="1" applyAlignment="1">
      <alignment vertical="center" wrapText="1" shrinkToFit="1"/>
    </xf>
    <xf numFmtId="49" fontId="78" fillId="0" borderId="0" xfId="0" applyNumberFormat="1" applyFont="1" applyAlignment="1">
      <alignment horizontal="right" vertical="center" wrapText="1" shrinkToFit="1"/>
    </xf>
    <xf numFmtId="0" fontId="76" fillId="0" borderId="0" xfId="0" applyFont="1" applyAlignment="1">
      <alignment vertical="center" wrapText="1" shrinkToFit="1"/>
    </xf>
    <xf numFmtId="0" fontId="76" fillId="0" borderId="72" xfId="0" applyNumberFormat="1" applyFont="1" applyFill="1" applyBorder="1" applyAlignment="1">
      <alignment horizontal="center" vertical="center" wrapText="1" shrinkToFit="1"/>
    </xf>
    <xf numFmtId="0" fontId="76" fillId="0" borderId="66" xfId="0" applyNumberFormat="1" applyFont="1" applyFill="1" applyBorder="1" applyAlignment="1">
      <alignment horizontal="center" vertical="center" wrapText="1" shrinkToFit="1"/>
    </xf>
    <xf numFmtId="0" fontId="76" fillId="0" borderId="65" xfId="0" applyNumberFormat="1" applyFont="1" applyFill="1" applyBorder="1" applyAlignment="1">
      <alignment horizontal="center" vertical="center" wrapText="1" shrinkToFit="1"/>
    </xf>
    <xf numFmtId="0" fontId="76" fillId="0" borderId="2" xfId="0" applyFont="1" applyFill="1" applyBorder="1" applyAlignment="1">
      <alignment horizontal="center" vertical="center" wrapText="1" shrinkToFit="1"/>
    </xf>
    <xf numFmtId="0" fontId="76" fillId="0" borderId="49" xfId="0" applyFont="1" applyFill="1" applyBorder="1" applyAlignment="1">
      <alignment horizontal="center" vertical="center" wrapText="1" shrinkToFit="1"/>
    </xf>
    <xf numFmtId="0" fontId="76" fillId="0" borderId="1" xfId="0" applyFont="1" applyFill="1" applyBorder="1" applyAlignment="1">
      <alignment horizontal="center" vertical="center" wrapText="1" shrinkToFit="1"/>
    </xf>
    <xf numFmtId="0" fontId="76" fillId="0" borderId="59" xfId="0" applyFont="1" applyFill="1" applyBorder="1" applyAlignment="1">
      <alignment horizontal="center" vertical="center" wrapText="1" shrinkToFit="1"/>
    </xf>
    <xf numFmtId="0" fontId="76" fillId="0" borderId="46" xfId="0" applyFont="1" applyFill="1" applyBorder="1" applyAlignment="1">
      <alignment horizontal="center" vertical="center" wrapText="1" shrinkToFit="1"/>
    </xf>
    <xf numFmtId="0" fontId="76" fillId="0" borderId="74" xfId="0" applyFont="1" applyBorder="1" applyAlignment="1">
      <alignment horizontal="center" vertical="center" wrapText="1" shrinkToFit="1"/>
    </xf>
    <xf numFmtId="3" fontId="76" fillId="30" borderId="5" xfId="0" applyNumberFormat="1" applyFont="1" applyFill="1" applyBorder="1" applyAlignment="1">
      <alignment vertical="center" wrapText="1" shrinkToFit="1"/>
    </xf>
    <xf numFmtId="3" fontId="76" fillId="30" borderId="69" xfId="0" applyNumberFormat="1" applyFont="1" applyFill="1" applyBorder="1" applyAlignment="1">
      <alignment vertical="center" wrapText="1" shrinkToFit="1"/>
    </xf>
    <xf numFmtId="0" fontId="78" fillId="0" borderId="1" xfId="0" applyFont="1" applyBorder="1" applyAlignment="1">
      <alignment vertical="center" wrapText="1" shrinkToFit="1"/>
    </xf>
    <xf numFmtId="0" fontId="78" fillId="0" borderId="2" xfId="0" applyFont="1" applyBorder="1" applyAlignment="1">
      <alignment vertical="center" wrapText="1" shrinkToFit="1"/>
    </xf>
    <xf numFmtId="3" fontId="78" fillId="30" borderId="59" xfId="0" applyNumberFormat="1" applyFont="1" applyFill="1" applyBorder="1" applyAlignment="1">
      <alignment vertical="center" wrapText="1" shrinkToFit="1"/>
    </xf>
    <xf numFmtId="0" fontId="76" fillId="0" borderId="0" xfId="0" applyNumberFormat="1" applyFont="1" applyAlignment="1">
      <alignment horizontal="center" vertical="center" wrapText="1" shrinkToFit="1"/>
    </xf>
    <xf numFmtId="0" fontId="76" fillId="0" borderId="0" xfId="0" applyFont="1" applyAlignment="1">
      <alignment horizontal="left" vertical="center" wrapText="1" shrinkToFit="1"/>
    </xf>
    <xf numFmtId="49" fontId="76" fillId="0" borderId="0" xfId="0" applyNumberFormat="1" applyFont="1" applyAlignment="1">
      <alignment horizontal="right" vertical="center" wrapText="1" shrinkToFit="1"/>
    </xf>
    <xf numFmtId="0" fontId="76" fillId="0" borderId="0" xfId="0" applyNumberFormat="1" applyFont="1" applyAlignment="1">
      <alignment horizontal="left" vertical="center" wrapText="1" shrinkToFit="1"/>
    </xf>
    <xf numFmtId="49" fontId="76" fillId="0" borderId="0" xfId="0" applyNumberFormat="1" applyFont="1" applyAlignment="1">
      <alignment horizontal="center" vertical="center" wrapText="1" shrinkToFit="1"/>
    </xf>
    <xf numFmtId="0" fontId="76" fillId="0" borderId="0" xfId="0" applyNumberFormat="1" applyFont="1" applyAlignment="1">
      <alignment horizontal="right" vertical="center" wrapText="1" shrinkToFit="1"/>
    </xf>
    <xf numFmtId="49" fontId="76" fillId="0" borderId="0" xfId="0" applyNumberFormat="1" applyFont="1" applyBorder="1" applyAlignment="1">
      <alignment horizontal="right" vertical="center" wrapText="1"/>
    </xf>
    <xf numFmtId="0" fontId="76" fillId="0" borderId="0" xfId="0" applyFont="1" applyBorder="1" applyAlignment="1">
      <alignment horizontal="left" vertical="center" wrapText="1"/>
    </xf>
    <xf numFmtId="0" fontId="76" fillId="0" borderId="0" xfId="0" applyFont="1" applyBorder="1" applyAlignment="1">
      <alignment horizontal="center" vertical="center" wrapText="1"/>
    </xf>
    <xf numFmtId="49" fontId="76" fillId="0" borderId="0" xfId="0" applyNumberFormat="1" applyFont="1" applyBorder="1" applyAlignment="1">
      <alignment horizontal="center" vertical="center" wrapText="1"/>
    </xf>
    <xf numFmtId="49" fontId="78" fillId="0" borderId="0" xfId="0" applyNumberFormat="1" applyFont="1" applyBorder="1" applyAlignment="1">
      <alignment horizontal="right" vertical="center" wrapText="1"/>
    </xf>
    <xf numFmtId="0" fontId="78" fillId="0" borderId="0" xfId="0" applyFont="1" applyBorder="1" applyAlignment="1">
      <alignment horizontal="left" vertical="center" wrapText="1"/>
    </xf>
    <xf numFmtId="0" fontId="78" fillId="0" borderId="0" xfId="0" applyFont="1" applyBorder="1" applyAlignment="1">
      <alignment horizontal="center" vertical="center" wrapText="1"/>
    </xf>
    <xf numFmtId="49" fontId="78" fillId="0" borderId="0" xfId="0" applyNumberFormat="1" applyFont="1" applyBorder="1" applyAlignment="1">
      <alignment horizontal="center" vertical="center" wrapText="1"/>
    </xf>
    <xf numFmtId="0" fontId="75" fillId="0" borderId="0" xfId="908" applyFont="1" applyAlignment="1">
      <alignment vertical="center"/>
    </xf>
    <xf numFmtId="0" fontId="74" fillId="0" borderId="0" xfId="908" applyFont="1" applyFill="1" applyAlignment="1">
      <alignment vertical="center"/>
    </xf>
    <xf numFmtId="0" fontId="74" fillId="0" borderId="0" xfId="908" applyFont="1" applyFill="1" applyAlignment="1">
      <alignment horizontal="center" vertical="center"/>
    </xf>
    <xf numFmtId="0" fontId="98" fillId="0" borderId="0" xfId="908" applyFont="1" applyFill="1" applyAlignment="1">
      <alignment horizontal="center" vertical="center"/>
    </xf>
    <xf numFmtId="0" fontId="99" fillId="0" borderId="0" xfId="908" applyFont="1" applyFill="1" applyAlignment="1">
      <alignment horizontal="right" vertical="center"/>
    </xf>
    <xf numFmtId="0" fontId="74" fillId="0" borderId="0" xfId="908" applyFont="1" applyFill="1" applyAlignment="1">
      <alignment horizontal="right" vertical="center"/>
    </xf>
    <xf numFmtId="0" fontId="74" fillId="28" borderId="0" xfId="908" applyFont="1" applyFill="1" applyBorder="1" applyAlignment="1">
      <alignment vertical="center"/>
    </xf>
    <xf numFmtId="187" fontId="100" fillId="32" borderId="65" xfId="2238" applyNumberFormat="1" applyFont="1" applyFill="1" applyBorder="1" applyAlignment="1" applyProtection="1">
      <alignment horizontal="center" vertical="center" wrapText="1"/>
      <protection locked="0"/>
    </xf>
    <xf numFmtId="187" fontId="100" fillId="32" borderId="29" xfId="2238" applyNumberFormat="1" applyFont="1" applyFill="1" applyBorder="1" applyAlignment="1" applyProtection="1">
      <alignment horizontal="center" vertical="center" wrapText="1"/>
      <protection locked="0"/>
    </xf>
    <xf numFmtId="187" fontId="100" fillId="32" borderId="66" xfId="2238" applyNumberFormat="1" applyFont="1" applyFill="1" applyBorder="1" applyAlignment="1" applyProtection="1">
      <alignment horizontal="center" vertical="center" wrapText="1"/>
      <protection locked="0"/>
    </xf>
    <xf numFmtId="0" fontId="75" fillId="32" borderId="19" xfId="908" applyFont="1" applyFill="1" applyBorder="1" applyAlignment="1">
      <alignment horizontal="center" vertical="center"/>
    </xf>
    <xf numFmtId="1" fontId="75" fillId="32" borderId="13" xfId="975" quotePrefix="1" applyNumberFormat="1" applyFont="1" applyFill="1" applyBorder="1" applyAlignment="1" applyProtection="1">
      <alignment horizontal="center" vertical="center"/>
      <protection locked="0"/>
    </xf>
    <xf numFmtId="1" fontId="75" fillId="32" borderId="46" xfId="975" quotePrefix="1" applyNumberFormat="1" applyFont="1" applyFill="1" applyBorder="1" applyAlignment="1" applyProtection="1">
      <alignment horizontal="center" vertical="center"/>
      <protection locked="0"/>
    </xf>
    <xf numFmtId="0" fontId="75" fillId="32" borderId="2" xfId="908" applyFont="1" applyFill="1" applyBorder="1" applyAlignment="1">
      <alignment horizontal="center" vertical="center"/>
    </xf>
    <xf numFmtId="1" fontId="75" fillId="32" borderId="2" xfId="975" quotePrefix="1" applyNumberFormat="1" applyFont="1" applyFill="1" applyBorder="1" applyAlignment="1" applyProtection="1">
      <alignment horizontal="center" vertical="center"/>
      <protection locked="0"/>
    </xf>
    <xf numFmtId="1" fontId="75" fillId="32" borderId="49" xfId="975" quotePrefix="1" applyNumberFormat="1" applyFont="1" applyFill="1" applyBorder="1" applyAlignment="1" applyProtection="1">
      <alignment horizontal="center" vertical="center"/>
      <protection locked="0"/>
    </xf>
    <xf numFmtId="0" fontId="75" fillId="32" borderId="59" xfId="908" applyFont="1" applyFill="1" applyBorder="1" applyAlignment="1">
      <alignment horizontal="center" vertical="center"/>
    </xf>
    <xf numFmtId="1" fontId="75" fillId="32" borderId="59" xfId="975" quotePrefix="1" applyNumberFormat="1" applyFont="1" applyFill="1" applyBorder="1" applyAlignment="1" applyProtection="1">
      <alignment horizontal="center" vertical="center"/>
      <protection locked="0"/>
    </xf>
    <xf numFmtId="0" fontId="75" fillId="32" borderId="78" xfId="908" applyFont="1" applyFill="1" applyBorder="1" applyAlignment="1">
      <alignment horizontal="center" vertical="center"/>
    </xf>
    <xf numFmtId="49" fontId="100" fillId="30" borderId="28" xfId="0" applyNumberFormat="1" applyFont="1" applyFill="1" applyBorder="1" applyAlignment="1">
      <alignment horizontal="center" vertical="center" wrapText="1" shrinkToFit="1"/>
    </xf>
    <xf numFmtId="0" fontId="100" fillId="30" borderId="67" xfId="0" applyFont="1" applyFill="1" applyBorder="1" applyAlignment="1">
      <alignment horizontal="left" vertical="center" wrapText="1" shrinkToFit="1"/>
    </xf>
    <xf numFmtId="3" fontId="74" fillId="32" borderId="70" xfId="908" applyNumberFormat="1" applyFont="1" applyFill="1" applyBorder="1" applyAlignment="1">
      <alignment horizontal="right" vertical="center" wrapText="1"/>
    </xf>
    <xf numFmtId="3" fontId="100" fillId="30" borderId="68" xfId="908" applyNumberFormat="1" applyFont="1" applyFill="1" applyBorder="1" applyAlignment="1">
      <alignment horizontal="right" vertical="center" wrapText="1"/>
    </xf>
    <xf numFmtId="3" fontId="99" fillId="30" borderId="71" xfId="908" applyNumberFormat="1" applyFont="1" applyFill="1" applyBorder="1" applyAlignment="1">
      <alignment horizontal="right" vertical="center" wrapText="1"/>
    </xf>
    <xf numFmtId="3" fontId="99" fillId="30" borderId="68" xfId="908" applyNumberFormat="1" applyFont="1" applyFill="1" applyBorder="1" applyAlignment="1">
      <alignment horizontal="right" vertical="center" wrapText="1"/>
    </xf>
    <xf numFmtId="3" fontId="99" fillId="30" borderId="69" xfId="908" applyNumberFormat="1" applyFont="1" applyFill="1" applyBorder="1" applyAlignment="1">
      <alignment horizontal="right" vertical="center" wrapText="1"/>
    </xf>
    <xf numFmtId="3" fontId="75" fillId="32" borderId="71" xfId="908" applyNumberFormat="1" applyFont="1" applyFill="1" applyBorder="1" applyAlignment="1">
      <alignment horizontal="right" vertical="center" wrapText="1"/>
    </xf>
    <xf numFmtId="3" fontId="75" fillId="32" borderId="68" xfId="908" applyNumberFormat="1" applyFont="1" applyFill="1" applyBorder="1" applyAlignment="1">
      <alignment horizontal="right" vertical="center" wrapText="1"/>
    </xf>
    <xf numFmtId="3" fontId="75" fillId="32" borderId="28" xfId="908" applyNumberFormat="1" applyFont="1" applyFill="1" applyBorder="1" applyAlignment="1">
      <alignment horizontal="right" vertical="center" wrapText="1"/>
    </xf>
    <xf numFmtId="3" fontId="74" fillId="32" borderId="54" xfId="908" applyNumberFormat="1" applyFont="1" applyFill="1" applyBorder="1" applyAlignment="1">
      <alignment horizontal="right" vertical="center" wrapText="1"/>
    </xf>
    <xf numFmtId="0" fontId="75" fillId="0" borderId="28" xfId="908" applyFont="1" applyBorder="1" applyAlignment="1">
      <alignment vertical="center"/>
    </xf>
    <xf numFmtId="4" fontId="74" fillId="0" borderId="70" xfId="908" applyNumberFormat="1" applyFont="1" applyFill="1" applyBorder="1" applyAlignment="1">
      <alignment vertical="center" wrapText="1"/>
    </xf>
    <xf numFmtId="4" fontId="74" fillId="32" borderId="70" xfId="908" applyNumberFormat="1" applyFont="1" applyFill="1" applyBorder="1" applyAlignment="1">
      <alignment horizontal="right" vertical="center" wrapText="1"/>
    </xf>
    <xf numFmtId="4" fontId="74" fillId="0" borderId="71" xfId="908" applyNumberFormat="1" applyFont="1" applyFill="1" applyBorder="1" applyAlignment="1">
      <alignment vertical="center" wrapText="1"/>
    </xf>
    <xf numFmtId="4" fontId="74" fillId="0" borderId="68" xfId="908" applyNumberFormat="1" applyFont="1" applyFill="1" applyBorder="1" applyAlignment="1">
      <alignment vertical="center" wrapText="1"/>
    </xf>
    <xf numFmtId="4" fontId="74" fillId="0" borderId="28" xfId="908" applyNumberFormat="1" applyFont="1" applyFill="1" applyBorder="1" applyAlignment="1">
      <alignment vertical="center" wrapText="1"/>
    </xf>
    <xf numFmtId="4" fontId="101" fillId="0" borderId="71" xfId="908" applyNumberFormat="1" applyFont="1" applyFill="1" applyBorder="1" applyAlignment="1">
      <alignment vertical="center" wrapText="1"/>
    </xf>
    <xf numFmtId="4" fontId="101" fillId="0" borderId="68" xfId="908" applyNumberFormat="1" applyFont="1" applyFill="1" applyBorder="1" applyAlignment="1">
      <alignment vertical="center" wrapText="1"/>
    </xf>
    <xf numFmtId="4" fontId="101" fillId="0" borderId="68" xfId="908" applyNumberFormat="1" applyFont="1" applyFill="1" applyBorder="1" applyAlignment="1">
      <alignment horizontal="center" vertical="center" wrapText="1"/>
    </xf>
    <xf numFmtId="4" fontId="101" fillId="0" borderId="69" xfId="908" applyNumberFormat="1" applyFont="1" applyFill="1" applyBorder="1" applyAlignment="1">
      <alignment vertical="center" wrapText="1"/>
    </xf>
    <xf numFmtId="4" fontId="101" fillId="0" borderId="71" xfId="908" applyNumberFormat="1" applyFont="1" applyFill="1" applyBorder="1" applyAlignment="1">
      <alignment horizontal="center" vertical="center" wrapText="1"/>
    </xf>
    <xf numFmtId="4" fontId="74" fillId="0" borderId="68" xfId="908" applyNumberFormat="1" applyFont="1" applyFill="1" applyBorder="1" applyAlignment="1">
      <alignment horizontal="center" vertical="center" wrapText="1"/>
    </xf>
    <xf numFmtId="0" fontId="75" fillId="0" borderId="26" xfId="908" applyFont="1" applyBorder="1" applyAlignment="1">
      <alignment vertical="center"/>
    </xf>
    <xf numFmtId="4" fontId="75" fillId="0" borderId="54" xfId="908" applyNumberFormat="1" applyFont="1" applyFill="1" applyBorder="1" applyAlignment="1">
      <alignment vertical="center" wrapText="1"/>
    </xf>
    <xf numFmtId="4" fontId="74" fillId="0" borderId="42" xfId="908" applyNumberFormat="1" applyFont="1" applyFill="1" applyBorder="1" applyAlignment="1">
      <alignment vertical="center" wrapText="1"/>
    </xf>
    <xf numFmtId="4" fontId="74" fillId="0" borderId="7" xfId="908" applyNumberFormat="1" applyFont="1" applyFill="1" applyBorder="1" applyAlignment="1">
      <alignment vertical="center" wrapText="1"/>
    </xf>
    <xf numFmtId="4" fontId="74" fillId="0" borderId="26" xfId="908" applyNumberFormat="1" applyFont="1" applyFill="1" applyBorder="1" applyAlignment="1">
      <alignment vertical="center" wrapText="1"/>
    </xf>
    <xf numFmtId="4" fontId="74" fillId="0" borderId="54" xfId="908" applyNumberFormat="1" applyFont="1" applyFill="1" applyBorder="1" applyAlignment="1">
      <alignment vertical="center" wrapText="1"/>
    </xf>
    <xf numFmtId="4" fontId="101" fillId="0" borderId="42" xfId="908" applyNumberFormat="1" applyFont="1" applyFill="1" applyBorder="1" applyAlignment="1">
      <alignment vertical="center" wrapText="1"/>
    </xf>
    <xf numFmtId="4" fontId="101" fillId="0" borderId="7" xfId="908" applyNumberFormat="1" applyFont="1" applyFill="1" applyBorder="1" applyAlignment="1">
      <alignment vertical="center" wrapText="1"/>
    </xf>
    <xf numFmtId="4" fontId="101" fillId="0" borderId="7" xfId="908" applyNumberFormat="1" applyFont="1" applyFill="1" applyBorder="1" applyAlignment="1">
      <alignment horizontal="center" vertical="center" wrapText="1"/>
    </xf>
    <xf numFmtId="4" fontId="101" fillId="0" borderId="8" xfId="908" applyNumberFormat="1" applyFont="1" applyFill="1" applyBorder="1" applyAlignment="1">
      <alignment vertical="center" wrapText="1"/>
    </xf>
    <xf numFmtId="4" fontId="101" fillId="0" borderId="42" xfId="908" applyNumberFormat="1" applyFont="1" applyFill="1" applyBorder="1" applyAlignment="1">
      <alignment horizontal="center" vertical="center" wrapText="1"/>
    </xf>
    <xf numFmtId="4" fontId="74" fillId="0" borderId="7" xfId="908" applyNumberFormat="1" applyFont="1" applyFill="1" applyBorder="1" applyAlignment="1">
      <alignment horizontal="center" vertical="center" wrapText="1"/>
    </xf>
    <xf numFmtId="1" fontId="74" fillId="0" borderId="54" xfId="908" applyNumberFormat="1" applyFont="1" applyFill="1" applyBorder="1" applyAlignment="1">
      <alignment vertical="center" wrapText="1"/>
    </xf>
    <xf numFmtId="0" fontId="101" fillId="0" borderId="7" xfId="908" applyFont="1" applyFill="1" applyBorder="1" applyAlignment="1">
      <alignment vertical="center" wrapText="1"/>
    </xf>
    <xf numFmtId="0" fontId="101" fillId="0" borderId="8" xfId="908" applyFont="1" applyFill="1" applyBorder="1" applyAlignment="1">
      <alignment vertical="center" wrapText="1"/>
    </xf>
    <xf numFmtId="3" fontId="75" fillId="32" borderId="54" xfId="908" applyNumberFormat="1" applyFont="1" applyFill="1" applyBorder="1" applyAlignment="1">
      <alignment horizontal="right" vertical="center" wrapText="1"/>
    </xf>
    <xf numFmtId="2" fontId="102" fillId="0" borderId="7" xfId="908" applyNumberFormat="1" applyFont="1" applyFill="1" applyBorder="1" applyAlignment="1">
      <alignment horizontal="center" vertical="center" wrapText="1"/>
    </xf>
    <xf numFmtId="2" fontId="102" fillId="0" borderId="8" xfId="908" applyNumberFormat="1" applyFont="1" applyFill="1" applyBorder="1" applyAlignment="1">
      <alignment horizontal="center" vertical="center" wrapText="1"/>
    </xf>
    <xf numFmtId="49" fontId="75" fillId="0" borderId="54" xfId="973" applyNumberFormat="1" applyFont="1" applyFill="1" applyBorder="1" applyAlignment="1">
      <alignment horizontal="left" vertical="center" wrapText="1"/>
    </xf>
    <xf numFmtId="49" fontId="75" fillId="0" borderId="54" xfId="2239" applyNumberFormat="1" applyFont="1" applyBorder="1" applyAlignment="1">
      <alignment horizontal="left" vertical="center" wrapText="1"/>
    </xf>
    <xf numFmtId="0" fontId="75" fillId="0" borderId="48" xfId="908" applyFont="1" applyBorder="1" applyAlignment="1">
      <alignment vertical="center"/>
    </xf>
    <xf numFmtId="4" fontId="75" fillId="0" borderId="64" xfId="908" applyNumberFormat="1" applyFont="1" applyFill="1" applyBorder="1" applyAlignment="1">
      <alignment vertical="center" wrapText="1"/>
    </xf>
    <xf numFmtId="3" fontId="74" fillId="32" borderId="64" xfId="908" applyNumberFormat="1" applyFont="1" applyFill="1" applyBorder="1" applyAlignment="1">
      <alignment vertical="center" wrapText="1"/>
    </xf>
    <xf numFmtId="4" fontId="74" fillId="0" borderId="65" xfId="908" applyNumberFormat="1" applyFont="1" applyFill="1" applyBorder="1" applyAlignment="1">
      <alignment vertical="center" wrapText="1"/>
    </xf>
    <xf numFmtId="4" fontId="74" fillId="0" borderId="29" xfId="908" applyNumberFormat="1" applyFont="1" applyFill="1" applyBorder="1" applyAlignment="1">
      <alignment vertical="center" wrapText="1"/>
    </xf>
    <xf numFmtId="4" fontId="74" fillId="0" borderId="48" xfId="908" applyNumberFormat="1" applyFont="1" applyFill="1" applyBorder="1" applyAlignment="1">
      <alignment vertical="center" wrapText="1"/>
    </xf>
    <xf numFmtId="4" fontId="74" fillId="0" borderId="64" xfId="908" applyNumberFormat="1" applyFont="1" applyFill="1" applyBorder="1" applyAlignment="1">
      <alignment vertical="center" wrapText="1"/>
    </xf>
    <xf numFmtId="4" fontId="101" fillId="0" borderId="65" xfId="908" applyNumberFormat="1" applyFont="1" applyFill="1" applyBorder="1" applyAlignment="1">
      <alignment vertical="center" wrapText="1"/>
    </xf>
    <xf numFmtId="2" fontId="102" fillId="0" borderId="29" xfId="908" applyNumberFormat="1" applyFont="1" applyFill="1" applyBorder="1" applyAlignment="1">
      <alignment horizontal="center" vertical="center" wrapText="1"/>
    </xf>
    <xf numFmtId="4" fontId="101" fillId="0" borderId="29" xfId="908" applyNumberFormat="1" applyFont="1" applyFill="1" applyBorder="1" applyAlignment="1">
      <alignment horizontal="center" vertical="center" wrapText="1"/>
    </xf>
    <xf numFmtId="2" fontId="102" fillId="0" borderId="66" xfId="908" applyNumberFormat="1" applyFont="1" applyFill="1" applyBorder="1" applyAlignment="1">
      <alignment horizontal="center" vertical="center" wrapText="1"/>
    </xf>
    <xf numFmtId="4" fontId="101" fillId="0" borderId="65" xfId="908" applyNumberFormat="1" applyFont="1" applyFill="1" applyBorder="1" applyAlignment="1">
      <alignment horizontal="center" vertical="center" wrapText="1"/>
    </xf>
    <xf numFmtId="4" fontId="74" fillId="0" borderId="29" xfId="908" applyNumberFormat="1" applyFont="1" applyFill="1" applyBorder="1" applyAlignment="1">
      <alignment horizontal="center" vertical="center" wrapText="1"/>
    </xf>
    <xf numFmtId="0" fontId="75" fillId="32" borderId="50" xfId="908" applyFont="1" applyFill="1" applyBorder="1" applyAlignment="1">
      <alignment vertical="center"/>
    </xf>
    <xf numFmtId="3" fontId="74" fillId="32" borderId="51" xfId="908" applyNumberFormat="1" applyFont="1" applyFill="1" applyBorder="1" applyAlignment="1">
      <alignment vertical="center" wrapText="1"/>
    </xf>
    <xf numFmtId="4" fontId="74" fillId="32" borderId="75" xfId="908" applyNumberFormat="1" applyFont="1" applyFill="1" applyBorder="1" applyAlignment="1">
      <alignment vertical="center" wrapText="1"/>
    </xf>
    <xf numFmtId="4" fontId="74" fillId="32" borderId="4" xfId="908" applyNumberFormat="1" applyFont="1" applyFill="1" applyBorder="1" applyAlignment="1">
      <alignment vertical="center" wrapText="1"/>
    </xf>
    <xf numFmtId="4" fontId="74" fillId="32" borderId="41" xfId="908" applyNumberFormat="1" applyFont="1" applyFill="1" applyBorder="1" applyAlignment="1">
      <alignment vertical="center" wrapText="1"/>
    </xf>
    <xf numFmtId="4" fontId="101" fillId="32" borderId="75" xfId="908" applyNumberFormat="1" applyFont="1" applyFill="1" applyBorder="1" applyAlignment="1">
      <alignment vertical="center" wrapText="1"/>
    </xf>
    <xf numFmtId="4" fontId="101" fillId="32" borderId="4" xfId="908" applyNumberFormat="1" applyFont="1" applyFill="1" applyBorder="1" applyAlignment="1">
      <alignment vertical="center" wrapText="1"/>
    </xf>
    <xf numFmtId="4" fontId="101" fillId="32" borderId="4" xfId="908" applyNumberFormat="1" applyFont="1" applyFill="1" applyBorder="1" applyAlignment="1">
      <alignment horizontal="center" vertical="center" wrapText="1"/>
    </xf>
    <xf numFmtId="4" fontId="101" fillId="32" borderId="5" xfId="908" applyNumberFormat="1" applyFont="1" applyFill="1" applyBorder="1" applyAlignment="1">
      <alignment vertical="center" wrapText="1"/>
    </xf>
    <xf numFmtId="4" fontId="101" fillId="32" borderId="75" xfId="908" applyNumberFormat="1" applyFont="1" applyFill="1" applyBorder="1" applyAlignment="1">
      <alignment horizontal="center" vertical="center" wrapText="1"/>
    </xf>
    <xf numFmtId="4" fontId="74" fillId="32" borderId="4" xfId="908" applyNumberFormat="1" applyFont="1" applyFill="1" applyBorder="1" applyAlignment="1">
      <alignment horizontal="center" vertical="center" wrapText="1"/>
    </xf>
    <xf numFmtId="0" fontId="75" fillId="32" borderId="30" xfId="908" applyFont="1" applyFill="1" applyBorder="1" applyAlignment="1">
      <alignment vertical="center"/>
    </xf>
    <xf numFmtId="3" fontId="74" fillId="32" borderId="54" xfId="2240" applyNumberFormat="1" applyFont="1" applyFill="1" applyBorder="1" applyAlignment="1">
      <alignment horizontal="center" vertical="center" wrapText="1"/>
    </xf>
    <xf numFmtId="9" fontId="74" fillId="32" borderId="42" xfId="2240" applyFont="1" applyFill="1" applyBorder="1" applyAlignment="1">
      <alignment horizontal="center" vertical="center" wrapText="1"/>
    </xf>
    <xf numFmtId="9" fontId="74" fillId="32" borderId="7" xfId="2240" applyFont="1" applyFill="1" applyBorder="1" applyAlignment="1">
      <alignment horizontal="center" vertical="center" wrapText="1"/>
    </xf>
    <xf numFmtId="9" fontId="74" fillId="32" borderId="26" xfId="2240" applyFont="1" applyFill="1" applyBorder="1" applyAlignment="1">
      <alignment horizontal="center" vertical="center" wrapText="1"/>
    </xf>
    <xf numFmtId="9" fontId="74" fillId="32" borderId="54" xfId="2240" applyFont="1" applyFill="1" applyBorder="1" applyAlignment="1">
      <alignment horizontal="center" vertical="center" wrapText="1"/>
    </xf>
    <xf numFmtId="9" fontId="101" fillId="32" borderId="42" xfId="2240" applyFont="1" applyFill="1" applyBorder="1" applyAlignment="1">
      <alignment horizontal="center" vertical="center" wrapText="1"/>
    </xf>
    <xf numFmtId="4" fontId="101" fillId="32" borderId="7" xfId="908" applyNumberFormat="1" applyFont="1" applyFill="1" applyBorder="1" applyAlignment="1">
      <alignment horizontal="center" vertical="center" wrapText="1"/>
    </xf>
    <xf numFmtId="2" fontId="102" fillId="32" borderId="8" xfId="908" applyNumberFormat="1" applyFont="1" applyFill="1" applyBorder="1" applyAlignment="1">
      <alignment horizontal="center" vertical="center" wrapText="1"/>
    </xf>
    <xf numFmtId="4" fontId="101" fillId="32" borderId="42" xfId="908" applyNumberFormat="1" applyFont="1" applyFill="1" applyBorder="1" applyAlignment="1">
      <alignment horizontal="center" vertical="center" wrapText="1"/>
    </xf>
    <xf numFmtId="4" fontId="74" fillId="32" borderId="7" xfId="908" applyNumberFormat="1" applyFont="1" applyFill="1" applyBorder="1" applyAlignment="1">
      <alignment horizontal="center" vertical="center" wrapText="1"/>
    </xf>
    <xf numFmtId="9" fontId="100" fillId="32" borderId="7" xfId="908" applyNumberFormat="1" applyFont="1" applyFill="1" applyBorder="1" applyAlignment="1">
      <alignment horizontal="center" vertical="center" wrapText="1"/>
    </xf>
    <xf numFmtId="0" fontId="75" fillId="32" borderId="55" xfId="908" applyFont="1" applyFill="1" applyBorder="1" applyAlignment="1">
      <alignment vertical="center"/>
    </xf>
    <xf numFmtId="3" fontId="74" fillId="32" borderId="52" xfId="908" applyNumberFormat="1" applyFont="1" applyFill="1" applyBorder="1" applyAlignment="1">
      <alignment vertical="center" wrapText="1"/>
    </xf>
    <xf numFmtId="4" fontId="74" fillId="32" borderId="45" xfId="908" applyNumberFormat="1" applyFont="1" applyFill="1" applyBorder="1" applyAlignment="1">
      <alignment vertical="center" wrapText="1"/>
    </xf>
    <xf numFmtId="4" fontId="74" fillId="32" borderId="38" xfId="908" applyNumberFormat="1" applyFont="1" applyFill="1" applyBorder="1" applyAlignment="1">
      <alignment vertical="center" wrapText="1"/>
    </xf>
    <xf numFmtId="4" fontId="74" fillId="32" borderId="47" xfId="908" applyNumberFormat="1" applyFont="1" applyFill="1" applyBorder="1" applyAlignment="1">
      <alignment vertical="center" wrapText="1"/>
    </xf>
    <xf numFmtId="4" fontId="101" fillId="32" borderId="45" xfId="908" applyNumberFormat="1" applyFont="1" applyFill="1" applyBorder="1" applyAlignment="1">
      <alignment vertical="center" wrapText="1"/>
    </xf>
    <xf numFmtId="4" fontId="101" fillId="32" borderId="38" xfId="908" applyNumberFormat="1" applyFont="1" applyFill="1" applyBorder="1" applyAlignment="1">
      <alignment vertical="center" wrapText="1"/>
    </xf>
    <xf numFmtId="4" fontId="101" fillId="32" borderId="38" xfId="908" applyNumberFormat="1" applyFont="1" applyFill="1" applyBorder="1" applyAlignment="1">
      <alignment horizontal="center" vertical="center" wrapText="1"/>
    </xf>
    <xf numFmtId="4" fontId="101" fillId="32" borderId="39" xfId="908" applyNumberFormat="1" applyFont="1" applyFill="1" applyBorder="1" applyAlignment="1">
      <alignment vertical="center" wrapText="1"/>
    </xf>
    <xf numFmtId="4" fontId="101" fillId="32" borderId="45" xfId="908" applyNumberFormat="1" applyFont="1" applyFill="1" applyBorder="1" applyAlignment="1">
      <alignment horizontal="center" vertical="center" wrapText="1"/>
    </xf>
    <xf numFmtId="4" fontId="74" fillId="32" borderId="38" xfId="908" applyNumberFormat="1" applyFont="1" applyFill="1" applyBorder="1" applyAlignment="1">
      <alignment horizontal="center" vertical="center" wrapText="1"/>
    </xf>
    <xf numFmtId="0" fontId="75" fillId="0" borderId="0" xfId="908" applyFont="1" applyBorder="1" applyAlignment="1">
      <alignment vertical="center"/>
    </xf>
    <xf numFmtId="4" fontId="74" fillId="0" borderId="0" xfId="908" applyNumberFormat="1" applyFont="1" applyFill="1" applyBorder="1" applyAlignment="1">
      <alignment vertical="center" wrapText="1"/>
    </xf>
    <xf numFmtId="4" fontId="101" fillId="0" borderId="0" xfId="908" applyNumberFormat="1" applyFont="1" applyFill="1" applyBorder="1" applyAlignment="1">
      <alignment vertical="center" wrapText="1"/>
    </xf>
    <xf numFmtId="3" fontId="101" fillId="0" borderId="0" xfId="908" applyNumberFormat="1" applyFont="1" applyFill="1" applyBorder="1" applyAlignment="1">
      <alignment horizontal="center" vertical="center" wrapText="1"/>
    </xf>
    <xf numFmtId="4" fontId="74" fillId="0" borderId="0" xfId="908" applyNumberFormat="1" applyFont="1" applyFill="1" applyBorder="1" applyAlignment="1">
      <alignment horizontal="center" vertical="center" wrapText="1"/>
    </xf>
    <xf numFmtId="0" fontId="103" fillId="0" borderId="0" xfId="908" applyFont="1" applyAlignment="1">
      <alignment vertical="center"/>
    </xf>
    <xf numFmtId="1" fontId="74" fillId="0" borderId="0" xfId="908" applyNumberFormat="1" applyFont="1" applyFill="1" applyBorder="1" applyAlignment="1">
      <alignment horizontal="center" vertical="center" wrapText="1"/>
    </xf>
    <xf numFmtId="1" fontId="74" fillId="16" borderId="7" xfId="908" applyNumberFormat="1" applyFont="1" applyFill="1" applyBorder="1" applyAlignment="1">
      <alignment horizontal="center" vertical="center"/>
    </xf>
    <xf numFmtId="1" fontId="75" fillId="0" borderId="0" xfId="908" applyNumberFormat="1" applyFont="1" applyFill="1" applyBorder="1" applyAlignment="1">
      <alignment horizontal="center" vertical="center"/>
    </xf>
    <xf numFmtId="1" fontId="103" fillId="0" borderId="0" xfId="908" applyNumberFormat="1" applyFont="1" applyFill="1" applyBorder="1" applyAlignment="1">
      <alignment horizontal="center" vertical="center"/>
    </xf>
    <xf numFmtId="0" fontId="103" fillId="0" borderId="0" xfId="908" applyFont="1" applyFill="1" applyBorder="1" applyAlignment="1">
      <alignment vertical="center"/>
    </xf>
    <xf numFmtId="0" fontId="74" fillId="0" borderId="43" xfId="976" applyFont="1" applyFill="1" applyBorder="1" applyAlignment="1">
      <alignment horizontal="left" vertical="center"/>
    </xf>
    <xf numFmtId="0" fontId="75" fillId="0" borderId="43" xfId="908" applyFont="1" applyBorder="1" applyAlignment="1">
      <alignment vertical="center"/>
    </xf>
    <xf numFmtId="0" fontId="103" fillId="0" borderId="0" xfId="908" applyFont="1" applyBorder="1" applyAlignment="1">
      <alignment vertical="center"/>
    </xf>
    <xf numFmtId="1" fontId="98" fillId="0" borderId="0" xfId="908" applyNumberFormat="1" applyFont="1" applyFill="1" applyBorder="1" applyAlignment="1">
      <alignment horizontal="center" vertical="center"/>
    </xf>
    <xf numFmtId="0" fontId="75" fillId="0" borderId="0" xfId="908" applyFont="1" applyFill="1" applyBorder="1" applyAlignment="1">
      <alignment vertical="center"/>
    </xf>
    <xf numFmtId="1" fontId="74" fillId="0" borderId="0" xfId="908" applyNumberFormat="1" applyFont="1" applyFill="1" applyBorder="1" applyAlignment="1">
      <alignment horizontal="center" vertical="center"/>
    </xf>
    <xf numFmtId="1" fontId="74" fillId="0" borderId="0" xfId="908" applyNumberFormat="1" applyFont="1" applyBorder="1" applyAlignment="1">
      <alignment horizontal="center" vertical="center"/>
    </xf>
    <xf numFmtId="0" fontId="74" fillId="0" borderId="0" xfId="976" applyFont="1" applyFill="1" applyBorder="1" applyAlignment="1">
      <alignment horizontal="left" vertical="center"/>
    </xf>
    <xf numFmtId="0" fontId="75" fillId="28" borderId="0" xfId="908" applyFont="1" applyFill="1" applyBorder="1" applyAlignment="1">
      <alignment vertical="center"/>
    </xf>
    <xf numFmtId="0" fontId="103" fillId="28" borderId="0" xfId="908" applyFont="1" applyFill="1" applyBorder="1" applyAlignment="1">
      <alignment vertical="center"/>
    </xf>
    <xf numFmtId="0" fontId="74" fillId="0" borderId="0" xfId="976" applyFont="1" applyFill="1" applyBorder="1" applyAlignment="1">
      <alignment horizontal="center" vertical="center"/>
    </xf>
    <xf numFmtId="0" fontId="74" fillId="32" borderId="1" xfId="976" applyFont="1" applyFill="1" applyBorder="1" applyAlignment="1">
      <alignment horizontal="center" vertical="center"/>
    </xf>
    <xf numFmtId="0" fontId="74" fillId="32" borderId="2" xfId="976" applyFont="1" applyFill="1" applyBorder="1" applyAlignment="1">
      <alignment horizontal="center" vertical="center"/>
    </xf>
    <xf numFmtId="1" fontId="74" fillId="32" borderId="2" xfId="908" applyNumberFormat="1" applyFont="1" applyFill="1" applyBorder="1" applyAlignment="1">
      <alignment horizontal="center" vertical="center" wrapText="1"/>
    </xf>
    <xf numFmtId="1" fontId="74" fillId="0" borderId="0" xfId="908" applyNumberFormat="1" applyFont="1" applyFill="1" applyBorder="1" applyAlignment="1">
      <alignment vertical="center" wrapText="1"/>
    </xf>
    <xf numFmtId="1" fontId="98" fillId="0" borderId="0" xfId="908" applyNumberFormat="1" applyFont="1" applyBorder="1" applyAlignment="1">
      <alignment horizontal="center" vertical="center"/>
    </xf>
    <xf numFmtId="0" fontId="75" fillId="32" borderId="74" xfId="908" applyFont="1" applyFill="1" applyBorder="1" applyAlignment="1">
      <alignment horizontal="center" vertical="center"/>
    </xf>
    <xf numFmtId="0" fontId="75" fillId="32" borderId="68" xfId="976" applyFont="1" applyFill="1" applyBorder="1" applyAlignment="1">
      <alignment horizontal="left" vertical="center"/>
    </xf>
    <xf numFmtId="0" fontId="75" fillId="32" borderId="68" xfId="908" applyFont="1" applyFill="1" applyBorder="1" applyAlignment="1">
      <alignment horizontal="center" vertical="center"/>
    </xf>
    <xf numFmtId="1" fontId="74" fillId="32" borderId="68" xfId="908" applyNumberFormat="1" applyFont="1" applyFill="1" applyBorder="1" applyAlignment="1">
      <alignment horizontal="center" vertical="center" wrapText="1"/>
    </xf>
    <xf numFmtId="0" fontId="75" fillId="32" borderId="6" xfId="908" applyFont="1" applyFill="1" applyBorder="1" applyAlignment="1">
      <alignment horizontal="center" vertical="center"/>
    </xf>
    <xf numFmtId="0" fontId="75" fillId="32" borderId="7" xfId="976" applyFont="1" applyFill="1" applyBorder="1" applyAlignment="1">
      <alignment horizontal="left" vertical="center"/>
    </xf>
    <xf numFmtId="0" fontId="75" fillId="32" borderId="7" xfId="908" applyFont="1" applyFill="1" applyBorder="1" applyAlignment="1">
      <alignment horizontal="center" vertical="center"/>
    </xf>
    <xf numFmtId="1" fontId="74" fillId="32" borderId="7" xfId="908" applyNumberFormat="1" applyFont="1" applyFill="1" applyBorder="1" applyAlignment="1">
      <alignment horizontal="center" vertical="center" wrapText="1"/>
    </xf>
    <xf numFmtId="2" fontId="74" fillId="30" borderId="7" xfId="908" applyNumberFormat="1" applyFont="1" applyFill="1" applyBorder="1" applyAlignment="1">
      <alignment horizontal="center" vertical="center" wrapText="1"/>
    </xf>
    <xf numFmtId="188" fontId="101" fillId="0" borderId="0" xfId="908" applyNumberFormat="1" applyFont="1" applyFill="1" applyBorder="1" applyAlignment="1">
      <alignment vertical="center" wrapText="1"/>
    </xf>
    <xf numFmtId="4" fontId="74" fillId="30" borderId="7" xfId="908" applyNumberFormat="1" applyFont="1" applyFill="1" applyBorder="1" applyAlignment="1">
      <alignment horizontal="center" vertical="center" wrapText="1"/>
    </xf>
    <xf numFmtId="188" fontId="74" fillId="32" borderId="7" xfId="908" applyNumberFormat="1" applyFont="1" applyFill="1" applyBorder="1" applyAlignment="1">
      <alignment horizontal="center" vertical="center"/>
    </xf>
    <xf numFmtId="10" fontId="74" fillId="32" borderId="7" xfId="908" applyNumberFormat="1" applyFont="1" applyFill="1" applyBorder="1" applyAlignment="1">
      <alignment horizontal="center" vertical="center"/>
    </xf>
    <xf numFmtId="0" fontId="75" fillId="32" borderId="7" xfId="976" applyFont="1" applyFill="1" applyBorder="1" applyAlignment="1">
      <alignment horizontal="left" vertical="center" wrapText="1"/>
    </xf>
    <xf numFmtId="10" fontId="104" fillId="32" borderId="7" xfId="908" applyNumberFormat="1" applyFont="1" applyFill="1" applyBorder="1" applyAlignment="1">
      <alignment horizontal="center" vertical="center"/>
    </xf>
    <xf numFmtId="0" fontId="75" fillId="32" borderId="37" xfId="908" applyFont="1" applyFill="1" applyBorder="1" applyAlignment="1">
      <alignment horizontal="center" vertical="center"/>
    </xf>
    <xf numFmtId="0" fontId="75" fillId="32" borderId="38" xfId="976" applyFont="1" applyFill="1" applyBorder="1" applyAlignment="1">
      <alignment horizontal="left" vertical="center"/>
    </xf>
    <xf numFmtId="0" fontId="75" fillId="32" borderId="38" xfId="908" applyFont="1" applyFill="1" applyBorder="1" applyAlignment="1">
      <alignment horizontal="center" vertical="center"/>
    </xf>
    <xf numFmtId="10" fontId="104" fillId="32" borderId="38" xfId="908" applyNumberFormat="1" applyFont="1" applyFill="1" applyBorder="1" applyAlignment="1">
      <alignment horizontal="center" vertical="center"/>
    </xf>
    <xf numFmtId="2" fontId="105" fillId="30" borderId="68" xfId="908" applyNumberFormat="1" applyFont="1" applyFill="1" applyBorder="1" applyAlignment="1">
      <alignment horizontal="right" vertical="center" wrapText="1"/>
    </xf>
    <xf numFmtId="2" fontId="105" fillId="30" borderId="28" xfId="908" applyNumberFormat="1" applyFont="1" applyFill="1" applyBorder="1" applyAlignment="1">
      <alignment horizontal="right" vertical="center" wrapText="1"/>
    </xf>
    <xf numFmtId="4" fontId="106" fillId="32" borderId="2" xfId="908" applyNumberFormat="1" applyFont="1" applyFill="1" applyBorder="1" applyAlignment="1">
      <alignment horizontal="right" vertical="center" wrapText="1"/>
    </xf>
    <xf numFmtId="4" fontId="106" fillId="32" borderId="49" xfId="908" applyNumberFormat="1" applyFont="1" applyFill="1" applyBorder="1" applyAlignment="1">
      <alignment horizontal="right" vertical="center" wrapText="1"/>
    </xf>
    <xf numFmtId="3" fontId="100" fillId="30" borderId="71" xfId="1567" applyNumberFormat="1" applyFont="1" applyFill="1" applyBorder="1" applyAlignment="1">
      <alignment horizontal="right" vertical="center" wrapText="1"/>
    </xf>
    <xf numFmtId="3" fontId="100" fillId="30" borderId="68" xfId="1567" applyNumberFormat="1" applyFont="1" applyFill="1" applyBorder="1" applyAlignment="1">
      <alignment horizontal="right" vertical="center" wrapText="1"/>
    </xf>
    <xf numFmtId="3" fontId="100" fillId="30" borderId="28" xfId="1567" applyNumberFormat="1" applyFont="1" applyFill="1" applyBorder="1" applyAlignment="1">
      <alignment horizontal="right" vertical="center" wrapText="1"/>
    </xf>
    <xf numFmtId="3" fontId="74" fillId="30" borderId="46" xfId="908" applyNumberFormat="1" applyFont="1" applyFill="1" applyBorder="1" applyAlignment="1">
      <alignment horizontal="right" vertical="center" wrapText="1"/>
    </xf>
    <xf numFmtId="3" fontId="74" fillId="30" borderId="2" xfId="908" applyNumberFormat="1" applyFont="1" applyFill="1" applyBorder="1" applyAlignment="1">
      <alignment horizontal="right" vertical="center" wrapText="1"/>
    </xf>
    <xf numFmtId="3" fontId="74" fillId="30" borderId="59" xfId="908" applyNumberFormat="1" applyFont="1" applyFill="1" applyBorder="1" applyAlignment="1">
      <alignment horizontal="right" vertical="center" wrapText="1"/>
    </xf>
    <xf numFmtId="0" fontId="74" fillId="30" borderId="0" xfId="908" applyFont="1" applyFill="1" applyBorder="1" applyAlignment="1">
      <alignment horizontal="right" vertical="center"/>
    </xf>
    <xf numFmtId="0" fontId="76" fillId="0" borderId="1" xfId="0" applyFont="1" applyBorder="1" applyAlignment="1">
      <alignment horizontal="center" vertical="center" wrapText="1" shrinkToFit="1"/>
    </xf>
    <xf numFmtId="0" fontId="78" fillId="0" borderId="0" xfId="0" applyFont="1" applyAlignment="1">
      <alignment horizontal="center" vertical="center" wrapText="1" shrinkToFit="1"/>
    </xf>
    <xf numFmtId="0" fontId="76" fillId="0" borderId="29" xfId="0" applyNumberFormat="1" applyFont="1" applyFill="1" applyBorder="1" applyAlignment="1">
      <alignment horizontal="center" vertical="center" wrapText="1" shrinkToFit="1"/>
    </xf>
    <xf numFmtId="49" fontId="78" fillId="0" borderId="0" xfId="0" applyNumberFormat="1" applyFont="1" applyAlignment="1">
      <alignment horizontal="left" vertical="center"/>
    </xf>
    <xf numFmtId="0" fontId="76" fillId="0" borderId="29" xfId="0" applyNumberFormat="1" applyFont="1" applyFill="1" applyBorder="1" applyAlignment="1">
      <alignment horizontal="center" vertical="center" wrapText="1"/>
    </xf>
    <xf numFmtId="3" fontId="76" fillId="30" borderId="39" xfId="0" applyNumberFormat="1" applyFont="1" applyFill="1" applyBorder="1" applyAlignment="1">
      <alignment horizontal="right" vertical="center" wrapText="1" shrinkToFit="1"/>
    </xf>
    <xf numFmtId="0" fontId="76" fillId="0" borderId="38" xfId="0" applyFont="1" applyBorder="1" applyAlignment="1">
      <alignment horizontal="right" vertical="center" wrapText="1"/>
    </xf>
    <xf numFmtId="0" fontId="76" fillId="0" borderId="37" xfId="0" applyFont="1" applyBorder="1" applyAlignment="1">
      <alignment horizontal="center" vertical="center" wrapText="1" shrinkToFit="1"/>
    </xf>
    <xf numFmtId="3" fontId="78" fillId="30" borderId="81" xfId="0" applyNumberFormat="1" applyFont="1" applyFill="1" applyBorder="1" applyAlignment="1">
      <alignment vertical="center"/>
    </xf>
    <xf numFmtId="0" fontId="78" fillId="0" borderId="80" xfId="0" applyFont="1" applyBorder="1" applyAlignment="1">
      <alignment vertical="center"/>
    </xf>
    <xf numFmtId="0" fontId="78" fillId="0" borderId="9" xfId="0" applyFont="1" applyBorder="1" applyAlignment="1">
      <alignment vertical="center"/>
    </xf>
    <xf numFmtId="0" fontId="78" fillId="0" borderId="77" xfId="0" applyFont="1" applyBorder="1" applyAlignment="1">
      <alignment horizontal="center" vertical="center" wrapText="1"/>
    </xf>
    <xf numFmtId="0" fontId="78" fillId="0" borderId="80" xfId="0" applyFont="1" applyBorder="1" applyAlignment="1">
      <alignment horizontal="left" vertical="center" wrapText="1"/>
    </xf>
    <xf numFmtId="49" fontId="78" fillId="0" borderId="80" xfId="0" applyNumberFormat="1" applyFont="1" applyBorder="1" applyAlignment="1">
      <alignment horizontal="right" vertical="center" wrapText="1"/>
    </xf>
    <xf numFmtId="0" fontId="76" fillId="0" borderId="9" xfId="0" applyFont="1" applyBorder="1" applyAlignment="1">
      <alignment horizontal="center" vertical="center"/>
    </xf>
    <xf numFmtId="3" fontId="76" fillId="0" borderId="45" xfId="0" applyNumberFormat="1" applyFont="1" applyBorder="1" applyAlignment="1">
      <alignment horizontal="center" vertical="center" wrapText="1"/>
    </xf>
    <xf numFmtId="49" fontId="76" fillId="0" borderId="38" xfId="0" applyNumberFormat="1" applyFont="1" applyBorder="1" applyAlignment="1">
      <alignment horizontal="right" vertical="center" wrapText="1"/>
    </xf>
    <xf numFmtId="0" fontId="76" fillId="0" borderId="38" xfId="0" applyFont="1" applyBorder="1" applyAlignment="1">
      <alignment horizontal="left" vertical="center" wrapText="1"/>
    </xf>
    <xf numFmtId="0" fontId="76" fillId="0" borderId="47" xfId="0" applyFont="1" applyBorder="1" applyAlignment="1">
      <alignment horizontal="center" vertical="center" wrapText="1"/>
    </xf>
    <xf numFmtId="49" fontId="76" fillId="0" borderId="37" xfId="0" applyNumberFormat="1" applyFont="1" applyBorder="1" applyAlignment="1">
      <alignment horizontal="center" vertical="center" wrapText="1"/>
    </xf>
    <xf numFmtId="49" fontId="107" fillId="0" borderId="7" xfId="0" applyNumberFormat="1" applyFont="1" applyBorder="1" applyAlignment="1">
      <alignment horizontal="right" vertical="top" wrapText="1"/>
    </xf>
    <xf numFmtId="0" fontId="107" fillId="0" borderId="7" xfId="0" applyFont="1" applyBorder="1" applyAlignment="1">
      <alignment horizontal="left" vertical="top" wrapText="1"/>
    </xf>
    <xf numFmtId="0" fontId="107" fillId="0" borderId="7" xfId="0" applyFont="1" applyBorder="1" applyAlignment="1">
      <alignment horizontal="center" vertical="top" wrapText="1"/>
    </xf>
    <xf numFmtId="49" fontId="108" fillId="0" borderId="3" xfId="0" applyNumberFormat="1" applyFont="1" applyBorder="1" applyAlignment="1">
      <alignment horizontal="center" vertical="center" wrapText="1"/>
    </xf>
    <xf numFmtId="0" fontId="108" fillId="0" borderId="4" xfId="0" applyFont="1" applyBorder="1" applyAlignment="1">
      <alignment horizontal="right" vertical="center" wrapText="1"/>
    </xf>
    <xf numFmtId="3" fontId="108" fillId="30" borderId="5" xfId="0" applyNumberFormat="1" applyFont="1" applyFill="1" applyBorder="1" applyAlignment="1">
      <alignment vertical="center" wrapText="1" shrinkToFit="1"/>
    </xf>
    <xf numFmtId="49" fontId="107" fillId="0" borderId="7" xfId="0" applyNumberFormat="1" applyFont="1" applyBorder="1" applyAlignment="1">
      <alignment horizontal="center" vertical="top" wrapText="1"/>
    </xf>
    <xf numFmtId="0" fontId="107" fillId="0" borderId="7" xfId="0" applyFont="1" applyBorder="1" applyAlignment="1">
      <alignment horizontal="right" vertical="top" wrapText="1"/>
    </xf>
    <xf numFmtId="49" fontId="108" fillId="0" borderId="6" xfId="0" applyNumberFormat="1" applyFont="1" applyBorder="1" applyAlignment="1">
      <alignment horizontal="center" vertical="center" wrapText="1"/>
    </xf>
    <xf numFmtId="0" fontId="108" fillId="0" borderId="7" xfId="0" applyFont="1" applyBorder="1" applyAlignment="1">
      <alignment horizontal="right" vertical="center" wrapText="1"/>
    </xf>
    <xf numFmtId="3" fontId="108" fillId="30" borderId="69" xfId="0" applyNumberFormat="1" applyFont="1" applyFill="1" applyBorder="1" applyAlignment="1">
      <alignment vertical="center" wrapText="1" shrinkToFit="1"/>
    </xf>
    <xf numFmtId="49" fontId="107" fillId="0" borderId="7" xfId="0" applyNumberFormat="1" applyFont="1" applyBorder="1" applyAlignment="1">
      <alignment horizontal="center" vertical="center" wrapText="1"/>
    </xf>
    <xf numFmtId="0" fontId="107" fillId="0" borderId="7" xfId="0" applyFont="1" applyBorder="1" applyAlignment="1">
      <alignment horizontal="right" vertical="center" wrapText="1"/>
    </xf>
    <xf numFmtId="49" fontId="108" fillId="0" borderId="4" xfId="0" applyNumberFormat="1" applyFont="1" applyBorder="1" applyAlignment="1">
      <alignment horizontal="right" vertical="center" wrapText="1"/>
    </xf>
    <xf numFmtId="0" fontId="81" fillId="0" borderId="0" xfId="798" applyNumberFormat="1" applyFont="1" applyFill="1" applyBorder="1" applyAlignment="1" applyProtection="1">
      <alignment horizontal="left" vertical="top" wrapText="1"/>
    </xf>
    <xf numFmtId="4" fontId="69" fillId="0" borderId="0" xfId="2261" applyFont="1" applyAlignment="1"/>
    <xf numFmtId="4" fontId="69" fillId="0" borderId="0" xfId="2261" applyFont="1">
      <alignment vertical="center"/>
    </xf>
    <xf numFmtId="0" fontId="12" fillId="0" borderId="0" xfId="797" applyFont="1" applyAlignment="1">
      <alignment horizontal="left"/>
    </xf>
    <xf numFmtId="0" fontId="12" fillId="0" borderId="0" xfId="797" applyFont="1"/>
    <xf numFmtId="4" fontId="12" fillId="0" borderId="0" xfId="2261" applyFont="1">
      <alignment vertical="center"/>
    </xf>
    <xf numFmtId="0" fontId="109" fillId="0" borderId="0" xfId="797" applyFont="1" applyFill="1" applyAlignment="1"/>
    <xf numFmtId="0" fontId="67" fillId="0" borderId="0" xfId="2261" applyNumberFormat="1" applyFont="1" applyAlignment="1"/>
    <xf numFmtId="4" fontId="12" fillId="25" borderId="6" xfId="2261" applyFont="1" applyFill="1" applyBorder="1" applyAlignment="1">
      <alignment vertical="center" wrapText="1"/>
    </xf>
    <xf numFmtId="4" fontId="12" fillId="25" borderId="7" xfId="2261" applyFont="1" applyFill="1" applyBorder="1" applyAlignment="1">
      <alignment horizontal="left" vertical="center" wrapText="1"/>
    </xf>
    <xf numFmtId="3" fontId="12" fillId="0" borderId="7" xfId="2261" applyNumberFormat="1" applyFont="1" applyBorder="1" applyAlignment="1">
      <alignment horizontal="center" vertical="center" wrapText="1"/>
    </xf>
    <xf numFmtId="4" fontId="12" fillId="0" borderId="7" xfId="2261" applyNumberFormat="1" applyFont="1" applyBorder="1" applyAlignment="1">
      <alignment horizontal="center" vertical="center" wrapText="1"/>
    </xf>
    <xf numFmtId="4" fontId="12" fillId="0" borderId="8" xfId="2261" applyNumberFormat="1" applyFont="1" applyBorder="1" applyAlignment="1">
      <alignment horizontal="center" vertical="center" wrapText="1"/>
    </xf>
    <xf numFmtId="4" fontId="12" fillId="0" borderId="6" xfId="2261" applyFont="1" applyFill="1" applyBorder="1" applyAlignment="1">
      <alignment horizontal="left" vertical="center" wrapText="1"/>
    </xf>
    <xf numFmtId="4" fontId="69" fillId="25" borderId="7" xfId="2261" applyFont="1" applyFill="1" applyBorder="1" applyAlignment="1">
      <alignment horizontal="left" vertical="center" wrapText="1"/>
    </xf>
    <xf numFmtId="4" fontId="12" fillId="0" borderId="7" xfId="2261" applyFont="1" applyBorder="1" applyAlignment="1">
      <alignment horizontal="center" vertical="center" wrapText="1"/>
    </xf>
    <xf numFmtId="4" fontId="12" fillId="0" borderId="37" xfId="2261" applyFont="1" applyFill="1" applyBorder="1" applyAlignment="1">
      <alignment horizontal="left" vertical="center" wrapText="1"/>
    </xf>
    <xf numFmtId="4" fontId="69" fillId="25" borderId="38" xfId="2261" applyFont="1" applyFill="1" applyBorder="1" applyAlignment="1">
      <alignment horizontal="left" vertical="center" wrapText="1"/>
    </xf>
    <xf numFmtId="3" fontId="12" fillId="0" borderId="38" xfId="2261" applyNumberFormat="1" applyFont="1" applyBorder="1" applyAlignment="1">
      <alignment horizontal="center" vertical="center" wrapText="1"/>
    </xf>
    <xf numFmtId="4" fontId="12" fillId="0" borderId="38" xfId="2261" applyNumberFormat="1" applyFont="1" applyBorder="1" applyAlignment="1">
      <alignment horizontal="center" vertical="center" wrapText="1"/>
    </xf>
    <xf numFmtId="4" fontId="12" fillId="0" borderId="38" xfId="2261" applyFont="1" applyBorder="1" applyAlignment="1">
      <alignment horizontal="center" vertical="center" wrapText="1"/>
    </xf>
    <xf numFmtId="4" fontId="12" fillId="0" borderId="39" xfId="2261" applyNumberFormat="1" applyFont="1" applyBorder="1" applyAlignment="1">
      <alignment horizontal="center" vertical="center" wrapText="1"/>
    </xf>
    <xf numFmtId="4" fontId="67" fillId="0" borderId="19" xfId="2261" applyNumberFormat="1" applyFont="1" applyBorder="1" applyAlignment="1">
      <alignment horizontal="right" vertical="top" wrapText="1"/>
    </xf>
    <xf numFmtId="0" fontId="12" fillId="0" borderId="10" xfId="2260" applyFont="1" applyBorder="1"/>
    <xf numFmtId="0" fontId="12" fillId="0" borderId="0" xfId="2260" applyFont="1"/>
    <xf numFmtId="0" fontId="111" fillId="28" borderId="0" xfId="798" applyNumberFormat="1" applyFont="1" applyFill="1" applyAlignment="1">
      <alignment vertical="center" wrapText="1"/>
    </xf>
    <xf numFmtId="4" fontId="112" fillId="28" borderId="0" xfId="2261" applyFont="1" applyFill="1">
      <alignment vertical="center"/>
    </xf>
    <xf numFmtId="4" fontId="86" fillId="0" borderId="0" xfId="798" applyNumberFormat="1" applyFont="1" applyFill="1" applyBorder="1" applyAlignment="1" applyProtection="1">
      <alignment horizontal="left" vertical="center"/>
    </xf>
    <xf numFmtId="3" fontId="116" fillId="0" borderId="1" xfId="798" applyNumberFormat="1" applyFont="1" applyFill="1" applyBorder="1" applyAlignment="1" applyProtection="1">
      <alignment horizontal="center" vertical="center" wrapText="1"/>
    </xf>
    <xf numFmtId="3" fontId="116" fillId="0" borderId="2" xfId="798" applyNumberFormat="1" applyFont="1" applyFill="1" applyBorder="1" applyAlignment="1" applyProtection="1">
      <alignment horizontal="center" vertical="center" wrapText="1"/>
    </xf>
    <xf numFmtId="3" fontId="116" fillId="0" borderId="19" xfId="798" applyNumberFormat="1" applyFont="1" applyFill="1" applyBorder="1" applyAlignment="1" applyProtection="1">
      <alignment horizontal="center" vertical="center" wrapText="1"/>
    </xf>
    <xf numFmtId="3" fontId="116" fillId="0" borderId="13" xfId="798" applyNumberFormat="1" applyFont="1" applyFill="1" applyBorder="1" applyAlignment="1" applyProtection="1">
      <alignment horizontal="center" vertical="center" wrapText="1"/>
    </xf>
    <xf numFmtId="3" fontId="116" fillId="0" borderId="46" xfId="798" applyNumberFormat="1" applyFont="1" applyFill="1" applyBorder="1" applyAlignment="1" applyProtection="1">
      <alignment horizontal="center" vertical="center" wrapText="1"/>
    </xf>
    <xf numFmtId="3" fontId="116" fillId="0" borderId="49" xfId="798" applyNumberFormat="1" applyFont="1" applyFill="1" applyBorder="1" applyAlignment="1" applyProtection="1">
      <alignment horizontal="center" vertical="center" wrapText="1"/>
    </xf>
    <xf numFmtId="3" fontId="116" fillId="0" borderId="59" xfId="798" applyNumberFormat="1" applyFont="1" applyFill="1" applyBorder="1" applyAlignment="1" applyProtection="1">
      <alignment horizontal="center" vertical="center" wrapText="1"/>
    </xf>
    <xf numFmtId="2" fontId="90" fillId="0" borderId="7" xfId="798" applyNumberFormat="1" applyFont="1" applyFill="1" applyBorder="1" applyAlignment="1" applyProtection="1">
      <alignment horizontal="center" vertical="center"/>
    </xf>
    <xf numFmtId="2" fontId="90" fillId="0" borderId="38" xfId="798" applyNumberFormat="1" applyFont="1" applyFill="1" applyBorder="1" applyAlignment="1" applyProtection="1">
      <alignment horizontal="center" vertical="center"/>
    </xf>
    <xf numFmtId="0" fontId="89" fillId="33" borderId="2" xfId="798" applyNumberFormat="1" applyFont="1" applyFill="1" applyBorder="1" applyAlignment="1" applyProtection="1">
      <alignment horizontal="left" vertical="center" wrapText="1"/>
    </xf>
    <xf numFmtId="0" fontId="91" fillId="33" borderId="2" xfId="798" applyNumberFormat="1" applyFont="1" applyFill="1" applyBorder="1" applyAlignment="1" applyProtection="1">
      <alignment horizontal="center" vertical="center" wrapText="1"/>
    </xf>
    <xf numFmtId="189" fontId="89" fillId="33" borderId="2" xfId="798" applyNumberFormat="1" applyFont="1" applyFill="1" applyBorder="1" applyAlignment="1" applyProtection="1">
      <alignment horizontal="center" vertical="center" wrapText="1"/>
    </xf>
    <xf numFmtId="3" fontId="89" fillId="33" borderId="2" xfId="798" applyNumberFormat="1" applyFont="1" applyFill="1" applyBorder="1" applyAlignment="1" applyProtection="1">
      <alignment horizontal="center" vertical="center" wrapText="1"/>
    </xf>
    <xf numFmtId="4" fontId="89" fillId="33" borderId="2" xfId="798" applyNumberFormat="1" applyFont="1" applyFill="1" applyBorder="1" applyAlignment="1" applyProtection="1">
      <alignment horizontal="center" vertical="center" wrapText="1"/>
    </xf>
    <xf numFmtId="4" fontId="89" fillId="33" borderId="49" xfId="798" applyNumberFormat="1" applyFont="1" applyFill="1" applyBorder="1" applyAlignment="1" applyProtection="1">
      <alignment horizontal="center" vertical="center" wrapText="1"/>
    </xf>
    <xf numFmtId="4" fontId="89" fillId="33" borderId="13" xfId="798" applyNumberFormat="1" applyFont="1" applyFill="1" applyBorder="1" applyAlignment="1" applyProtection="1">
      <alignment horizontal="center" vertical="center" wrapText="1"/>
    </xf>
    <xf numFmtId="3" fontId="89" fillId="33" borderId="19" xfId="798" applyNumberFormat="1" applyFont="1" applyFill="1" applyBorder="1" applyAlignment="1" applyProtection="1">
      <alignment horizontal="center" vertical="center" wrapText="1"/>
    </xf>
    <xf numFmtId="2" fontId="90" fillId="0" borderId="68" xfId="798" applyNumberFormat="1" applyFont="1" applyFill="1" applyBorder="1" applyAlignment="1" applyProtection="1">
      <alignment horizontal="center" vertical="center"/>
    </xf>
    <xf numFmtId="2" fontId="90" fillId="0" borderId="28" xfId="798" applyNumberFormat="1" applyFont="1" applyFill="1" applyBorder="1" applyAlignment="1" applyProtection="1">
      <alignment horizontal="center" vertical="center"/>
    </xf>
    <xf numFmtId="2" fontId="90" fillId="0" borderId="26" xfId="798" applyNumberFormat="1" applyFont="1" applyFill="1" applyBorder="1" applyAlignment="1" applyProtection="1">
      <alignment horizontal="center" vertical="center"/>
    </xf>
    <xf numFmtId="2" fontId="90" fillId="0" borderId="29" xfId="798" applyNumberFormat="1" applyFont="1" applyFill="1" applyBorder="1" applyAlignment="1" applyProtection="1">
      <alignment horizontal="center" vertical="center"/>
    </xf>
    <xf numFmtId="2" fontId="90" fillId="0" borderId="48" xfId="798" applyNumberFormat="1" applyFont="1" applyFill="1" applyBorder="1" applyAlignment="1" applyProtection="1">
      <alignment horizontal="center" vertical="center"/>
    </xf>
    <xf numFmtId="4" fontId="90" fillId="33" borderId="13" xfId="798" applyNumberFormat="1" applyFont="1" applyFill="1" applyBorder="1" applyAlignment="1" applyProtection="1">
      <alignment horizontal="center" vertical="center" wrapText="1"/>
    </xf>
    <xf numFmtId="3" fontId="94" fillId="0" borderId="2" xfId="798" applyNumberFormat="1" applyFont="1" applyFill="1" applyBorder="1" applyAlignment="1" applyProtection="1">
      <alignment horizontal="center" vertical="center" wrapText="1"/>
    </xf>
    <xf numFmtId="4" fontId="117" fillId="0" borderId="0" xfId="798" applyNumberFormat="1" applyFont="1" applyFill="1" applyBorder="1" applyAlignment="1" applyProtection="1">
      <alignment horizontal="center" vertical="center"/>
    </xf>
    <xf numFmtId="0" fontId="81" fillId="0" borderId="0" xfId="798" applyNumberFormat="1" applyFont="1" applyFill="1" applyBorder="1" applyAlignment="1" applyProtection="1">
      <alignment horizontal="left" vertical="top"/>
    </xf>
    <xf numFmtId="0" fontId="81" fillId="0" borderId="0" xfId="798" applyNumberFormat="1" applyFont="1" applyFill="1" applyBorder="1" applyAlignment="1" applyProtection="1">
      <alignment vertical="top" wrapText="1"/>
    </xf>
    <xf numFmtId="0" fontId="74" fillId="30" borderId="0" xfId="908" applyFont="1" applyFill="1" applyAlignment="1">
      <alignment horizontal="left" vertical="center"/>
    </xf>
    <xf numFmtId="49" fontId="74" fillId="30" borderId="0" xfId="908" applyNumberFormat="1" applyFont="1" applyFill="1" applyBorder="1" applyAlignment="1">
      <alignment horizontal="left" vertical="center"/>
    </xf>
    <xf numFmtId="0" fontId="74" fillId="30" borderId="0" xfId="908" applyNumberFormat="1" applyFont="1" applyFill="1" applyBorder="1" applyAlignment="1">
      <alignment horizontal="left" vertical="center"/>
    </xf>
    <xf numFmtId="0" fontId="100" fillId="32" borderId="33" xfId="975" applyFont="1" applyFill="1" applyBorder="1" applyAlignment="1" applyProtection="1">
      <alignment horizontal="center" vertical="center" wrapText="1"/>
      <protection locked="0"/>
    </xf>
    <xf numFmtId="0" fontId="100" fillId="32" borderId="76" xfId="975" applyFont="1" applyFill="1" applyBorder="1" applyAlignment="1" applyProtection="1">
      <alignment horizontal="center" vertical="center" wrapText="1"/>
      <protection locked="0"/>
    </xf>
    <xf numFmtId="0" fontId="105" fillId="32" borderId="41" xfId="974" applyFont="1" applyFill="1" applyBorder="1" applyAlignment="1">
      <alignment horizontal="center" vertical="center" wrapText="1"/>
    </xf>
    <xf numFmtId="0" fontId="105" fillId="32" borderId="26" xfId="974" applyFont="1" applyFill="1" applyBorder="1" applyAlignment="1">
      <alignment horizontal="center" vertical="center" wrapText="1"/>
    </xf>
    <xf numFmtId="0" fontId="105" fillId="32" borderId="48" xfId="974" applyFont="1" applyFill="1" applyBorder="1" applyAlignment="1">
      <alignment horizontal="center" vertical="center" wrapText="1"/>
    </xf>
    <xf numFmtId="0" fontId="75" fillId="32" borderId="61" xfId="974" applyFont="1" applyFill="1" applyBorder="1" applyAlignment="1">
      <alignment horizontal="center" vertical="center" wrapText="1"/>
    </xf>
    <xf numFmtId="0" fontId="75" fillId="32" borderId="32" xfId="974" applyFont="1" applyFill="1" applyBorder="1" applyAlignment="1">
      <alignment horizontal="center" vertical="center" wrapText="1"/>
    </xf>
    <xf numFmtId="187" fontId="75" fillId="32" borderId="33" xfId="975" applyNumberFormat="1" applyFont="1" applyFill="1" applyBorder="1" applyAlignment="1" applyProtection="1">
      <alignment horizontal="center" vertical="center" wrapText="1"/>
      <protection locked="0"/>
    </xf>
    <xf numFmtId="187" fontId="75" fillId="32" borderId="76" xfId="975" applyNumberFormat="1" applyFont="1" applyFill="1" applyBorder="1" applyAlignment="1" applyProtection="1">
      <alignment horizontal="center" vertical="center" wrapText="1"/>
      <protection locked="0"/>
    </xf>
    <xf numFmtId="0" fontId="75" fillId="32" borderId="7" xfId="975" applyFont="1" applyFill="1" applyBorder="1" applyAlignment="1" applyProtection="1">
      <alignment horizontal="center" vertical="center" wrapText="1"/>
      <protection locked="0"/>
    </xf>
    <xf numFmtId="0" fontId="75" fillId="32" borderId="29" xfId="975" applyFont="1" applyFill="1" applyBorder="1" applyAlignment="1" applyProtection="1">
      <alignment horizontal="center" vertical="center" wrapText="1"/>
      <protection locked="0"/>
    </xf>
    <xf numFmtId="0" fontId="75" fillId="32" borderId="62" xfId="974" applyFont="1" applyFill="1" applyBorder="1" applyAlignment="1">
      <alignment horizontal="center" vertical="center" wrapText="1"/>
    </xf>
    <xf numFmtId="0" fontId="75" fillId="32" borderId="73" xfId="974" applyFont="1" applyFill="1" applyBorder="1" applyAlignment="1">
      <alignment horizontal="center" vertical="center" wrapText="1"/>
    </xf>
    <xf numFmtId="0" fontId="75" fillId="32" borderId="46" xfId="908" applyFont="1" applyFill="1" applyBorder="1" applyAlignment="1">
      <alignment horizontal="center" vertical="center"/>
    </xf>
    <xf numFmtId="0" fontId="75" fillId="32" borderId="2" xfId="908" applyFont="1" applyFill="1" applyBorder="1" applyAlignment="1">
      <alignment horizontal="center" vertical="center"/>
    </xf>
    <xf numFmtId="0" fontId="75" fillId="32" borderId="59" xfId="908" applyFont="1" applyFill="1" applyBorder="1" applyAlignment="1">
      <alignment horizontal="center" vertical="center"/>
    </xf>
    <xf numFmtId="0" fontId="105" fillId="32" borderId="4" xfId="974" applyFont="1" applyFill="1" applyBorder="1" applyAlignment="1">
      <alignment horizontal="center" vertical="center" wrapText="1"/>
    </xf>
    <xf numFmtId="0" fontId="105" fillId="32" borderId="7" xfId="974" applyFont="1" applyFill="1" applyBorder="1" applyAlignment="1">
      <alignment horizontal="center" vertical="center" wrapText="1"/>
    </xf>
    <xf numFmtId="0" fontId="105" fillId="32" borderId="29" xfId="974" applyFont="1" applyFill="1" applyBorder="1" applyAlignment="1">
      <alignment horizontal="center" vertical="center" wrapText="1"/>
    </xf>
    <xf numFmtId="0" fontId="75" fillId="32" borderId="75" xfId="908" applyFont="1" applyFill="1" applyBorder="1" applyAlignment="1">
      <alignment horizontal="center" vertical="center"/>
    </xf>
    <xf numFmtId="0" fontId="75" fillId="32" borderId="4" xfId="908" applyFont="1" applyFill="1" applyBorder="1" applyAlignment="1">
      <alignment horizontal="center" vertical="center"/>
    </xf>
    <xf numFmtId="0" fontId="75" fillId="32" borderId="34" xfId="908" applyFont="1" applyFill="1" applyBorder="1" applyAlignment="1">
      <alignment horizontal="center" vertical="center"/>
    </xf>
    <xf numFmtId="0" fontId="75" fillId="32" borderId="53" xfId="908" applyFont="1" applyFill="1" applyBorder="1" applyAlignment="1">
      <alignment horizontal="center" vertical="center"/>
    </xf>
    <xf numFmtId="0" fontId="75" fillId="32" borderId="58" xfId="908" applyFont="1" applyFill="1" applyBorder="1" applyAlignment="1">
      <alignment horizontal="center" vertical="center"/>
    </xf>
    <xf numFmtId="0" fontId="75" fillId="32" borderId="51" xfId="975" applyFont="1" applyFill="1" applyBorder="1" applyAlignment="1" applyProtection="1">
      <alignment horizontal="center" vertical="center" wrapText="1"/>
      <protection locked="0"/>
    </xf>
    <xf numFmtId="0" fontId="75" fillId="32" borderId="54" xfId="975" applyFont="1" applyFill="1" applyBorder="1" applyAlignment="1" applyProtection="1">
      <alignment horizontal="center" vertical="center" wrapText="1"/>
      <protection locked="0"/>
    </xf>
    <xf numFmtId="0" fontId="75" fillId="32" borderId="64" xfId="975" applyFont="1" applyFill="1" applyBorder="1" applyAlignment="1" applyProtection="1">
      <alignment horizontal="center" vertical="center" wrapText="1"/>
      <protection locked="0"/>
    </xf>
    <xf numFmtId="0" fontId="75" fillId="32" borderId="42" xfId="975" applyFont="1" applyFill="1" applyBorder="1" applyAlignment="1" applyProtection="1">
      <alignment horizontal="center" vertical="center" wrapText="1"/>
      <protection locked="0"/>
    </xf>
    <xf numFmtId="0" fontId="75" fillId="32" borderId="65" xfId="975" applyFont="1" applyFill="1" applyBorder="1" applyAlignment="1" applyProtection="1">
      <alignment horizontal="center" vertical="center" wrapText="1"/>
      <protection locked="0"/>
    </xf>
    <xf numFmtId="0" fontId="74" fillId="32" borderId="40" xfId="908" applyFont="1" applyFill="1" applyBorder="1" applyAlignment="1">
      <alignment horizontal="center" vertical="center"/>
    </xf>
    <xf numFmtId="0" fontId="74" fillId="32" borderId="13" xfId="908" applyFont="1" applyFill="1" applyBorder="1" applyAlignment="1">
      <alignment horizontal="center" vertical="center"/>
    </xf>
    <xf numFmtId="0" fontId="74" fillId="32" borderId="78" xfId="908" applyFont="1" applyFill="1" applyBorder="1" applyAlignment="1">
      <alignment horizontal="center" vertical="center"/>
    </xf>
    <xf numFmtId="187" fontId="100" fillId="32" borderId="42" xfId="975" applyNumberFormat="1" applyFont="1" applyFill="1" applyBorder="1" applyAlignment="1" applyProtection="1">
      <alignment horizontal="center" vertical="center"/>
      <protection locked="0"/>
    </xf>
    <xf numFmtId="187" fontId="100" fillId="32" borderId="7" xfId="975" applyNumberFormat="1" applyFont="1" applyFill="1" applyBorder="1" applyAlignment="1" applyProtection="1">
      <alignment horizontal="center" vertical="center"/>
      <protection locked="0"/>
    </xf>
    <xf numFmtId="187" fontId="100" fillId="32" borderId="8" xfId="975" applyNumberFormat="1" applyFont="1" applyFill="1" applyBorder="1" applyAlignment="1" applyProtection="1">
      <alignment horizontal="center" vertical="center"/>
      <protection locked="0"/>
    </xf>
    <xf numFmtId="0" fontId="100" fillId="32" borderId="75" xfId="908" applyFont="1" applyFill="1" applyBorder="1" applyAlignment="1">
      <alignment horizontal="center" vertical="center"/>
    </xf>
    <xf numFmtId="0" fontId="100" fillId="32" borderId="4" xfId="908" applyFont="1" applyFill="1" applyBorder="1" applyAlignment="1">
      <alignment horizontal="center" vertical="center"/>
    </xf>
    <xf numFmtId="0" fontId="100" fillId="32" borderId="5" xfId="908" applyFont="1" applyFill="1" applyBorder="1" applyAlignment="1">
      <alignment horizontal="center" vertical="center"/>
    </xf>
    <xf numFmtId="0" fontId="75" fillId="32" borderId="57" xfId="974" applyFont="1" applyFill="1" applyBorder="1" applyAlignment="1">
      <alignment horizontal="center" vertical="center" wrapText="1"/>
    </xf>
    <xf numFmtId="0" fontId="75" fillId="32" borderId="44" xfId="974" applyFont="1" applyFill="1" applyBorder="1" applyAlignment="1">
      <alignment horizontal="center" vertical="center" wrapText="1"/>
    </xf>
    <xf numFmtId="0" fontId="75" fillId="32" borderId="50" xfId="975" applyFont="1" applyFill="1" applyBorder="1" applyAlignment="1" applyProtection="1">
      <alignment horizontal="center" vertical="center" wrapText="1"/>
      <protection locked="0"/>
    </xf>
    <xf numFmtId="0" fontId="75" fillId="32" borderId="30" xfId="975" applyFont="1" applyFill="1" applyBorder="1" applyAlignment="1" applyProtection="1">
      <alignment horizontal="center" vertical="center" wrapText="1"/>
      <protection locked="0"/>
    </xf>
    <xf numFmtId="0" fontId="75" fillId="32" borderId="63" xfId="975" applyFont="1" applyFill="1" applyBorder="1" applyAlignment="1" applyProtection="1">
      <alignment horizontal="center" vertical="center" wrapText="1"/>
      <protection locked="0"/>
    </xf>
    <xf numFmtId="1" fontId="74" fillId="16" borderId="26" xfId="908" applyNumberFormat="1" applyFont="1" applyFill="1" applyBorder="1" applyAlignment="1">
      <alignment horizontal="center" vertical="center" wrapText="1"/>
    </xf>
    <xf numFmtId="1" fontId="74" fillId="16" borderId="14" xfId="908" applyNumberFormat="1" applyFont="1" applyFill="1" applyBorder="1" applyAlignment="1">
      <alignment horizontal="center" vertical="center" wrapText="1"/>
    </xf>
    <xf numFmtId="1" fontId="74" fillId="16" borderId="42" xfId="908" applyNumberFormat="1" applyFont="1" applyFill="1" applyBorder="1" applyAlignment="1">
      <alignment horizontal="center" vertical="center" wrapText="1"/>
    </xf>
    <xf numFmtId="1" fontId="75" fillId="16" borderId="26" xfId="908" applyNumberFormat="1" applyFont="1" applyFill="1" applyBorder="1" applyAlignment="1">
      <alignment horizontal="center" vertical="center"/>
    </xf>
    <xf numFmtId="1" fontId="75" fillId="16" borderId="14" xfId="908" applyNumberFormat="1" applyFont="1" applyFill="1" applyBorder="1" applyAlignment="1">
      <alignment horizontal="center" vertical="center"/>
    </xf>
    <xf numFmtId="1" fontId="75" fillId="16" borderId="42" xfId="908" applyNumberFormat="1" applyFont="1" applyFill="1" applyBorder="1" applyAlignment="1">
      <alignment horizontal="center" vertical="center"/>
    </xf>
    <xf numFmtId="0" fontId="123" fillId="0" borderId="0" xfId="0" applyFont="1" applyAlignment="1">
      <alignment horizontal="left" vertical="top" wrapText="1"/>
    </xf>
    <xf numFmtId="4" fontId="99" fillId="25" borderId="48" xfId="908" applyNumberFormat="1" applyFont="1" applyFill="1" applyBorder="1" applyAlignment="1">
      <alignment vertical="center" wrapText="1"/>
    </xf>
    <xf numFmtId="4" fontId="99" fillId="25" borderId="65" xfId="908" applyNumberFormat="1" applyFont="1" applyFill="1" applyBorder="1" applyAlignment="1">
      <alignment vertical="center" wrapText="1"/>
    </xf>
    <xf numFmtId="4" fontId="99" fillId="25" borderId="28" xfId="908" applyNumberFormat="1" applyFont="1" applyFill="1" applyBorder="1" applyAlignment="1">
      <alignment vertical="center" wrapText="1"/>
    </xf>
    <xf numFmtId="4" fontId="99" fillId="25" borderId="71" xfId="908" applyNumberFormat="1" applyFont="1" applyFill="1" applyBorder="1" applyAlignment="1">
      <alignment vertical="center" wrapText="1"/>
    </xf>
    <xf numFmtId="4" fontId="74" fillId="16" borderId="48" xfId="908" applyNumberFormat="1" applyFont="1" applyFill="1" applyBorder="1" applyAlignment="1">
      <alignment horizontal="center" vertical="center" wrapText="1"/>
    </xf>
    <xf numFmtId="4" fontId="74" fillId="16" borderId="68" xfId="908" applyNumberFormat="1" applyFont="1" applyFill="1" applyBorder="1" applyAlignment="1">
      <alignment horizontal="center" vertical="center" wrapText="1"/>
    </xf>
    <xf numFmtId="4" fontId="74" fillId="29" borderId="7" xfId="908" applyNumberFormat="1" applyFont="1" applyFill="1" applyBorder="1" applyAlignment="1">
      <alignment horizontal="center" vertical="center" wrapText="1"/>
    </xf>
    <xf numFmtId="0" fontId="75" fillId="29" borderId="7" xfId="908" applyFont="1" applyFill="1" applyBorder="1" applyAlignment="1">
      <alignment horizontal="center" vertical="center" wrapText="1"/>
    </xf>
    <xf numFmtId="4" fontId="99" fillId="25" borderId="26" xfId="908" applyNumberFormat="1" applyFont="1" applyFill="1" applyBorder="1" applyAlignment="1">
      <alignment vertical="center" wrapText="1"/>
    </xf>
    <xf numFmtId="4" fontId="99" fillId="25" borderId="42" xfId="908" applyNumberFormat="1" applyFont="1" applyFill="1" applyBorder="1" applyAlignment="1">
      <alignment vertical="center" wrapText="1"/>
    </xf>
    <xf numFmtId="0" fontId="81" fillId="0" borderId="0" xfId="2260" applyFont="1" applyBorder="1" applyAlignment="1">
      <alignment horizontal="center" wrapText="1"/>
    </xf>
    <xf numFmtId="3" fontId="90" fillId="0" borderId="31" xfId="798" applyNumberFormat="1" applyFont="1" applyFill="1" applyBorder="1" applyAlignment="1" applyProtection="1">
      <alignment horizontal="center" vertical="center"/>
    </xf>
    <xf numFmtId="3" fontId="90" fillId="0" borderId="9" xfId="798" applyNumberFormat="1" applyFont="1" applyFill="1" applyBorder="1" applyAlignment="1" applyProtection="1">
      <alignment horizontal="center" vertical="center"/>
    </xf>
    <xf numFmtId="0" fontId="95" fillId="0" borderId="0" xfId="798" applyNumberFormat="1" applyFont="1" applyFill="1" applyBorder="1" applyAlignment="1" applyProtection="1">
      <alignment horizontal="left" vertical="top" wrapText="1"/>
    </xf>
    <xf numFmtId="0" fontId="81" fillId="0" borderId="0" xfId="798" applyNumberFormat="1" applyFont="1" applyFill="1" applyBorder="1" applyAlignment="1" applyProtection="1">
      <alignment horizontal="left" vertical="top" wrapText="1"/>
    </xf>
    <xf numFmtId="4" fontId="81" fillId="0" borderId="0" xfId="798" applyNumberFormat="1" applyFont="1" applyFill="1" applyBorder="1" applyAlignment="1" applyProtection="1">
      <alignment horizontal="left" vertical="center" wrapText="1"/>
    </xf>
    <xf numFmtId="0" fontId="83" fillId="0" borderId="0" xfId="798" applyNumberFormat="1" applyFont="1" applyFill="1" applyBorder="1" applyAlignment="1" applyProtection="1">
      <alignment horizontal="center" vertical="center" wrapText="1"/>
    </xf>
    <xf numFmtId="4" fontId="89" fillId="0" borderId="34" xfId="798" applyNumberFormat="1" applyFont="1" applyFill="1" applyBorder="1" applyAlignment="1" applyProtection="1">
      <alignment horizontal="center" vertical="center" wrapText="1"/>
    </xf>
    <xf numFmtId="4" fontId="89" fillId="0" borderId="36" xfId="798" applyNumberFormat="1" applyFont="1" applyFill="1" applyBorder="1" applyAlignment="1" applyProtection="1">
      <alignment horizontal="center" vertical="center" wrapText="1"/>
    </xf>
    <xf numFmtId="4" fontId="89" fillId="0" borderId="33" xfId="798" applyNumberFormat="1" applyFont="1" applyFill="1" applyBorder="1" applyAlignment="1" applyProtection="1">
      <alignment horizontal="center" vertical="center" wrapText="1"/>
    </xf>
    <xf numFmtId="4" fontId="89" fillId="0" borderId="35" xfId="798" applyNumberFormat="1" applyFont="1" applyFill="1" applyBorder="1" applyAlignment="1" applyProtection="1">
      <alignment horizontal="center" vertical="center" wrapText="1"/>
    </xf>
    <xf numFmtId="0" fontId="89" fillId="0" borderId="33" xfId="798" applyNumberFormat="1" applyFont="1" applyFill="1" applyBorder="1" applyAlignment="1" applyProtection="1">
      <alignment horizontal="center" vertical="center" wrapText="1"/>
    </xf>
    <xf numFmtId="0" fontId="89" fillId="0" borderId="35" xfId="798" applyNumberFormat="1" applyFont="1" applyFill="1" applyBorder="1" applyAlignment="1" applyProtection="1">
      <alignment horizontal="center" vertical="center" wrapText="1"/>
    </xf>
    <xf numFmtId="4" fontId="89" fillId="0" borderId="58" xfId="798" applyNumberFormat="1" applyFont="1" applyFill="1" applyBorder="1" applyAlignment="1" applyProtection="1">
      <alignment horizontal="center" vertical="center" wrapText="1"/>
    </xf>
    <xf numFmtId="4" fontId="89" fillId="0" borderId="60" xfId="798" applyNumberFormat="1" applyFont="1" applyFill="1" applyBorder="1" applyAlignment="1" applyProtection="1">
      <alignment horizontal="center" vertical="center" wrapText="1"/>
    </xf>
    <xf numFmtId="4" fontId="89" fillId="0" borderId="40" xfId="798" applyNumberFormat="1" applyFont="1" applyFill="1" applyBorder="1" applyAlignment="1" applyProtection="1">
      <alignment horizontal="center" vertical="center" wrapText="1"/>
    </xf>
    <xf numFmtId="4" fontId="89" fillId="0" borderId="13" xfId="798" applyNumberFormat="1" applyFont="1" applyFill="1" applyBorder="1" applyAlignment="1" applyProtection="1">
      <alignment horizontal="center" vertical="center" wrapText="1"/>
    </xf>
    <xf numFmtId="4" fontId="89" fillId="0" borderId="78" xfId="798" applyNumberFormat="1" applyFont="1" applyFill="1" applyBorder="1" applyAlignment="1" applyProtection="1">
      <alignment horizontal="center" vertical="center" wrapText="1"/>
    </xf>
    <xf numFmtId="4" fontId="69" fillId="0" borderId="0" xfId="2261" applyFont="1" applyAlignment="1">
      <alignment horizontal="center" vertical="center"/>
    </xf>
    <xf numFmtId="4" fontId="67" fillId="0" borderId="0" xfId="2261" applyFont="1" applyAlignment="1">
      <alignment horizontal="center"/>
    </xf>
    <xf numFmtId="0" fontId="109" fillId="0" borderId="0" xfId="797" applyFont="1" applyFill="1" applyAlignment="1">
      <alignment horizontal="center"/>
    </xf>
    <xf numFmtId="4" fontId="12" fillId="0" borderId="33" xfId="2261" applyFont="1" applyBorder="1" applyAlignment="1">
      <alignment horizontal="center" vertical="center" wrapText="1"/>
    </xf>
    <xf numFmtId="4" fontId="12" fillId="0" borderId="35" xfId="2261" applyFont="1" applyBorder="1" applyAlignment="1">
      <alignment horizontal="center" vertical="center" wrapText="1"/>
    </xf>
    <xf numFmtId="0" fontId="12" fillId="0" borderId="0" xfId="2260" applyFont="1" applyBorder="1" applyAlignment="1">
      <alignment horizontal="center"/>
    </xf>
    <xf numFmtId="4" fontId="12" fillId="0" borderId="34" xfId="2261" applyFont="1" applyBorder="1" applyAlignment="1">
      <alignment horizontal="center" vertical="center" wrapText="1"/>
    </xf>
    <xf numFmtId="4" fontId="12" fillId="0" borderId="36" xfId="2261" applyFont="1" applyBorder="1" applyAlignment="1">
      <alignment horizontal="center" vertical="center" wrapText="1"/>
    </xf>
    <xf numFmtId="4" fontId="67" fillId="0" borderId="40" xfId="2261" applyFont="1" applyBorder="1" applyAlignment="1">
      <alignment horizontal="center" vertical="top" wrapText="1"/>
    </xf>
    <xf numFmtId="4" fontId="67" fillId="0" borderId="13" xfId="2261" applyFont="1" applyBorder="1" applyAlignment="1">
      <alignment horizontal="center" vertical="top" wrapText="1"/>
    </xf>
    <xf numFmtId="4" fontId="67" fillId="0" borderId="78" xfId="2261" applyFont="1" applyBorder="1" applyAlignment="1">
      <alignment horizontal="center" vertical="top" wrapText="1"/>
    </xf>
    <xf numFmtId="0" fontId="12" fillId="0" borderId="10" xfId="2260" applyFont="1" applyBorder="1" applyAlignment="1">
      <alignment horizontal="center"/>
    </xf>
    <xf numFmtId="4" fontId="81" fillId="0" borderId="0" xfId="798" applyNumberFormat="1" applyFont="1" applyFill="1" applyBorder="1" applyAlignment="1" applyProtection="1">
      <alignment horizontal="right" vertical="center" wrapText="1"/>
    </xf>
    <xf numFmtId="0" fontId="84" fillId="0" borderId="0" xfId="798" applyNumberFormat="1" applyFont="1" applyFill="1" applyBorder="1" applyAlignment="1" applyProtection="1">
      <alignment horizontal="center" vertical="center" wrapText="1"/>
    </xf>
    <xf numFmtId="3" fontId="91" fillId="0" borderId="40" xfId="798" applyNumberFormat="1" applyFont="1" applyFill="1" applyBorder="1" applyAlignment="1" applyProtection="1">
      <alignment horizontal="center" vertical="center"/>
    </xf>
    <xf numFmtId="3" fontId="91" fillId="0" borderId="13" xfId="798" applyNumberFormat="1" applyFont="1" applyFill="1" applyBorder="1" applyAlignment="1" applyProtection="1">
      <alignment horizontal="center" vertical="center"/>
    </xf>
    <xf numFmtId="3" fontId="91" fillId="0" borderId="78" xfId="798" applyNumberFormat="1" applyFont="1" applyFill="1" applyBorder="1" applyAlignment="1" applyProtection="1">
      <alignment horizontal="center" vertical="center"/>
    </xf>
    <xf numFmtId="0" fontId="86" fillId="0" borderId="61" xfId="798" applyNumberFormat="1" applyFont="1" applyFill="1" applyBorder="1" applyAlignment="1" applyProtection="1">
      <alignment horizontal="center" vertical="center" wrapText="1"/>
    </xf>
    <xf numFmtId="0" fontId="86" fillId="0" borderId="32" xfId="798" applyNumberFormat="1" applyFont="1" applyFill="1" applyBorder="1" applyAlignment="1" applyProtection="1">
      <alignment horizontal="center" vertical="center" wrapText="1"/>
    </xf>
    <xf numFmtId="0" fontId="86" fillId="0" borderId="80" xfId="798" applyNumberFormat="1" applyFont="1" applyFill="1" applyBorder="1" applyAlignment="1" applyProtection="1">
      <alignment horizontal="center" vertical="center" wrapText="1"/>
    </xf>
    <xf numFmtId="4" fontId="89" fillId="0" borderId="40" xfId="798" applyNumberFormat="1" applyFont="1" applyFill="1" applyBorder="1" applyAlignment="1" applyProtection="1">
      <alignment horizontal="center" vertical="center"/>
    </xf>
    <xf numFmtId="4" fontId="89" fillId="0" borderId="13" xfId="798" applyNumberFormat="1" applyFont="1" applyFill="1" applyBorder="1" applyAlignment="1" applyProtection="1">
      <alignment horizontal="center" vertical="center"/>
    </xf>
    <xf numFmtId="4" fontId="89" fillId="0" borderId="78" xfId="798" applyNumberFormat="1" applyFont="1" applyFill="1" applyBorder="1" applyAlignment="1" applyProtection="1">
      <alignment horizontal="center" vertical="center"/>
    </xf>
    <xf numFmtId="4" fontId="118" fillId="0" borderId="0" xfId="798" applyNumberFormat="1" applyFont="1" applyFill="1" applyBorder="1" applyAlignment="1" applyProtection="1">
      <alignment horizontal="left" vertical="center" wrapText="1"/>
    </xf>
    <xf numFmtId="0" fontId="76" fillId="0" borderId="1" xfId="0" applyFont="1" applyBorder="1" applyAlignment="1">
      <alignment horizontal="center" vertical="center" wrapText="1" shrinkToFit="1"/>
    </xf>
    <xf numFmtId="0" fontId="76" fillId="0" borderId="2" xfId="0" applyFont="1" applyBorder="1" applyAlignment="1">
      <alignment horizontal="center" vertical="center" wrapText="1" shrinkToFit="1"/>
    </xf>
    <xf numFmtId="0" fontId="76" fillId="0" borderId="49" xfId="0" applyFont="1" applyBorder="1" applyAlignment="1">
      <alignment horizontal="center" vertical="center" wrapText="1" shrinkToFit="1"/>
    </xf>
    <xf numFmtId="0" fontId="78" fillId="0" borderId="1" xfId="0" applyFont="1" applyBorder="1" applyAlignment="1">
      <alignment horizontal="left" vertical="center" wrapText="1" shrinkToFit="1"/>
    </xf>
    <xf numFmtId="0" fontId="78" fillId="0" borderId="2" xfId="0" applyFont="1" applyBorder="1" applyAlignment="1">
      <alignment horizontal="left" vertical="center" wrapText="1" shrinkToFit="1"/>
    </xf>
    <xf numFmtId="0" fontId="78" fillId="0" borderId="1" xfId="0" applyFont="1" applyBorder="1" applyAlignment="1">
      <alignment horizontal="center" vertical="center" wrapText="1" shrinkToFit="1"/>
    </xf>
    <xf numFmtId="0" fontId="78" fillId="0" borderId="2" xfId="0" applyFont="1" applyBorder="1" applyAlignment="1">
      <alignment horizontal="center" vertical="center" wrapText="1" shrinkToFit="1"/>
    </xf>
    <xf numFmtId="0" fontId="78" fillId="0" borderId="49" xfId="0" applyFont="1" applyBorder="1" applyAlignment="1">
      <alignment horizontal="center" vertical="center" wrapText="1" shrinkToFit="1"/>
    </xf>
    <xf numFmtId="3" fontId="78" fillId="31" borderId="1" xfId="0" applyNumberFormat="1" applyFont="1" applyFill="1" applyBorder="1" applyAlignment="1">
      <alignment horizontal="center" vertical="center" wrapText="1" shrinkToFit="1"/>
    </xf>
    <xf numFmtId="3" fontId="78" fillId="31" borderId="2" xfId="0" applyNumberFormat="1" applyFont="1" applyFill="1" applyBorder="1" applyAlignment="1">
      <alignment horizontal="center" vertical="center" wrapText="1" shrinkToFit="1"/>
    </xf>
    <xf numFmtId="3" fontId="78" fillId="31" borderId="59" xfId="0" applyNumberFormat="1" applyFont="1" applyFill="1" applyBorder="1" applyAlignment="1">
      <alignment horizontal="center" vertical="center" wrapText="1" shrinkToFit="1"/>
    </xf>
    <xf numFmtId="0" fontId="78" fillId="0" borderId="0" xfId="0" applyFont="1" applyAlignment="1">
      <alignment horizontal="center" vertical="center" wrapText="1" shrinkToFit="1"/>
    </xf>
    <xf numFmtId="0" fontId="76" fillId="0" borderId="3" xfId="0" applyFont="1" applyBorder="1" applyAlignment="1">
      <alignment horizontal="center" vertical="center" wrapText="1" shrinkToFit="1"/>
    </xf>
    <xf numFmtId="0" fontId="76" fillId="0" borderId="6" xfId="0" applyFont="1" applyBorder="1" applyAlignment="1">
      <alignment horizontal="center" vertical="center" wrapText="1" shrinkToFit="1"/>
    </xf>
    <xf numFmtId="0" fontId="76" fillId="0" borderId="72" xfId="0" applyFont="1" applyBorder="1" applyAlignment="1">
      <alignment horizontal="center" vertical="center" wrapText="1" shrinkToFit="1"/>
    </xf>
    <xf numFmtId="0" fontId="76" fillId="0" borderId="4" xfId="0" applyNumberFormat="1" applyFont="1" applyFill="1" applyBorder="1" applyAlignment="1">
      <alignment horizontal="center" vertical="center" wrapText="1" shrinkToFit="1"/>
    </xf>
    <xf numFmtId="0" fontId="76" fillId="0" borderId="7" xfId="0" applyNumberFormat="1" applyFont="1" applyFill="1" applyBorder="1" applyAlignment="1">
      <alignment horizontal="center" vertical="center" wrapText="1" shrinkToFit="1"/>
    </xf>
    <xf numFmtId="0" fontId="76" fillId="0" borderId="29" xfId="0" applyNumberFormat="1" applyFont="1" applyFill="1" applyBorder="1" applyAlignment="1">
      <alignment horizontal="center" vertical="center" wrapText="1" shrinkToFit="1"/>
    </xf>
    <xf numFmtId="0" fontId="76" fillId="0" borderId="41" xfId="0" applyNumberFormat="1" applyFont="1" applyFill="1" applyBorder="1" applyAlignment="1">
      <alignment horizontal="center" vertical="center" wrapText="1" shrinkToFit="1"/>
    </xf>
    <xf numFmtId="0" fontId="76" fillId="0" borderId="26" xfId="0" applyNumberFormat="1" applyFont="1" applyFill="1" applyBorder="1" applyAlignment="1">
      <alignment horizontal="center" vertical="center" wrapText="1" shrinkToFit="1"/>
    </xf>
    <xf numFmtId="0" fontId="76" fillId="0" borderId="48" xfId="0" applyNumberFormat="1" applyFont="1" applyFill="1" applyBorder="1" applyAlignment="1">
      <alignment horizontal="center" vertical="center" wrapText="1" shrinkToFit="1"/>
    </xf>
    <xf numFmtId="0" fontId="76" fillId="0" borderId="56" xfId="0" applyNumberFormat="1" applyFont="1" applyFill="1" applyBorder="1" applyAlignment="1">
      <alignment horizontal="center" vertical="center" wrapText="1" shrinkToFit="1"/>
    </xf>
    <xf numFmtId="0" fontId="76" fillId="0" borderId="61" xfId="0" applyNumberFormat="1" applyFont="1" applyFill="1" applyBorder="1" applyAlignment="1">
      <alignment horizontal="center" vertical="center" wrapText="1" shrinkToFit="1"/>
    </xf>
    <xf numFmtId="0" fontId="76" fillId="0" borderId="5" xfId="0" applyNumberFormat="1" applyFont="1" applyFill="1" applyBorder="1" applyAlignment="1">
      <alignment horizontal="center" vertical="center" wrapText="1" shrinkToFit="1"/>
    </xf>
    <xf numFmtId="0" fontId="76" fillId="0" borderId="3" xfId="0" applyNumberFormat="1" applyFont="1" applyFill="1" applyBorder="1" applyAlignment="1">
      <alignment horizontal="center" vertical="center" wrapText="1" shrinkToFit="1"/>
    </xf>
    <xf numFmtId="0" fontId="76" fillId="0" borderId="42" xfId="0" applyNumberFormat="1" applyFont="1" applyFill="1" applyBorder="1" applyAlignment="1">
      <alignment horizontal="center" vertical="center" wrapText="1" shrinkToFit="1"/>
    </xf>
    <xf numFmtId="0" fontId="76" fillId="0" borderId="8" xfId="0" applyNumberFormat="1" applyFont="1" applyFill="1" applyBorder="1" applyAlignment="1">
      <alignment horizontal="center" vertical="center" wrapText="1" shrinkToFit="1"/>
    </xf>
    <xf numFmtId="0" fontId="78" fillId="0" borderId="79" xfId="0" applyFont="1" applyBorder="1" applyAlignment="1">
      <alignment horizontal="left" vertical="center"/>
    </xf>
    <xf numFmtId="0" fontId="78" fillId="0" borderId="80" xfId="0" applyFont="1" applyBorder="1" applyAlignment="1">
      <alignment horizontal="left" vertical="center"/>
    </xf>
    <xf numFmtId="0" fontId="78" fillId="0" borderId="1" xfId="0" applyFont="1" applyBorder="1" applyAlignment="1">
      <alignment horizontal="center" vertical="center"/>
    </xf>
    <xf numFmtId="0" fontId="78" fillId="0" borderId="2" xfId="0" applyFont="1" applyBorder="1" applyAlignment="1">
      <alignment horizontal="center" vertical="center"/>
    </xf>
    <xf numFmtId="0" fontId="78" fillId="0" borderId="49" xfId="0" applyFont="1" applyBorder="1" applyAlignment="1">
      <alignment horizontal="center" vertical="center"/>
    </xf>
    <xf numFmtId="3" fontId="78" fillId="31" borderId="1" xfId="0" applyNumberFormat="1" applyFont="1" applyFill="1" applyBorder="1" applyAlignment="1">
      <alignment horizontal="center" vertical="center"/>
    </xf>
    <xf numFmtId="3" fontId="78" fillId="31" borderId="2" xfId="0" applyNumberFormat="1" applyFont="1" applyFill="1" applyBorder="1" applyAlignment="1">
      <alignment horizontal="center" vertical="center"/>
    </xf>
    <xf numFmtId="3" fontId="78" fillId="31" borderId="59" xfId="0" applyNumberFormat="1" applyFont="1" applyFill="1" applyBorder="1" applyAlignment="1">
      <alignment horizontal="center" vertical="center"/>
    </xf>
    <xf numFmtId="0" fontId="78" fillId="0" borderId="0" xfId="0" applyFont="1" applyAlignment="1">
      <alignment horizontal="center" vertical="center"/>
    </xf>
    <xf numFmtId="0" fontId="78" fillId="0" borderId="0" xfId="0" applyFont="1" applyAlignment="1">
      <alignment horizontal="left" vertical="center" wrapText="1"/>
    </xf>
    <xf numFmtId="49" fontId="79" fillId="0" borderId="34" xfId="0" applyNumberFormat="1" applyFont="1" applyBorder="1" applyAlignment="1">
      <alignment horizontal="center" vertical="center" wrapText="1"/>
    </xf>
    <xf numFmtId="49" fontId="79" fillId="0" borderId="53" xfId="0" applyNumberFormat="1" applyFont="1" applyBorder="1" applyAlignment="1">
      <alignment horizontal="center" vertical="center" wrapText="1"/>
    </xf>
    <xf numFmtId="49" fontId="79" fillId="0" borderId="58" xfId="0" applyNumberFormat="1" applyFont="1" applyBorder="1" applyAlignment="1">
      <alignment horizontal="center" vertical="center" wrapText="1"/>
    </xf>
    <xf numFmtId="0" fontId="76" fillId="0" borderId="3" xfId="0" applyFont="1" applyBorder="1" applyAlignment="1">
      <alignment horizontal="center" vertical="center"/>
    </xf>
    <xf numFmtId="0" fontId="76" fillId="0" borderId="6" xfId="0" applyFont="1" applyBorder="1" applyAlignment="1">
      <alignment horizontal="center" vertical="center"/>
    </xf>
    <xf numFmtId="0" fontId="76" fillId="0" borderId="72" xfId="0" applyFont="1" applyBorder="1" applyAlignment="1">
      <alignment horizontal="center" vertical="center"/>
    </xf>
    <xf numFmtId="0" fontId="76" fillId="0" borderId="4" xfId="0" applyNumberFormat="1" applyFont="1" applyFill="1" applyBorder="1" applyAlignment="1">
      <alignment horizontal="center" vertical="center" wrapText="1"/>
    </xf>
    <xf numFmtId="0" fontId="76" fillId="0" borderId="7" xfId="0" applyNumberFormat="1" applyFont="1" applyFill="1" applyBorder="1" applyAlignment="1">
      <alignment horizontal="center" vertical="center" wrapText="1"/>
    </xf>
    <xf numFmtId="0" fontId="76" fillId="0" borderId="29" xfId="0" applyNumberFormat="1" applyFont="1" applyFill="1" applyBorder="1" applyAlignment="1">
      <alignment horizontal="center" vertical="center" wrapText="1"/>
    </xf>
    <xf numFmtId="0" fontId="76" fillId="0" borderId="41" xfId="0" applyNumberFormat="1" applyFont="1" applyFill="1" applyBorder="1" applyAlignment="1">
      <alignment horizontal="center" vertical="center" wrapText="1"/>
    </xf>
    <xf numFmtId="0" fontId="76" fillId="0" borderId="26" xfId="0" applyNumberFormat="1" applyFont="1" applyFill="1" applyBorder="1" applyAlignment="1">
      <alignment horizontal="center" vertical="center" wrapText="1"/>
    </xf>
    <xf numFmtId="0" fontId="76" fillId="0" borderId="48" xfId="0" applyNumberFormat="1" applyFont="1" applyFill="1" applyBorder="1" applyAlignment="1">
      <alignment horizontal="center" vertical="center" wrapText="1"/>
    </xf>
    <xf numFmtId="0" fontId="76" fillId="0" borderId="1" xfId="0" applyNumberFormat="1" applyFont="1" applyFill="1" applyBorder="1" applyAlignment="1">
      <alignment horizontal="center" vertical="center" wrapText="1"/>
    </xf>
    <xf numFmtId="0" fontId="76" fillId="0" borderId="2" xfId="0" applyNumberFormat="1" applyFont="1" applyFill="1" applyBorder="1" applyAlignment="1">
      <alignment horizontal="center" vertical="center" wrapText="1"/>
    </xf>
    <xf numFmtId="0" fontId="76" fillId="0" borderId="59" xfId="0" applyNumberFormat="1" applyFont="1" applyFill="1" applyBorder="1" applyAlignment="1">
      <alignment horizontal="center" vertical="center" wrapText="1"/>
    </xf>
    <xf numFmtId="0" fontId="76" fillId="0" borderId="3" xfId="0" applyNumberFormat="1" applyFont="1" applyFill="1" applyBorder="1" applyAlignment="1">
      <alignment horizontal="center" vertical="center" wrapText="1"/>
    </xf>
    <xf numFmtId="0" fontId="76" fillId="0" borderId="5" xfId="0" applyNumberFormat="1" applyFont="1" applyFill="1" applyBorder="1" applyAlignment="1">
      <alignment horizontal="center" vertical="center" wrapText="1"/>
    </xf>
    <xf numFmtId="49" fontId="78" fillId="0" borderId="0" xfId="0" applyNumberFormat="1" applyFont="1" applyAlignment="1">
      <alignment horizontal="left" vertical="center"/>
    </xf>
    <xf numFmtId="0" fontId="78" fillId="0" borderId="0" xfId="0" applyNumberFormat="1" applyFont="1" applyAlignment="1">
      <alignment horizontal="left" vertical="center"/>
    </xf>
  </cellXfs>
  <cellStyles count="2289">
    <cellStyle name=" 1" xfId="1"/>
    <cellStyle name="??_PLDT" xfId="2"/>
    <cellStyle name="_111" xfId="3"/>
    <cellStyle name="_1310.1.17  БКНС-1 Тайл.м.м" xfId="4"/>
    <cellStyle name="_189 монтаж" xfId="5"/>
    <cellStyle name="_20011016165618" xfId="6"/>
    <cellStyle name="_2001102174622" xfId="7"/>
    <cellStyle name="_2001102592852" xfId="8"/>
    <cellStyle name="_200110916231" xfId="9"/>
    <cellStyle name="_20011113161024" xfId="10"/>
    <cellStyle name="_20011127173734" xfId="11"/>
    <cellStyle name="_200111891043" xfId="12"/>
    <cellStyle name="_20011211154828" xfId="13"/>
    <cellStyle name="_20011218173434" xfId="14"/>
    <cellStyle name="_2001918174625" xfId="15"/>
    <cellStyle name="_3" xfId="16"/>
    <cellStyle name="_PRICE" xfId="17"/>
    <cellStyle name="_Price0708_work" xfId="18"/>
    <cellStyle name="_Price0808_work" xfId="19"/>
    <cellStyle name="_Price2105_work" xfId="20"/>
    <cellStyle name="_Price2307_work" xfId="21"/>
    <cellStyle name="_Price2507_work" xfId="22"/>
    <cellStyle name="_Price2806_work" xfId="23"/>
    <cellStyle name="_Price2906_work" xfId="24"/>
    <cellStyle name="_Price3107" xfId="25"/>
    <cellStyle name="_PriceTriEl10.08.01" xfId="26"/>
    <cellStyle name="_Stock2414" xfId="27"/>
    <cellStyle name="_Акт приемки выполненных работ" xfId="28"/>
    <cellStyle name="_Аптека" xfId="29"/>
    <cellStyle name="_Вед. смонтир. оборуд. 10.2010" xfId="30"/>
    <cellStyle name="_Вес матер" xfId="31"/>
    <cellStyle name="_вод ДНС ЗУБ -КП-6 ф 168х16 удл 13м" xfId="32"/>
    <cellStyle name="_водовод ДНС  ЗУБ-КП-6 ф 219х18 удл 190м" xfId="33"/>
    <cellStyle name="_Водовод КП-6-скв3004Р" xfId="34"/>
    <cellStyle name="_Вып. СТЭ" xfId="35"/>
    <cellStyle name="_Вып. Чист. К.10 март" xfId="36"/>
    <cellStyle name="_ГРАФ1" xfId="37"/>
    <cellStyle name="_декабрь Полигон З-Асомк.г.п.с 16.12 кор." xfId="38"/>
    <cellStyle name="_дог 75-С" xfId="39"/>
    <cellStyle name="_дог 75-С с 16.10" xfId="40"/>
    <cellStyle name="_Инд.ЛС _1" xfId="41"/>
    <cellStyle name="_Инд.ЛС 1 артез.скв. монтаж" xfId="42"/>
    <cellStyle name="_Инд.Насосная пластовой воды на ДНС-1" xfId="43"/>
    <cellStyle name="_Индекс 13 скважин" xfId="44"/>
    <cellStyle name="_индекс водовод ЗУБ -кп6 дог 24П ф168х16" xfId="45"/>
    <cellStyle name="_индекс водовод ЗУБ -кп6 дог 24П ф219х8" xfId="46"/>
    <cellStyle name="_индекс на Аган.м.р-АРТЕЗИАН.СКВ." xfId="47"/>
    <cellStyle name="_Индекс Площадка нефтеслива" xfId="48"/>
    <cellStyle name="_Индекс ПНР" xfId="49"/>
    <cellStyle name="_Индекс по дог 8П-2011 ДЭС без сметы на план реш с флэшки" xfId="50"/>
    <cellStyle name="_Индекс по к доп работам дог 11П-2011 пункт налива" xfId="51"/>
    <cellStyle name="_индекс по Тайлакам Навигатор" xfId="52"/>
    <cellStyle name="_индекса ,материалы ДНС Узунка метод СН МНГ" xfId="53"/>
    <cellStyle name="_Книга1" xfId="54"/>
    <cellStyle name="_Книга2" xfId="55"/>
    <cellStyle name="_Копия ПРИЛОЖЕНИЯ" xfId="56"/>
    <cellStyle name="_КС-2" xfId="57"/>
    <cellStyle name="_куст 13,32,33 тайл" xfId="58"/>
    <cellStyle name="_куст 192 Ватинский расчет индекса СН-МНГ" xfId="59"/>
    <cellStyle name="_КУУГ от 21.10.13" xfId="60"/>
    <cellStyle name="_Лист1" xfId="61"/>
    <cellStyle name="_Локальная ресурсная ведомос (2)" xfId="62"/>
    <cellStyle name="_Локальная смета" xfId="63"/>
    <cellStyle name="_лот" xfId="64"/>
    <cellStyle name="_ЛОТ 1312.1.18 Электическая воздушная линия 6 кВ Тайлаковское м.р. " xfId="65"/>
    <cellStyle name="_мат. №2" xfId="66"/>
    <cellStyle name="_мат. площадка" xfId="67"/>
    <cellStyle name="_Матер Хохряки" xfId="68"/>
    <cellStyle name="_Материалы" xfId="69"/>
    <cellStyle name="_Материалы полигон-ф-2" xfId="70"/>
    <cellStyle name="_Общая спецификация" xfId="71"/>
    <cellStyle name="_октябрь" xfId="72"/>
    <cellStyle name="_ориентиров матер К15 обуст с Мачтой" xfId="73"/>
    <cellStyle name="_перебаз." xfId="74"/>
    <cellStyle name="_перебаз._Лист1" xfId="75"/>
    <cellStyle name="_Перебазировка" xfId="76"/>
    <cellStyle name="_Перевозка рабочих, вахты" xfId="77"/>
    <cellStyle name="_Перевозка рабочих, вахты_Лист1" xfId="78"/>
    <cellStyle name="_платная дорога" xfId="79"/>
    <cellStyle name="_ПНР Навигатор" xfId="80"/>
    <cellStyle name="_ПНР по ТЕРп 12_10_05" xfId="81"/>
    <cellStyle name="_Полигон Ачимовск. май" xfId="82"/>
    <cellStyle name="_Приложение  к договору 1С" xfId="83"/>
    <cellStyle name="_Приложение  кор. ЮНГ." xfId="84"/>
    <cellStyle name="_Приложение  кор. ЮНГ._ResList1мат" xfId="85"/>
    <cellStyle name="_Приложение  кор. ЮНГ._Акт приемки выполненных работ" xfId="86"/>
    <cellStyle name="_Приложение  кор. ЮНГ._Вып. апрель" xfId="87"/>
    <cellStyle name="_Приложение  кор. ЮНГ._Вып. апрель_Лист1" xfId="88"/>
    <cellStyle name="_Приложение  кор. ЮНГ._К106" xfId="89"/>
    <cellStyle name="_Приложение  кор. ЮНГ._К-27" xfId="90"/>
    <cellStyle name="_Приложение  кор. ЮНГ._К-27_Лист1" xfId="91"/>
    <cellStyle name="_Приложение  кор. ЮНГ._К-71 с корректировкой" xfId="92"/>
    <cellStyle name="_Приложение  кор. ЮНГ._К-71 с корректировкой_Лист1" xfId="93"/>
    <cellStyle name="_Приложение  кор. ЮНГ._К-77" xfId="94"/>
    <cellStyle name="_Приложение  кор. ЮНГ._К-77_Лист1" xfId="95"/>
    <cellStyle name="_Приложение  кор. ЮНГ._К-94" xfId="96"/>
    <cellStyle name="_Приложение  кор. ЮНГ._К-94_Лист1" xfId="97"/>
    <cellStyle name="_Приложение  кор. ЮНГ._Лист1" xfId="98"/>
    <cellStyle name="_Приложение  кор. ЮНГ._Маг.5,6,7 рес. расч.273х18" xfId="99"/>
    <cellStyle name="_Приложение  кор. ЮНГ._Матер. т.вр. к.10" xfId="100"/>
    <cellStyle name="_Приложение  кор. ЮНГ._Перевозка, перебаз. рабочая" xfId="101"/>
    <cellStyle name="_Приложение  кор. ЮНГ._Расч. к инд. площ. дог.2" xfId="102"/>
    <cellStyle name="_Приложение  кор. ЮНГ._Расч. к инд. площ. дог.2_Лист1" xfId="103"/>
    <cellStyle name="_Приложение  кор. ЮНГ._Расч.матк.121" xfId="104"/>
    <cellStyle name="_Приложение  кор. ЮНГ._расчет индекса" xfId="105"/>
    <cellStyle name="_Приложение  кор. ЮНГ._расчет индекса ГЗУ к.96 ф" xfId="106"/>
    <cellStyle name="_Приложение  кор. ЮНГ._расчет индекса_Лист1" xfId="107"/>
    <cellStyle name="_Приложение 1" xfId="108"/>
    <cellStyle name="_Приложение 1_ResList1мат" xfId="109"/>
    <cellStyle name="_Приложение 1_Акт приемки выполненных работ" xfId="110"/>
    <cellStyle name="_Приложение 1_Вып. апрель" xfId="111"/>
    <cellStyle name="_Приложение 1_Вып. апрель_Лист1" xfId="112"/>
    <cellStyle name="_Приложение 1_К106" xfId="113"/>
    <cellStyle name="_Приложение 1_К-27" xfId="114"/>
    <cellStyle name="_Приложение 1_К-27_Лист1" xfId="115"/>
    <cellStyle name="_Приложение 1_К-71 с корректировкой" xfId="116"/>
    <cellStyle name="_Приложение 1_К-71 с корректировкой_Лист1" xfId="117"/>
    <cellStyle name="_Приложение 1_К-77" xfId="118"/>
    <cellStyle name="_Приложение 1_К-77_Лист1" xfId="119"/>
    <cellStyle name="_Приложение 1_К-94" xfId="120"/>
    <cellStyle name="_Приложение 1_К-94_Лист1" xfId="121"/>
    <cellStyle name="_Приложение 1_Лист1" xfId="122"/>
    <cellStyle name="_Приложение 1_Маг.5,6,7 рес. расч.273х18" xfId="123"/>
    <cellStyle name="_Приложение 1_Матер. т.вр. к.10" xfId="124"/>
    <cellStyle name="_Приложение 1_Перевозка, перебаз. рабочая" xfId="125"/>
    <cellStyle name="_Приложение 1_Расч. к инд. площ. дог.2" xfId="126"/>
    <cellStyle name="_Приложение 1_Расч. к инд. площ. дог.2_Лист1" xfId="127"/>
    <cellStyle name="_Приложение 1_Расч.матк.121" xfId="128"/>
    <cellStyle name="_Приложение 1_расчет индекса" xfId="129"/>
    <cellStyle name="_Приложение 1_расчет индекса ГЗУ к.96 ф" xfId="130"/>
    <cellStyle name="_Приложение 1_расчет индекса_Лист1" xfId="131"/>
    <cellStyle name="_Приложение 3 " xfId="132"/>
    <cellStyle name="_Приложение 3 _ResList1мат" xfId="133"/>
    <cellStyle name="_Приложение 3 _Акт приемки выполненных работ" xfId="134"/>
    <cellStyle name="_Приложение 3 _Вып. апрель" xfId="135"/>
    <cellStyle name="_Приложение 3 _Вып. апрель_Лист1" xfId="136"/>
    <cellStyle name="_Приложение 3 _К106" xfId="137"/>
    <cellStyle name="_Приложение 3 _К-27" xfId="138"/>
    <cellStyle name="_Приложение 3 _К-27_Лист1" xfId="139"/>
    <cellStyle name="_Приложение 3 _К-71 с корректировкой" xfId="140"/>
    <cellStyle name="_Приложение 3 _К-71 с корректировкой_Лист1" xfId="141"/>
    <cellStyle name="_Приложение 3 _К-77" xfId="142"/>
    <cellStyle name="_Приложение 3 _К-77_Лист1" xfId="143"/>
    <cellStyle name="_Приложение 3 _К-94" xfId="144"/>
    <cellStyle name="_Приложение 3 _К-94_Лист1" xfId="145"/>
    <cellStyle name="_Приложение 3 _Лист1" xfId="146"/>
    <cellStyle name="_Приложение 3 _Маг.5,6,7 рес. расч.273х18" xfId="147"/>
    <cellStyle name="_Приложение 3 _Матер. т.вр. к.10" xfId="148"/>
    <cellStyle name="_Приложение 3 _Перевозка, перебаз. рабочая" xfId="149"/>
    <cellStyle name="_Приложение 3 _Расч. к инд. площ. дог.2" xfId="150"/>
    <cellStyle name="_Приложение 3 _Расч. к инд. площ. дог.2_Лист1" xfId="151"/>
    <cellStyle name="_Приложение 3 _Расч.матк.121" xfId="152"/>
    <cellStyle name="_Приложение 3 _расчет индекса" xfId="153"/>
    <cellStyle name="_Приложение 3 _расчет индекса ГЗУ к.96 ф" xfId="154"/>
    <cellStyle name="_Приложение 3 _расчет индекса_Лист1" xfId="155"/>
    <cellStyle name="_Приложение №2.1 Расчет стоимости услуг к 5- ЮКОС-2006г-ДЕЙСТВ." xfId="156"/>
    <cellStyle name="_Приложение №2.1 Расчет стоимости услуг к 5- ЮКОС-2006г-ДЕЙСТВ._ResList1мат" xfId="157"/>
    <cellStyle name="_Приложение №2.1 Расчет стоимости услуг к 5- ЮКОС-2006г-ДЕЙСТВ._Акт приемки выполненных работ" xfId="158"/>
    <cellStyle name="_Приложение №2.1 Расчет стоимости услуг к 5- ЮКОС-2006г-ДЕЙСТВ._Вып. апрель" xfId="159"/>
    <cellStyle name="_Приложение №2.1 Расчет стоимости услуг к 5- ЮКОС-2006г-ДЕЙСТВ._Вып. апрель_Лист1" xfId="160"/>
    <cellStyle name="_Приложение №2.1 Расчет стоимости услуг к 5- ЮКОС-2006г-ДЕЙСТВ._К106" xfId="161"/>
    <cellStyle name="_Приложение №2.1 Расчет стоимости услуг к 5- ЮКОС-2006г-ДЕЙСТВ._К-27" xfId="162"/>
    <cellStyle name="_Приложение №2.1 Расчет стоимости услуг к 5- ЮКОС-2006г-ДЕЙСТВ._К-27_Лист1" xfId="163"/>
    <cellStyle name="_Приложение №2.1 Расчет стоимости услуг к 5- ЮКОС-2006г-ДЕЙСТВ._К-71 с корректировкой" xfId="164"/>
    <cellStyle name="_Приложение №2.1 Расчет стоимости услуг к 5- ЮКОС-2006г-ДЕЙСТВ._К-71 с корректировкой_Лист1" xfId="165"/>
    <cellStyle name="_Приложение №2.1 Расчет стоимости услуг к 5- ЮКОС-2006г-ДЕЙСТВ._К-77" xfId="166"/>
    <cellStyle name="_Приложение №2.1 Расчет стоимости услуг к 5- ЮКОС-2006г-ДЕЙСТВ._К-77_Лист1" xfId="167"/>
    <cellStyle name="_Приложение №2.1 Расчет стоимости услуг к 5- ЮКОС-2006г-ДЕЙСТВ._К-94" xfId="168"/>
    <cellStyle name="_Приложение №2.1 Расчет стоимости услуг к 5- ЮКОС-2006г-ДЕЙСТВ._К-94_Лист1" xfId="169"/>
    <cellStyle name="_Приложение №2.1 Расчет стоимости услуг к 5- ЮКОС-2006г-ДЕЙСТВ._Лист1" xfId="170"/>
    <cellStyle name="_Приложение №2.1 Расчет стоимости услуг к 5- ЮКОС-2006г-ДЕЙСТВ._Маг.5,6,7 рес. расч.273х18" xfId="171"/>
    <cellStyle name="_Приложение №2.1 Расчет стоимости услуг к 5- ЮКОС-2006г-ДЕЙСТВ._Матер. т.вр. к.10" xfId="172"/>
    <cellStyle name="_Приложение №2.1 Расчет стоимости услуг к 5- ЮКОС-2006г-ДЕЙСТВ._Перевозка, перебаз. рабочая" xfId="173"/>
    <cellStyle name="_Приложение №2.1 Расчет стоимости услуг к 5- ЮКОС-2006г-ДЕЙСТВ._Расч. к инд. площ. дог.2" xfId="174"/>
    <cellStyle name="_Приложение №2.1 Расчет стоимости услуг к 5- ЮКОС-2006г-ДЕЙСТВ._Расч. к инд. площ. дог.2_Лист1" xfId="175"/>
    <cellStyle name="_Приложение №2.1 Расчет стоимости услуг к 5- ЮКОС-2006г-ДЕЙСТВ._Расч.матк.121" xfId="176"/>
    <cellStyle name="_Приложение №2.1 Расчет стоимости услуг к 5- ЮКОС-2006г-ДЕЙСТВ._расчет индекса" xfId="177"/>
    <cellStyle name="_Приложение №2.1 Расчет стоимости услуг к 5- ЮКОС-2006г-ДЕЙСТВ._расчет индекса ГЗУ к.96 ф" xfId="178"/>
    <cellStyle name="_Приложение №2.1 Расчет стоимости услуг к 5- ЮКОС-2006г-ДЕЙСТВ._расчет индекса_Лист1" xfId="179"/>
    <cellStyle name="_приложение №3 н.сб. к.49-т.вр. к. 57 тайлаки" xfId="180"/>
    <cellStyle name="_приложения" xfId="181"/>
    <cellStyle name="_Приложения  к доп 1дог.11П-2011" xfId="182"/>
    <cellStyle name="_Приложения к договору №6 от 28.02.07_пластик_Ю-Б" xfId="183"/>
    <cellStyle name="_Приложения к договору №6 от 28.02.07_пластик_Ю-Б_Лист1" xfId="184"/>
    <cellStyle name="_Приложения КСП" xfId="185"/>
    <cellStyle name="_приложения южн аган4" xfId="186"/>
    <cellStyle name="_Прочие К.941" xfId="187"/>
    <cellStyle name="_пункт налива нефти-индекс" xfId="188"/>
    <cellStyle name="_пункт налива с электрик.в" xfId="189"/>
    <cellStyle name="_Радикал дополнение" xfId="190"/>
    <cellStyle name="_Расч. матер.ДНС Асомкинская" xfId="191"/>
    <cellStyle name="_расчет   индекса  28,19    С.В. К-47 Сев.Покур." xfId="192"/>
    <cellStyle name="_Расчет авто" xfId="193"/>
    <cellStyle name="_Расчет индекса" xfId="194"/>
    <cellStyle name="_Расчет индекса  ..." xfId="195"/>
    <cellStyle name="_расчет индекса  1кв.2008г" xfId="196"/>
    <cellStyle name="_Расчет индекса  КИПиА без элосвещ" xfId="197"/>
    <cellStyle name="_Расчет стоимости" xfId="198"/>
    <cellStyle name="_Расчет стоимости_Лист1" xfId="199"/>
    <cellStyle name="_реестр материалов" xfId="200"/>
    <cellStyle name="_Ресурсы водовод №2-Р15-29" xfId="201"/>
    <cellStyle name="_Сводная вед объектов АСУ1" xfId="202"/>
    <cellStyle name="_Сводный коньюнкт. обзор 2005г" xfId="203"/>
    <cellStyle name="_Склад к рассылке 01102001" xfId="204"/>
    <cellStyle name="_Славутич смета  ПС 35 6кВ к255 2006г" xfId="205"/>
    <cellStyle name="_Смета от 10.11.08 ПК-197 до ПК-410" xfId="206"/>
    <cellStyle name="_сметы   куст 192   с дорогой    в ц. 1984г" xfId="207"/>
    <cellStyle name="_СМР_ПНР в ТЕР 30_05_06" xfId="208"/>
    <cellStyle name="_Спецификация КСП Аган (15.12.2004)" xfId="209"/>
    <cellStyle name="_Учет материалов СНГДУ-2-2006" xfId="210"/>
    <cellStyle name="_ЦПС Сев.ОР" xfId="211"/>
    <cellStyle name="_Шламонакопитель нооябрь" xfId="212"/>
    <cellStyle name="_Шламонакопитель. сент." xfId="213"/>
    <cellStyle name="”€ќђќ‘ћ‚›‰" xfId="214"/>
    <cellStyle name="”€љ‘€ђћ‚ђќќ›‰" xfId="215"/>
    <cellStyle name="„…ќ…†ќ›‰" xfId="216"/>
    <cellStyle name="€’ћѓћ‚›‰" xfId="217"/>
    <cellStyle name="=C:\WINNT35\SYSTEM32\COMMAND.COM" xfId="218"/>
    <cellStyle name="‡ђѓћ‹ћ‚ћљ1" xfId="219"/>
    <cellStyle name="‡ђѓћ‹ћ‚ћљ2" xfId="220"/>
    <cellStyle name="20% - Акцент1 2" xfId="221"/>
    <cellStyle name="20% - Акцент1 2 2" xfId="222"/>
    <cellStyle name="20% - Акцент1 2 3" xfId="223"/>
    <cellStyle name="20% - Акцент1 2 4" xfId="224"/>
    <cellStyle name="20% - Акцент1 2 5" xfId="225"/>
    <cellStyle name="20% - Акцент1 2 6" xfId="226"/>
    <cellStyle name="20% - Акцент1 2_Егоза" xfId="227"/>
    <cellStyle name="20% - Акцент1 3" xfId="228"/>
    <cellStyle name="20% - Акцент1 4" xfId="229"/>
    <cellStyle name="20% - Акцент1 5" xfId="230"/>
    <cellStyle name="20% - Акцент1 6" xfId="231"/>
    <cellStyle name="20% - Акцент1 7" xfId="232"/>
    <cellStyle name="20% - Акцент2 2" xfId="233"/>
    <cellStyle name="20% - Акцент2 2 2" xfId="234"/>
    <cellStyle name="20% - Акцент2 2 3" xfId="235"/>
    <cellStyle name="20% - Акцент2 2 4" xfId="236"/>
    <cellStyle name="20% - Акцент2 2 5" xfId="237"/>
    <cellStyle name="20% - Акцент2 2 6" xfId="238"/>
    <cellStyle name="20% - Акцент2 2_Егоза" xfId="239"/>
    <cellStyle name="20% - Акцент2 3" xfId="240"/>
    <cellStyle name="20% - Акцент2 4" xfId="241"/>
    <cellStyle name="20% - Акцент2 5" xfId="242"/>
    <cellStyle name="20% - Акцент2 6" xfId="243"/>
    <cellStyle name="20% - Акцент2 7" xfId="244"/>
    <cellStyle name="20% - Акцент3 2" xfId="245"/>
    <cellStyle name="20% - Акцент3 2 2" xfId="246"/>
    <cellStyle name="20% - Акцент3 2 3" xfId="247"/>
    <cellStyle name="20% - Акцент3 2 4" xfId="248"/>
    <cellStyle name="20% - Акцент3 2 5" xfId="249"/>
    <cellStyle name="20% - Акцент3 2 6" xfId="250"/>
    <cellStyle name="20% - Акцент3 2_Егоза" xfId="251"/>
    <cellStyle name="20% - Акцент3 3" xfId="252"/>
    <cellStyle name="20% - Акцент3 4" xfId="253"/>
    <cellStyle name="20% - Акцент3 5" xfId="254"/>
    <cellStyle name="20% - Акцент3 6" xfId="255"/>
    <cellStyle name="20% - Акцент3 7" xfId="256"/>
    <cellStyle name="20% - Акцент4 2" xfId="257"/>
    <cellStyle name="20% - Акцент4 2 2" xfId="258"/>
    <cellStyle name="20% - Акцент4 2 3" xfId="259"/>
    <cellStyle name="20% - Акцент4 2 4" xfId="260"/>
    <cellStyle name="20% - Акцент4 2 5" xfId="261"/>
    <cellStyle name="20% - Акцент4 2 6" xfId="262"/>
    <cellStyle name="20% - Акцент4 2_Егоза" xfId="263"/>
    <cellStyle name="20% - Акцент4 3" xfId="264"/>
    <cellStyle name="20% - Акцент4 4" xfId="265"/>
    <cellStyle name="20% - Акцент4 5" xfId="266"/>
    <cellStyle name="20% - Акцент4 6" xfId="267"/>
    <cellStyle name="20% - Акцент4 7" xfId="268"/>
    <cellStyle name="20% - Акцент5 2" xfId="269"/>
    <cellStyle name="20% - Акцент5 2 2" xfId="270"/>
    <cellStyle name="20% - Акцент5 2 3" xfId="271"/>
    <cellStyle name="20% - Акцент5 2 4" xfId="272"/>
    <cellStyle name="20% - Акцент5 2 5" xfId="273"/>
    <cellStyle name="20% - Акцент5 2 6" xfId="274"/>
    <cellStyle name="20% - Акцент5 2_Егоза" xfId="275"/>
    <cellStyle name="20% - Акцент5 3" xfId="276"/>
    <cellStyle name="20% - Акцент5 4" xfId="277"/>
    <cellStyle name="20% - Акцент5 5" xfId="278"/>
    <cellStyle name="20% - Акцент5 6" xfId="279"/>
    <cellStyle name="20% - Акцент5 7" xfId="280"/>
    <cellStyle name="20% - Акцент6 2" xfId="281"/>
    <cellStyle name="20% - Акцент6 2 2" xfId="282"/>
    <cellStyle name="20% - Акцент6 2 3" xfId="283"/>
    <cellStyle name="20% - Акцент6 2 4" xfId="284"/>
    <cellStyle name="20% - Акцент6 2 5" xfId="285"/>
    <cellStyle name="20% - Акцент6 2 6" xfId="286"/>
    <cellStyle name="20% - Акцент6 2_Егоза" xfId="287"/>
    <cellStyle name="20% - Акцент6 3" xfId="288"/>
    <cellStyle name="20% - Акцент6 4" xfId="289"/>
    <cellStyle name="20% - Акцент6 5" xfId="290"/>
    <cellStyle name="20% - Акцент6 6" xfId="291"/>
    <cellStyle name="20% - Акцент6 7" xfId="292"/>
    <cellStyle name="40% - Акцент1 2" xfId="293"/>
    <cellStyle name="40% - Акцент1 2 2" xfId="294"/>
    <cellStyle name="40% - Акцент1 2 3" xfId="295"/>
    <cellStyle name="40% - Акцент1 2 4" xfId="296"/>
    <cellStyle name="40% - Акцент1 2 5" xfId="297"/>
    <cellStyle name="40% - Акцент1 2 6" xfId="298"/>
    <cellStyle name="40% - Акцент1 2_Егоза" xfId="299"/>
    <cellStyle name="40% - Акцент1 3" xfId="300"/>
    <cellStyle name="40% - Акцент1 4" xfId="301"/>
    <cellStyle name="40% - Акцент1 5" xfId="302"/>
    <cellStyle name="40% - Акцент1 6" xfId="303"/>
    <cellStyle name="40% - Акцент1 7" xfId="304"/>
    <cellStyle name="40% - Акцент2 2" xfId="305"/>
    <cellStyle name="40% - Акцент2 2 2" xfId="306"/>
    <cellStyle name="40% - Акцент2 2 3" xfId="307"/>
    <cellStyle name="40% - Акцент2 2 4" xfId="308"/>
    <cellStyle name="40% - Акцент2 2 5" xfId="309"/>
    <cellStyle name="40% - Акцент2 2 6" xfId="310"/>
    <cellStyle name="40% - Акцент2 2_Егоза" xfId="311"/>
    <cellStyle name="40% - Акцент2 3" xfId="312"/>
    <cellStyle name="40% - Акцент2 4" xfId="313"/>
    <cellStyle name="40% - Акцент2 5" xfId="314"/>
    <cellStyle name="40% - Акцент2 6" xfId="315"/>
    <cellStyle name="40% - Акцент2 7" xfId="316"/>
    <cellStyle name="40% - Акцент3 2" xfId="317"/>
    <cellStyle name="40% - Акцент3 2 2" xfId="318"/>
    <cellStyle name="40% - Акцент3 2 3" xfId="319"/>
    <cellStyle name="40% - Акцент3 2 4" xfId="320"/>
    <cellStyle name="40% - Акцент3 2 5" xfId="321"/>
    <cellStyle name="40% - Акцент3 2 6" xfId="322"/>
    <cellStyle name="40% - Акцент3 2_Егоза" xfId="323"/>
    <cellStyle name="40% - Акцент3 3" xfId="324"/>
    <cellStyle name="40% - Акцент3 4" xfId="325"/>
    <cellStyle name="40% - Акцент3 5" xfId="326"/>
    <cellStyle name="40% - Акцент3 6" xfId="327"/>
    <cellStyle name="40% - Акцент3 7" xfId="328"/>
    <cellStyle name="40% - Акцент4 2" xfId="329"/>
    <cellStyle name="40% - Акцент4 2 2" xfId="330"/>
    <cellStyle name="40% - Акцент4 2 3" xfId="331"/>
    <cellStyle name="40% - Акцент4 2 4" xfId="332"/>
    <cellStyle name="40% - Акцент4 2 5" xfId="333"/>
    <cellStyle name="40% - Акцент4 2 6" xfId="334"/>
    <cellStyle name="40% - Акцент4 2_Егоза" xfId="335"/>
    <cellStyle name="40% - Акцент4 3" xfId="336"/>
    <cellStyle name="40% - Акцент4 4" xfId="337"/>
    <cellStyle name="40% - Акцент4 5" xfId="338"/>
    <cellStyle name="40% - Акцент4 6" xfId="339"/>
    <cellStyle name="40% - Акцент4 7" xfId="340"/>
    <cellStyle name="40% - Акцент5 2" xfId="341"/>
    <cellStyle name="40% - Акцент5 2 2" xfId="342"/>
    <cellStyle name="40% - Акцент5 2 3" xfId="343"/>
    <cellStyle name="40% - Акцент5 2 4" xfId="344"/>
    <cellStyle name="40% - Акцент5 2 5" xfId="345"/>
    <cellStyle name="40% - Акцент5 2 6" xfId="346"/>
    <cellStyle name="40% - Акцент5 2_Егоза" xfId="347"/>
    <cellStyle name="40% - Акцент5 3" xfId="348"/>
    <cellStyle name="40% - Акцент5 4" xfId="349"/>
    <cellStyle name="40% - Акцент5 5" xfId="350"/>
    <cellStyle name="40% - Акцент5 6" xfId="351"/>
    <cellStyle name="40% - Акцент5 7" xfId="352"/>
    <cellStyle name="40% - Акцент6 2" xfId="353"/>
    <cellStyle name="40% - Акцент6 2 2" xfId="354"/>
    <cellStyle name="40% - Акцент6 2 3" xfId="355"/>
    <cellStyle name="40% - Акцент6 2 4" xfId="356"/>
    <cellStyle name="40% - Акцент6 2 5" xfId="357"/>
    <cellStyle name="40% - Акцент6 2 6" xfId="358"/>
    <cellStyle name="40% - Акцент6 2_Егоза" xfId="359"/>
    <cellStyle name="40% - Акцент6 3" xfId="360"/>
    <cellStyle name="40% - Акцент6 4" xfId="361"/>
    <cellStyle name="40% - Акцент6 5" xfId="362"/>
    <cellStyle name="40% - Акцент6 6" xfId="363"/>
    <cellStyle name="40% - Акцент6 7" xfId="364"/>
    <cellStyle name="60% - Акцент1 2" xfId="365"/>
    <cellStyle name="60% - Акцент1 2 2" xfId="366"/>
    <cellStyle name="60% - Акцент1 2 3" xfId="367"/>
    <cellStyle name="60% - Акцент1 2 4" xfId="368"/>
    <cellStyle name="60% - Акцент1 2 5" xfId="369"/>
    <cellStyle name="60% - Акцент1 2 6" xfId="370"/>
    <cellStyle name="60% - Акцент1 3" xfId="371"/>
    <cellStyle name="60% - Акцент1 4" xfId="372"/>
    <cellStyle name="60% - Акцент1 5" xfId="373"/>
    <cellStyle name="60% - Акцент1 6" xfId="374"/>
    <cellStyle name="60% - Акцент1 7" xfId="375"/>
    <cellStyle name="60% - Акцент2 2" xfId="376"/>
    <cellStyle name="60% - Акцент2 2 2" xfId="377"/>
    <cellStyle name="60% - Акцент2 2 3" xfId="378"/>
    <cellStyle name="60% - Акцент2 2 4" xfId="379"/>
    <cellStyle name="60% - Акцент2 2 5" xfId="380"/>
    <cellStyle name="60% - Акцент2 2 6" xfId="381"/>
    <cellStyle name="60% - Акцент2 3" xfId="382"/>
    <cellStyle name="60% - Акцент2 4" xfId="383"/>
    <cellStyle name="60% - Акцент2 5" xfId="384"/>
    <cellStyle name="60% - Акцент2 6" xfId="385"/>
    <cellStyle name="60% - Акцент2 7" xfId="386"/>
    <cellStyle name="60% - Акцент3 2" xfId="387"/>
    <cellStyle name="60% - Акцент3 2 2" xfId="388"/>
    <cellStyle name="60% - Акцент3 2 3" xfId="389"/>
    <cellStyle name="60% - Акцент3 2 4" xfId="390"/>
    <cellStyle name="60% - Акцент3 2 5" xfId="391"/>
    <cellStyle name="60% - Акцент3 2 6" xfId="392"/>
    <cellStyle name="60% - Акцент3 3" xfId="393"/>
    <cellStyle name="60% - Акцент3 4" xfId="394"/>
    <cellStyle name="60% - Акцент3 5" xfId="395"/>
    <cellStyle name="60% - Акцент3 6" xfId="396"/>
    <cellStyle name="60% - Акцент3 7" xfId="397"/>
    <cellStyle name="60% - Акцент4 2" xfId="398"/>
    <cellStyle name="60% - Акцент4 2 2" xfId="399"/>
    <cellStyle name="60% - Акцент4 2 3" xfId="400"/>
    <cellStyle name="60% - Акцент4 2 4" xfId="401"/>
    <cellStyle name="60% - Акцент4 2 5" xfId="402"/>
    <cellStyle name="60% - Акцент4 2 6" xfId="403"/>
    <cellStyle name="60% - Акцент4 3" xfId="404"/>
    <cellStyle name="60% - Акцент4 4" xfId="405"/>
    <cellStyle name="60% - Акцент4 5" xfId="406"/>
    <cellStyle name="60% - Акцент4 6" xfId="407"/>
    <cellStyle name="60% - Акцент4 7" xfId="408"/>
    <cellStyle name="60% - Акцент5 2" xfId="409"/>
    <cellStyle name="60% - Акцент5 2 2" xfId="410"/>
    <cellStyle name="60% - Акцент5 2 3" xfId="411"/>
    <cellStyle name="60% - Акцент5 2 4" xfId="412"/>
    <cellStyle name="60% - Акцент5 2 5" xfId="413"/>
    <cellStyle name="60% - Акцент5 2 6" xfId="414"/>
    <cellStyle name="60% - Акцент5 3" xfId="415"/>
    <cellStyle name="60% - Акцент5 4" xfId="416"/>
    <cellStyle name="60% - Акцент5 5" xfId="417"/>
    <cellStyle name="60% - Акцент5 6" xfId="418"/>
    <cellStyle name="60% - Акцент5 7" xfId="419"/>
    <cellStyle name="60% - Акцент6 2" xfId="420"/>
    <cellStyle name="60% - Акцент6 2 2" xfId="421"/>
    <cellStyle name="60% - Акцент6 2 3" xfId="422"/>
    <cellStyle name="60% - Акцент6 2 4" xfId="423"/>
    <cellStyle name="60% - Акцент6 2 5" xfId="424"/>
    <cellStyle name="60% - Акцент6 2 6" xfId="425"/>
    <cellStyle name="60% - Акцент6 3" xfId="426"/>
    <cellStyle name="60% - Акцент6 4" xfId="427"/>
    <cellStyle name="60% - Акцент6 5" xfId="428"/>
    <cellStyle name="60% - Акцент6 6" xfId="429"/>
    <cellStyle name="60% - Акцент6 7" xfId="430"/>
    <cellStyle name="Calc Currency (0)" xfId="431"/>
    <cellStyle name="Calc Currency (2)" xfId="432"/>
    <cellStyle name="Calc Percent (0)" xfId="433"/>
    <cellStyle name="Calc Percent (1)" xfId="434"/>
    <cellStyle name="Calc Percent (2)" xfId="435"/>
    <cellStyle name="Calc Units (0)" xfId="436"/>
    <cellStyle name="Calc Units (1)" xfId="437"/>
    <cellStyle name="Calc Units (2)" xfId="438"/>
    <cellStyle name="Comma [0]" xfId="439"/>
    <cellStyle name="Comma [00]" xfId="440"/>
    <cellStyle name="Comma_irl tel sep5" xfId="441"/>
    <cellStyle name="Comma0" xfId="442"/>
    <cellStyle name="Comments" xfId="443"/>
    <cellStyle name="Currency [0]" xfId="444"/>
    <cellStyle name="Currency [00]" xfId="445"/>
    <cellStyle name="Currency_irl tel sep5" xfId="446"/>
    <cellStyle name="Currency0" xfId="447"/>
    <cellStyle name="Date Short" xfId="448"/>
    <cellStyle name="DELTA" xfId="449"/>
    <cellStyle name="DELTA 2" xfId="450"/>
    <cellStyle name="DELTA 3" xfId="451"/>
    <cellStyle name="DELTA 4" xfId="452"/>
    <cellStyle name="DELTA 5" xfId="453"/>
    <cellStyle name="DELTA 6" xfId="454"/>
    <cellStyle name="DELTA 7" xfId="455"/>
    <cellStyle name="DELTA 8" xfId="456"/>
    <cellStyle name="DELTA 9" xfId="457"/>
    <cellStyle name="DELTA_Баграс 2" xfId="458"/>
    <cellStyle name="DistributionType" xfId="459"/>
    <cellStyle name="Dziesietny [0]_PERSONAL" xfId="460"/>
    <cellStyle name="Dziesietny_PERSONAL" xfId="461"/>
    <cellStyle name="Enter Currency (0)" xfId="462"/>
    <cellStyle name="Enter Currency (2)" xfId="463"/>
    <cellStyle name="Enter Units (0)" xfId="464"/>
    <cellStyle name="Enter Units (1)" xfId="465"/>
    <cellStyle name="Enter Units (2)" xfId="466"/>
    <cellStyle name="Excel Built-in Normal" xfId="467"/>
    <cellStyle name="F2" xfId="468"/>
    <cellStyle name="F3" xfId="469"/>
    <cellStyle name="F4" xfId="470"/>
    <cellStyle name="F5" xfId="471"/>
    <cellStyle name="F6" xfId="472"/>
    <cellStyle name="F7" xfId="473"/>
    <cellStyle name="F8" xfId="474"/>
    <cellStyle name="Flag" xfId="475"/>
    <cellStyle name="Flag 2" xfId="476"/>
    <cellStyle name="Flag 3" xfId="477"/>
    <cellStyle name="Flag 4" xfId="478"/>
    <cellStyle name="Flag 4 2" xfId="479"/>
    <cellStyle name="Flag 4 3" xfId="480"/>
    <cellStyle name="Flag 4 4" xfId="481"/>
    <cellStyle name="Flag 4_Егоза" xfId="482"/>
    <cellStyle name="Flag 5" xfId="483"/>
    <cellStyle name="Flag 5 2" xfId="484"/>
    <cellStyle name="Flag 5 3" xfId="485"/>
    <cellStyle name="Flag 5_Егоза" xfId="486"/>
    <cellStyle name="Flag 6" xfId="487"/>
    <cellStyle name="Flag 6 2" xfId="488"/>
    <cellStyle name="Flag 6 3" xfId="489"/>
    <cellStyle name="Flag 6_Егоза" xfId="490"/>
    <cellStyle name="Flag 7" xfId="491"/>
    <cellStyle name="Flag 8" xfId="492"/>
    <cellStyle name="Flag 9" xfId="493"/>
    <cellStyle name="Flag_Баграс 2" xfId="494"/>
    <cellStyle name="Grey" xfId="495"/>
    <cellStyle name="Header1" xfId="496"/>
    <cellStyle name="Header2" xfId="497"/>
    <cellStyle name="Heading 1" xfId="498"/>
    <cellStyle name="Heading1" xfId="499"/>
    <cellStyle name="Heading2" xfId="500"/>
    <cellStyle name="Heading3" xfId="501"/>
    <cellStyle name="Heading4" xfId="502"/>
    <cellStyle name="Heading5" xfId="503"/>
    <cellStyle name="Heading6" xfId="504"/>
    <cellStyle name="Headline III" xfId="505"/>
    <cellStyle name="Horizontal" xfId="506"/>
    <cellStyle name="Horizontal 2" xfId="507"/>
    <cellStyle name="Horizontal 3" xfId="508"/>
    <cellStyle name="Horizontal 4" xfId="509"/>
    <cellStyle name="Horizontal 4 2" xfId="510"/>
    <cellStyle name="Horizontal 4 3" xfId="511"/>
    <cellStyle name="Horizontal 4 4" xfId="512"/>
    <cellStyle name="Horizontal 4_Егоза" xfId="513"/>
    <cellStyle name="Horizontal 5" xfId="514"/>
    <cellStyle name="Horizontal 5 2" xfId="515"/>
    <cellStyle name="Horizontal 5 3" xfId="516"/>
    <cellStyle name="Horizontal 5_Егоза" xfId="517"/>
    <cellStyle name="Horizontal 6" xfId="518"/>
    <cellStyle name="Horizontal 6 2" xfId="519"/>
    <cellStyle name="Horizontal 6 3" xfId="520"/>
    <cellStyle name="Horizontal 6_Егоза" xfId="521"/>
    <cellStyle name="Horizontal 7" xfId="522"/>
    <cellStyle name="Horizontal 8" xfId="523"/>
    <cellStyle name="Horizontal 9" xfId="524"/>
    <cellStyle name="Horizontal_Баграс 2" xfId="525"/>
    <cellStyle name="Hyperlink" xfId="526"/>
    <cellStyle name="Iau?iue_Sheet1" xfId="527"/>
    <cellStyle name="Input [yellow]" xfId="528"/>
    <cellStyle name="Link Currency (0)" xfId="529"/>
    <cellStyle name="Link Currency (2)" xfId="530"/>
    <cellStyle name="Link Units (0)" xfId="531"/>
    <cellStyle name="Link Units (1)" xfId="532"/>
    <cellStyle name="Link Units (2)" xfId="533"/>
    <cellStyle name="Matrix" xfId="534"/>
    <cellStyle name="Matrix 2" xfId="535"/>
    <cellStyle name="Matrix 3" xfId="536"/>
    <cellStyle name="Matrix 4" xfId="537"/>
    <cellStyle name="Matrix 4 2" xfId="538"/>
    <cellStyle name="Matrix 4 3" xfId="539"/>
    <cellStyle name="Matrix 4 4" xfId="540"/>
    <cellStyle name="Matrix 4_Егоза" xfId="541"/>
    <cellStyle name="Matrix 5" xfId="542"/>
    <cellStyle name="Matrix 5 2" xfId="543"/>
    <cellStyle name="Matrix 5 3" xfId="544"/>
    <cellStyle name="Matrix 5_Егоза" xfId="545"/>
    <cellStyle name="Matrix 6" xfId="546"/>
    <cellStyle name="Matrix 6 2" xfId="547"/>
    <cellStyle name="Matrix 6 3" xfId="548"/>
    <cellStyle name="Matrix 6_Егоза" xfId="549"/>
    <cellStyle name="Matrix 7" xfId="550"/>
    <cellStyle name="Matrix 8" xfId="551"/>
    <cellStyle name="Matrix 9" xfId="552"/>
    <cellStyle name="Matrix_Баграс 2" xfId="553"/>
    <cellStyle name="normal" xfId="554"/>
    <cellStyle name="Normal - Style1" xfId="555"/>
    <cellStyle name="normal 2" xfId="556"/>
    <cellStyle name="normal 3" xfId="557"/>
    <cellStyle name="normal 4" xfId="558"/>
    <cellStyle name="normal 5" xfId="559"/>
    <cellStyle name="normal 6" xfId="560"/>
    <cellStyle name="Normal_1_1" xfId="561"/>
    <cellStyle name="normбlnм_laroux" xfId="562"/>
    <cellStyle name="Oleg_Style I" xfId="563"/>
    <cellStyle name="Option" xfId="564"/>
    <cellStyle name="Percent [0]" xfId="565"/>
    <cellStyle name="Percent [00]" xfId="566"/>
    <cellStyle name="Percent [2]" xfId="567"/>
    <cellStyle name="PrePop Currency (0)" xfId="568"/>
    <cellStyle name="PrePop Currency (2)" xfId="569"/>
    <cellStyle name="PrePop Units (0)" xfId="570"/>
    <cellStyle name="PrePop Units (1)" xfId="571"/>
    <cellStyle name="PrePop Units (2)" xfId="572"/>
    <cellStyle name="Price" xfId="573"/>
    <cellStyle name="Product" xfId="574"/>
    <cellStyle name="ResellerType" xfId="575"/>
    <cellStyle name="Rubles" xfId="576"/>
    <cellStyle name="Style 1" xfId="577"/>
    <cellStyle name="Text Indent A" xfId="578"/>
    <cellStyle name="Text Indent B" xfId="579"/>
    <cellStyle name="Text Indent C" xfId="580"/>
    <cellStyle name="Unit" xfId="581"/>
    <cellStyle name="Walutowy [0]_PERSONAL" xfId="582"/>
    <cellStyle name="Walutowy_PERSONAL" xfId="583"/>
    <cellStyle name="Акт" xfId="584"/>
    <cellStyle name="АктМТСН" xfId="585"/>
    <cellStyle name="АктМТСН 2" xfId="1092"/>
    <cellStyle name="АктМТСН 3" xfId="2244"/>
    <cellStyle name="Акцент1 2" xfId="586"/>
    <cellStyle name="Акцент1 2 2" xfId="587"/>
    <cellStyle name="Акцент1 2 3" xfId="588"/>
    <cellStyle name="Акцент1 2 4" xfId="589"/>
    <cellStyle name="Акцент1 2 5" xfId="590"/>
    <cellStyle name="Акцент1 2 6" xfId="591"/>
    <cellStyle name="Акцент1 3" xfId="592"/>
    <cellStyle name="Акцент1 4" xfId="593"/>
    <cellStyle name="Акцент1 5" xfId="594"/>
    <cellStyle name="Акцент1 6" xfId="595"/>
    <cellStyle name="Акцент1 7" xfId="596"/>
    <cellStyle name="Акцент2 2" xfId="597"/>
    <cellStyle name="Акцент2 2 2" xfId="598"/>
    <cellStyle name="Акцент2 2 3" xfId="599"/>
    <cellStyle name="Акцент2 2 4" xfId="600"/>
    <cellStyle name="Акцент2 2 5" xfId="601"/>
    <cellStyle name="Акцент2 2 6" xfId="602"/>
    <cellStyle name="Акцент2 3" xfId="603"/>
    <cellStyle name="Акцент2 4" xfId="604"/>
    <cellStyle name="Акцент2 5" xfId="605"/>
    <cellStyle name="Акцент2 6" xfId="606"/>
    <cellStyle name="Акцент2 7" xfId="607"/>
    <cellStyle name="Акцент3 2" xfId="608"/>
    <cellStyle name="Акцент3 2 2" xfId="609"/>
    <cellStyle name="Акцент3 2 3" xfId="610"/>
    <cellStyle name="Акцент3 2 4" xfId="611"/>
    <cellStyle name="Акцент3 2 5" xfId="612"/>
    <cellStyle name="Акцент3 2 6" xfId="613"/>
    <cellStyle name="Акцент3 3" xfId="614"/>
    <cellStyle name="Акцент3 4" xfId="615"/>
    <cellStyle name="Акцент3 5" xfId="616"/>
    <cellStyle name="Акцент3 6" xfId="617"/>
    <cellStyle name="Акцент3 7" xfId="618"/>
    <cellStyle name="Акцент4 2" xfId="619"/>
    <cellStyle name="Акцент4 2 2" xfId="620"/>
    <cellStyle name="Акцент4 2 3" xfId="621"/>
    <cellStyle name="Акцент4 2 4" xfId="622"/>
    <cellStyle name="Акцент4 2 5" xfId="623"/>
    <cellStyle name="Акцент4 2 6" xfId="624"/>
    <cellStyle name="Акцент4 3" xfId="625"/>
    <cellStyle name="Акцент4 4" xfId="626"/>
    <cellStyle name="Акцент4 5" xfId="627"/>
    <cellStyle name="Акцент4 6" xfId="628"/>
    <cellStyle name="Акцент4 7" xfId="629"/>
    <cellStyle name="Акцент5 2" xfId="630"/>
    <cellStyle name="Акцент5 2 2" xfId="631"/>
    <cellStyle name="Акцент5 2 3" xfId="632"/>
    <cellStyle name="Акцент5 2 4" xfId="633"/>
    <cellStyle name="Акцент5 2 5" xfId="634"/>
    <cellStyle name="Акцент5 2 6" xfId="635"/>
    <cellStyle name="Акцент5 3" xfId="636"/>
    <cellStyle name="Акцент5 4" xfId="637"/>
    <cellStyle name="Акцент5 5" xfId="638"/>
    <cellStyle name="Акцент5 6" xfId="639"/>
    <cellStyle name="Акцент5 7" xfId="640"/>
    <cellStyle name="Акцент6 2" xfId="641"/>
    <cellStyle name="Акцент6 2 2" xfId="642"/>
    <cellStyle name="Акцент6 2 3" xfId="643"/>
    <cellStyle name="Акцент6 2 4" xfId="644"/>
    <cellStyle name="Акцент6 2 5" xfId="645"/>
    <cellStyle name="Акцент6 2 6" xfId="646"/>
    <cellStyle name="Акцент6 3" xfId="647"/>
    <cellStyle name="Акцент6 4" xfId="648"/>
    <cellStyle name="Акцент6 5" xfId="649"/>
    <cellStyle name="Акцент6 6" xfId="650"/>
    <cellStyle name="Акцент6 7" xfId="651"/>
    <cellStyle name="Ввод  2" xfId="652"/>
    <cellStyle name="Ввод  2 2" xfId="653"/>
    <cellStyle name="Ввод  2 3" xfId="654"/>
    <cellStyle name="Ввод  2 4" xfId="655"/>
    <cellStyle name="Ввод  2 5" xfId="656"/>
    <cellStyle name="Ввод  2 6" xfId="657"/>
    <cellStyle name="Ввод  2_индекс ПРБ 19 тайл" xfId="1104"/>
    <cellStyle name="Ввод  3" xfId="658"/>
    <cellStyle name="Ввод  4" xfId="659"/>
    <cellStyle name="Ввод  5" xfId="660"/>
    <cellStyle name="Ввод  6" xfId="661"/>
    <cellStyle name="Ввод  7" xfId="662"/>
    <cellStyle name="ВедРесурсов" xfId="663"/>
    <cellStyle name="ВедРесурсовАкт" xfId="664"/>
    <cellStyle name="Вывод 2" xfId="665"/>
    <cellStyle name="Вывод 2 2" xfId="666"/>
    <cellStyle name="Вывод 2 3" xfId="667"/>
    <cellStyle name="Вывод 2 4" xfId="668"/>
    <cellStyle name="Вывод 2 5" xfId="669"/>
    <cellStyle name="Вывод 2 6" xfId="670"/>
    <cellStyle name="Вывод 2_индекс ПРБ 19 тайл" xfId="1105"/>
    <cellStyle name="Вывод 3" xfId="671"/>
    <cellStyle name="Вывод 4" xfId="672"/>
    <cellStyle name="Вывод 5" xfId="673"/>
    <cellStyle name="Вывод 6" xfId="674"/>
    <cellStyle name="Вывод 7" xfId="675"/>
    <cellStyle name="Вычисление 2" xfId="676"/>
    <cellStyle name="Вычисление 2 2" xfId="677"/>
    <cellStyle name="Вычисление 2 3" xfId="678"/>
    <cellStyle name="Вычисление 2 4" xfId="679"/>
    <cellStyle name="Вычисление 2 5" xfId="680"/>
    <cellStyle name="Вычисление 2 6" xfId="681"/>
    <cellStyle name="Вычисление 2_индекс ПРБ 19 тайл" xfId="1106"/>
    <cellStyle name="Вычисление 3" xfId="682"/>
    <cellStyle name="Вычисление 4" xfId="683"/>
    <cellStyle name="Вычисление 5" xfId="684"/>
    <cellStyle name="Вычисление 6" xfId="685"/>
    <cellStyle name="Вычисление 7" xfId="686"/>
    <cellStyle name="Группа" xfId="687"/>
    <cellStyle name="Дата" xfId="688"/>
    <cellStyle name="Заголовок 1 2" xfId="689"/>
    <cellStyle name="Заголовок 1 2 2" xfId="690"/>
    <cellStyle name="Заголовок 1 2 3" xfId="691"/>
    <cellStyle name="Заголовок 1 2 4" xfId="692"/>
    <cellStyle name="Заголовок 1 2 5" xfId="693"/>
    <cellStyle name="Заголовок 1 2 6" xfId="694"/>
    <cellStyle name="Заголовок 1 2_индекс ПРБ 19 тайл" xfId="1107"/>
    <cellStyle name="Заголовок 1 3" xfId="695"/>
    <cellStyle name="Заголовок 1 4" xfId="696"/>
    <cellStyle name="Заголовок 1 5" xfId="697"/>
    <cellStyle name="Заголовок 1 6" xfId="698"/>
    <cellStyle name="Заголовок 1 7" xfId="699"/>
    <cellStyle name="Заголовок 2 2" xfId="700"/>
    <cellStyle name="Заголовок 2 2 2" xfId="701"/>
    <cellStyle name="Заголовок 2 2 3" xfId="702"/>
    <cellStyle name="Заголовок 2 2 4" xfId="703"/>
    <cellStyle name="Заголовок 2 2 5" xfId="704"/>
    <cellStyle name="Заголовок 2 2 6" xfId="705"/>
    <cellStyle name="Заголовок 2 2_индекс ПРБ 19 тайл" xfId="1108"/>
    <cellStyle name="Заголовок 2 3" xfId="706"/>
    <cellStyle name="Заголовок 2 4" xfId="707"/>
    <cellStyle name="Заголовок 2 5" xfId="708"/>
    <cellStyle name="Заголовок 2 6" xfId="709"/>
    <cellStyle name="Заголовок 2 7" xfId="710"/>
    <cellStyle name="Заголовок 3 2" xfId="711"/>
    <cellStyle name="Заголовок 3 2 2" xfId="712"/>
    <cellStyle name="Заголовок 3 2 3" xfId="713"/>
    <cellStyle name="Заголовок 3 2 4" xfId="714"/>
    <cellStyle name="Заголовок 3 2 5" xfId="715"/>
    <cellStyle name="Заголовок 3 2 6" xfId="716"/>
    <cellStyle name="Заголовок 3 2_индекс ПРБ 19 тайл" xfId="1109"/>
    <cellStyle name="Заголовок 3 3" xfId="717"/>
    <cellStyle name="Заголовок 3 4" xfId="718"/>
    <cellStyle name="Заголовок 3 5" xfId="719"/>
    <cellStyle name="Заголовок 3 6" xfId="720"/>
    <cellStyle name="Заголовок 3 7" xfId="721"/>
    <cellStyle name="Заголовок 4 2" xfId="722"/>
    <cellStyle name="Заголовок 4 2 2" xfId="723"/>
    <cellStyle name="Заголовок 4 2 3" xfId="724"/>
    <cellStyle name="Заголовок 4 2 4" xfId="725"/>
    <cellStyle name="Заголовок 4 2 5" xfId="726"/>
    <cellStyle name="Заголовок 4 2 6" xfId="727"/>
    <cellStyle name="Заголовок 4 3" xfId="728"/>
    <cellStyle name="Заголовок 4 4" xfId="729"/>
    <cellStyle name="Заголовок 4 5" xfId="730"/>
    <cellStyle name="Заголовок 4 6" xfId="731"/>
    <cellStyle name="Заголовок 4 7" xfId="732"/>
    <cellStyle name="Звезды" xfId="733"/>
    <cellStyle name="Индексы" xfId="734"/>
    <cellStyle name="Индексы 2" xfId="1093"/>
    <cellStyle name="Индексы 3" xfId="2245"/>
    <cellStyle name="Итог 2" xfId="735"/>
    <cellStyle name="Итог 2 2" xfId="736"/>
    <cellStyle name="Итог 2 3" xfId="737"/>
    <cellStyle name="Итог 2 4" xfId="738"/>
    <cellStyle name="Итог 2 5" xfId="739"/>
    <cellStyle name="Итог 2 6" xfId="740"/>
    <cellStyle name="Итог 2_индекс ПРБ 19 тайл" xfId="1110"/>
    <cellStyle name="Итог 3" xfId="741"/>
    <cellStyle name="Итог 4" xfId="742"/>
    <cellStyle name="Итог 5" xfId="743"/>
    <cellStyle name="Итог 6" xfId="744"/>
    <cellStyle name="Итог 7" xfId="745"/>
    <cellStyle name="Итоги" xfId="746"/>
    <cellStyle name="ИтогоАктБазЦ" xfId="747"/>
    <cellStyle name="ИтогоАктБИМ" xfId="748"/>
    <cellStyle name="ИтогоАктБИМ 2" xfId="1094"/>
    <cellStyle name="ИтогоАктБИМ 3" xfId="2246"/>
    <cellStyle name="ИтогоАктРесМет" xfId="749"/>
    <cellStyle name="ИтогоАктРесМет 2" xfId="1095"/>
    <cellStyle name="ИтогоАктРесМет 3" xfId="2247"/>
    <cellStyle name="ИтогоАктТекЦ" xfId="750"/>
    <cellStyle name="ИтогоБазЦ" xfId="751"/>
    <cellStyle name="ИтогоБИМ" xfId="752"/>
    <cellStyle name="ИтогоБИМ 2" xfId="1096"/>
    <cellStyle name="ИтогоБИМ 3" xfId="2248"/>
    <cellStyle name="ИтогоРесМет" xfId="753"/>
    <cellStyle name="ИтогоРесМет 2" xfId="1097"/>
    <cellStyle name="ИтогоРесМет 3" xfId="2249"/>
    <cellStyle name="ИтогоТекЦ" xfId="754"/>
    <cellStyle name="Контрольная ячейка 2" xfId="755"/>
    <cellStyle name="Контрольная ячейка 2 2" xfId="756"/>
    <cellStyle name="Контрольная ячейка 2 3" xfId="757"/>
    <cellStyle name="Контрольная ячейка 2 4" xfId="758"/>
    <cellStyle name="Контрольная ячейка 2 5" xfId="759"/>
    <cellStyle name="Контрольная ячейка 2 6" xfId="760"/>
    <cellStyle name="Контрольная ячейка 2_индекс ПРБ 19 тайл" xfId="1111"/>
    <cellStyle name="Контрольная ячейка 3" xfId="761"/>
    <cellStyle name="Контрольная ячейка 4" xfId="762"/>
    <cellStyle name="Контрольная ячейка 5" xfId="763"/>
    <cellStyle name="Контрольная ячейка 6" xfId="764"/>
    <cellStyle name="Контрольная ячейка 7" xfId="765"/>
    <cellStyle name="ЛокСмета" xfId="766"/>
    <cellStyle name="ЛокСмета 2" xfId="767"/>
    <cellStyle name="ЛокСмета 3" xfId="768"/>
    <cellStyle name="ЛокСмета 4" xfId="769"/>
    <cellStyle name="ЛокСмета 5" xfId="770"/>
    <cellStyle name="ЛокСмета 6" xfId="771"/>
    <cellStyle name="ЛокСмета_Res_Сводная ресурсная ведомость1" xfId="1112"/>
    <cellStyle name="ЛокСмМТСН" xfId="772"/>
    <cellStyle name="ЛокСмМТСН 2" xfId="1098"/>
    <cellStyle name="ЛокСмМТСН 3" xfId="2250"/>
    <cellStyle name="М29" xfId="773"/>
    <cellStyle name="М29 2" xfId="1099"/>
    <cellStyle name="М29 3" xfId="2251"/>
    <cellStyle name="Название 2" xfId="774"/>
    <cellStyle name="Название 2 2" xfId="775"/>
    <cellStyle name="Название 2 3" xfId="776"/>
    <cellStyle name="Название 2 4" xfId="777"/>
    <cellStyle name="Название 2 5" xfId="778"/>
    <cellStyle name="Название 2 6" xfId="779"/>
    <cellStyle name="Название 3" xfId="780"/>
    <cellStyle name="Название 4" xfId="781"/>
    <cellStyle name="Название 5" xfId="782"/>
    <cellStyle name="Название 6" xfId="783"/>
    <cellStyle name="Название 7" xfId="784"/>
    <cellStyle name="Нейтральный 2" xfId="785"/>
    <cellStyle name="Нейтральный 2 2" xfId="786"/>
    <cellStyle name="Нейтральный 2 3" xfId="787"/>
    <cellStyle name="Нейтральный 2 4" xfId="788"/>
    <cellStyle name="Нейтральный 2 5" xfId="789"/>
    <cellStyle name="Нейтральный 2 6" xfId="790"/>
    <cellStyle name="Нейтральный 3" xfId="791"/>
    <cellStyle name="Нейтральный 4" xfId="792"/>
    <cellStyle name="Нейтральный 5" xfId="793"/>
    <cellStyle name="Нейтральный 6" xfId="794"/>
    <cellStyle name="Нейтральный 7" xfId="795"/>
    <cellStyle name="ОбСмета" xfId="796"/>
    <cellStyle name="ОбСмета 2" xfId="1100"/>
    <cellStyle name="ОбСмета 3" xfId="2252"/>
    <cellStyle name="Обычный" xfId="0" builtinId="0"/>
    <cellStyle name="Обычный 10" xfId="797"/>
    <cellStyle name="Обычный 10 2" xfId="798"/>
    <cellStyle name="Обычный 10 2 2" xfId="1562"/>
    <cellStyle name="Обычный 10 2 3" xfId="1566"/>
    <cellStyle name="Обычный 10 3" xfId="799"/>
    <cellStyle name="Обычный 10 4" xfId="1565"/>
    <cellStyle name="Обычный 10_Индекс  ограждение мостов" xfId="1568"/>
    <cellStyle name="Обычный 100" xfId="1091"/>
    <cellStyle name="Обычный 1000" xfId="2082"/>
    <cellStyle name="Обычный 1001" xfId="2083"/>
    <cellStyle name="Обычный 1002" xfId="2084"/>
    <cellStyle name="Обычный 1003" xfId="2085"/>
    <cellStyle name="Обычный 1004" xfId="2086"/>
    <cellStyle name="Обычный 1005" xfId="2087"/>
    <cellStyle name="Обычный 1006" xfId="2088"/>
    <cellStyle name="Обычный 1007" xfId="2089"/>
    <cellStyle name="Обычный 1008" xfId="2090"/>
    <cellStyle name="Обычный 1009" xfId="2091"/>
    <cellStyle name="Обычный 101" xfId="1113"/>
    <cellStyle name="Обычный 1010" xfId="2092"/>
    <cellStyle name="Обычный 1011" xfId="2093"/>
    <cellStyle name="Обычный 1012" xfId="2094"/>
    <cellStyle name="Обычный 1013" xfId="2095"/>
    <cellStyle name="Обычный 1014" xfId="2096"/>
    <cellStyle name="Обычный 1015" xfId="2097"/>
    <cellStyle name="Обычный 1016" xfId="2098"/>
    <cellStyle name="Обычный 1017" xfId="2099"/>
    <cellStyle name="Обычный 1018" xfId="2100"/>
    <cellStyle name="Обычный 1019" xfId="2101"/>
    <cellStyle name="Обычный 102" xfId="1114"/>
    <cellStyle name="Обычный 1020" xfId="2102"/>
    <cellStyle name="Обычный 1021" xfId="2103"/>
    <cellStyle name="Обычный 1022" xfId="2104"/>
    <cellStyle name="Обычный 1023" xfId="2105"/>
    <cellStyle name="Обычный 1024" xfId="2106"/>
    <cellStyle name="Обычный 1025" xfId="2107"/>
    <cellStyle name="Обычный 1026" xfId="2108"/>
    <cellStyle name="Обычный 1027" xfId="2109"/>
    <cellStyle name="Обычный 1028" xfId="2110"/>
    <cellStyle name="Обычный 1029" xfId="2111"/>
    <cellStyle name="Обычный 103" xfId="1115"/>
    <cellStyle name="Обычный 1030" xfId="2112"/>
    <cellStyle name="Обычный 1031" xfId="2113"/>
    <cellStyle name="Обычный 1032" xfId="2114"/>
    <cellStyle name="Обычный 1033" xfId="2115"/>
    <cellStyle name="Обычный 1034" xfId="2116"/>
    <cellStyle name="Обычный 1035" xfId="2117"/>
    <cellStyle name="Обычный 1036" xfId="2118"/>
    <cellStyle name="Обычный 1037" xfId="2119"/>
    <cellStyle name="Обычный 1038" xfId="2120"/>
    <cellStyle name="Обычный 1039" xfId="2121"/>
    <cellStyle name="Обычный 104" xfId="1116"/>
    <cellStyle name="Обычный 1040" xfId="2122"/>
    <cellStyle name="Обычный 1041" xfId="2123"/>
    <cellStyle name="Обычный 1042" xfId="2124"/>
    <cellStyle name="Обычный 1043" xfId="2125"/>
    <cellStyle name="Обычный 1044" xfId="2126"/>
    <cellStyle name="Обычный 1045" xfId="2127"/>
    <cellStyle name="Обычный 1046" xfId="2128"/>
    <cellStyle name="Обычный 1047" xfId="2129"/>
    <cellStyle name="Обычный 1048" xfId="2130"/>
    <cellStyle name="Обычный 1049" xfId="2131"/>
    <cellStyle name="Обычный 105" xfId="1117"/>
    <cellStyle name="Обычный 1050" xfId="2132"/>
    <cellStyle name="Обычный 1051" xfId="2133"/>
    <cellStyle name="Обычный 1052" xfId="2134"/>
    <cellStyle name="Обычный 1053" xfId="2135"/>
    <cellStyle name="Обычный 1054" xfId="2136"/>
    <cellStyle name="Обычный 1055" xfId="2137"/>
    <cellStyle name="Обычный 1056" xfId="2138"/>
    <cellStyle name="Обычный 1057" xfId="2139"/>
    <cellStyle name="Обычный 1058" xfId="2140"/>
    <cellStyle name="Обычный 1059" xfId="2141"/>
    <cellStyle name="Обычный 106" xfId="1118"/>
    <cellStyle name="Обычный 1060" xfId="2142"/>
    <cellStyle name="Обычный 1061" xfId="2143"/>
    <cellStyle name="Обычный 1062" xfId="2144"/>
    <cellStyle name="Обычный 1063" xfId="2145"/>
    <cellStyle name="Обычный 1064" xfId="2146"/>
    <cellStyle name="Обычный 1065" xfId="2147"/>
    <cellStyle name="Обычный 1066" xfId="2148"/>
    <cellStyle name="Обычный 1067" xfId="2149"/>
    <cellStyle name="Обычный 1068" xfId="2150"/>
    <cellStyle name="Обычный 1069" xfId="2151"/>
    <cellStyle name="Обычный 107" xfId="1119"/>
    <cellStyle name="Обычный 1070" xfId="2152"/>
    <cellStyle name="Обычный 1071" xfId="2153"/>
    <cellStyle name="Обычный 1072" xfId="2154"/>
    <cellStyle name="Обычный 1073" xfId="2155"/>
    <cellStyle name="Обычный 1074" xfId="2156"/>
    <cellStyle name="Обычный 1075" xfId="2157"/>
    <cellStyle name="Обычный 1076" xfId="2158"/>
    <cellStyle name="Обычный 1077" xfId="2159"/>
    <cellStyle name="Обычный 1078" xfId="2160"/>
    <cellStyle name="Обычный 1079" xfId="2161"/>
    <cellStyle name="Обычный 108" xfId="1120"/>
    <cellStyle name="Обычный 1080" xfId="2162"/>
    <cellStyle name="Обычный 1081" xfId="2163"/>
    <cellStyle name="Обычный 1082" xfId="2164"/>
    <cellStyle name="Обычный 1083" xfId="2165"/>
    <cellStyle name="Обычный 1084" xfId="2166"/>
    <cellStyle name="Обычный 1085" xfId="2167"/>
    <cellStyle name="Обычный 1086" xfId="2168"/>
    <cellStyle name="Обычный 1087" xfId="2169"/>
    <cellStyle name="Обычный 1088" xfId="2170"/>
    <cellStyle name="Обычный 1089" xfId="2171"/>
    <cellStyle name="Обычный 109" xfId="800"/>
    <cellStyle name="Обычный 1090" xfId="2172"/>
    <cellStyle name="Обычный 1091" xfId="2173"/>
    <cellStyle name="Обычный 1092" xfId="2174"/>
    <cellStyle name="Обычный 1093" xfId="2175"/>
    <cellStyle name="Обычный 1094" xfId="2176"/>
    <cellStyle name="Обычный 1095" xfId="2177"/>
    <cellStyle name="Обычный 1096" xfId="2178"/>
    <cellStyle name="Обычный 1097" xfId="2179"/>
    <cellStyle name="Обычный 1098" xfId="2180"/>
    <cellStyle name="Обычный 1099" xfId="2181"/>
    <cellStyle name="Обычный 11" xfId="801"/>
    <cellStyle name="Обычный 11 2" xfId="802"/>
    <cellStyle name="Обычный 11_Новый формат приложения № 3 ( к договору) ответ на Ваши корр. 16.02." xfId="803"/>
    <cellStyle name="Обычный 110" xfId="1121"/>
    <cellStyle name="Обычный 1100" xfId="2182"/>
    <cellStyle name="Обычный 1101" xfId="2183"/>
    <cellStyle name="Обычный 1102" xfId="2184"/>
    <cellStyle name="Обычный 1103" xfId="2185"/>
    <cellStyle name="Обычный 1104" xfId="2186"/>
    <cellStyle name="Обычный 1105" xfId="2187"/>
    <cellStyle name="Обычный 1106" xfId="2188"/>
    <cellStyle name="Обычный 1107" xfId="2189"/>
    <cellStyle name="Обычный 1108" xfId="2190"/>
    <cellStyle name="Обычный 1109" xfId="2191"/>
    <cellStyle name="Обычный 111" xfId="1122"/>
    <cellStyle name="Обычный 1110" xfId="2192"/>
    <cellStyle name="Обычный 1111" xfId="2193"/>
    <cellStyle name="Обычный 1112" xfId="2194"/>
    <cellStyle name="Обычный 1113" xfId="2195"/>
    <cellStyle name="Обычный 1114" xfId="2196"/>
    <cellStyle name="Обычный 1115" xfId="2197"/>
    <cellStyle name="Обычный 1116" xfId="2198"/>
    <cellStyle name="Обычный 1117" xfId="2199"/>
    <cellStyle name="Обычный 1118" xfId="2200"/>
    <cellStyle name="Обычный 1119" xfId="2201"/>
    <cellStyle name="Обычный 112" xfId="1123"/>
    <cellStyle name="Обычный 1120" xfId="2202"/>
    <cellStyle name="Обычный 1121" xfId="2203"/>
    <cellStyle name="Обычный 1122" xfId="2204"/>
    <cellStyle name="Обычный 1123" xfId="2205"/>
    <cellStyle name="Обычный 1124" xfId="2206"/>
    <cellStyle name="Обычный 1125" xfId="2207"/>
    <cellStyle name="Обычный 1126" xfId="2208"/>
    <cellStyle name="Обычный 1127" xfId="2209"/>
    <cellStyle name="Обычный 1128" xfId="2210"/>
    <cellStyle name="Обычный 1129" xfId="2211"/>
    <cellStyle name="Обычный 113" xfId="1124"/>
    <cellStyle name="Обычный 1130" xfId="2212"/>
    <cellStyle name="Обычный 1131" xfId="2213"/>
    <cellStyle name="Обычный 1132" xfId="2214"/>
    <cellStyle name="Обычный 1133" xfId="2215"/>
    <cellStyle name="Обычный 1134" xfId="2216"/>
    <cellStyle name="Обычный 1135" xfId="2217"/>
    <cellStyle name="Обычный 1136" xfId="2218"/>
    <cellStyle name="Обычный 1137" xfId="2219"/>
    <cellStyle name="Обычный 1138" xfId="2220"/>
    <cellStyle name="Обычный 1139" xfId="2221"/>
    <cellStyle name="Обычный 114" xfId="1125"/>
    <cellStyle name="Обычный 1140" xfId="2222"/>
    <cellStyle name="Обычный 1141" xfId="2223"/>
    <cellStyle name="Обычный 1142" xfId="2224"/>
    <cellStyle name="Обычный 1143" xfId="2225"/>
    <cellStyle name="Обычный 1144" xfId="2226"/>
    <cellStyle name="Обычный 1145" xfId="2227"/>
    <cellStyle name="Обычный 1146" xfId="2228"/>
    <cellStyle name="Обычный 1147" xfId="2229"/>
    <cellStyle name="Обычный 1148" xfId="2230"/>
    <cellStyle name="Обычный 1149" xfId="2231"/>
    <cellStyle name="Обычный 115" xfId="1126"/>
    <cellStyle name="Обычный 1150" xfId="2232"/>
    <cellStyle name="Обычный 1151" xfId="2233"/>
    <cellStyle name="Обычный 1152" xfId="2234"/>
    <cellStyle name="Обычный 1153" xfId="2235"/>
    <cellStyle name="Обычный 1154" xfId="2236"/>
    <cellStyle name="Обычный 1155" xfId="2237"/>
    <cellStyle name="Обычный 1156" xfId="2241"/>
    <cellStyle name="Обычный 1157" xfId="2242"/>
    <cellStyle name="Обычный 1158" xfId="2243"/>
    <cellStyle name="Обычный 1159" xfId="2259"/>
    <cellStyle name="Обычный 116" xfId="1127"/>
    <cellStyle name="Обычный 1160" xfId="2262"/>
    <cellStyle name="Обычный 1160 2" xfId="2268"/>
    <cellStyle name="Обычный 117" xfId="1128"/>
    <cellStyle name="Обычный 118" xfId="1129"/>
    <cellStyle name="Обычный 119" xfId="1130"/>
    <cellStyle name="Обычный 12" xfId="804"/>
    <cellStyle name="Обычный 12 2" xfId="805"/>
    <cellStyle name="Обычный 12 3" xfId="2258"/>
    <cellStyle name="Обычный 120" xfId="1131"/>
    <cellStyle name="Обычный 121" xfId="1132"/>
    <cellStyle name="Обычный 122" xfId="1133"/>
    <cellStyle name="Обычный 123" xfId="806"/>
    <cellStyle name="Обычный 124" xfId="1134"/>
    <cellStyle name="Обычный 125" xfId="1135"/>
    <cellStyle name="Обычный 126" xfId="1136"/>
    <cellStyle name="Обычный 127" xfId="1137"/>
    <cellStyle name="Обычный 128" xfId="1138"/>
    <cellStyle name="Обычный 129" xfId="1139"/>
    <cellStyle name="Обычный 13" xfId="807"/>
    <cellStyle name="Обычный 130" xfId="1140"/>
    <cellStyle name="Обычный 131" xfId="1141"/>
    <cellStyle name="Обычный 132" xfId="1142"/>
    <cellStyle name="Обычный 133" xfId="1143"/>
    <cellStyle name="Обычный 134" xfId="1144"/>
    <cellStyle name="Обычный 135" xfId="1145"/>
    <cellStyle name="Обычный 136" xfId="1146"/>
    <cellStyle name="Обычный 137" xfId="1147"/>
    <cellStyle name="Обычный 138" xfId="808"/>
    <cellStyle name="Обычный 139" xfId="1148"/>
    <cellStyle name="Обычный 14" xfId="809"/>
    <cellStyle name="Обычный 140" xfId="1149"/>
    <cellStyle name="Обычный 141" xfId="1150"/>
    <cellStyle name="Обычный 142" xfId="1151"/>
    <cellStyle name="Обычный 143" xfId="1152"/>
    <cellStyle name="Обычный 144" xfId="1153"/>
    <cellStyle name="Обычный 145" xfId="1154"/>
    <cellStyle name="Обычный 146" xfId="1155"/>
    <cellStyle name="Обычный 147" xfId="1156"/>
    <cellStyle name="Обычный 148" xfId="1157"/>
    <cellStyle name="Обычный 149" xfId="1158"/>
    <cellStyle name="Обычный 15" xfId="810"/>
    <cellStyle name="Обычный 150" xfId="1159"/>
    <cellStyle name="Обычный 151" xfId="1160"/>
    <cellStyle name="Обычный 152" xfId="1161"/>
    <cellStyle name="Обычный 153" xfId="1162"/>
    <cellStyle name="Обычный 154" xfId="1163"/>
    <cellStyle name="Обычный 155" xfId="1164"/>
    <cellStyle name="Обычный 156" xfId="1165"/>
    <cellStyle name="Обычный 157" xfId="1166"/>
    <cellStyle name="Обычный 158" xfId="1167"/>
    <cellStyle name="Обычный 159" xfId="1168"/>
    <cellStyle name="Обычный 16" xfId="811"/>
    <cellStyle name="Обычный 160" xfId="1169"/>
    <cellStyle name="Обычный 161" xfId="1170"/>
    <cellStyle name="Обычный 162" xfId="1171"/>
    <cellStyle name="Обычный 163" xfId="1172"/>
    <cellStyle name="Обычный 164" xfId="1173"/>
    <cellStyle name="Обычный 165" xfId="1174"/>
    <cellStyle name="Обычный 166" xfId="812"/>
    <cellStyle name="Обычный 167" xfId="1175"/>
    <cellStyle name="Обычный 168" xfId="1176"/>
    <cellStyle name="Обычный 169" xfId="1177"/>
    <cellStyle name="Обычный 17" xfId="813"/>
    <cellStyle name="Обычный 170" xfId="1178"/>
    <cellStyle name="Обычный 171" xfId="1179"/>
    <cellStyle name="Обычный 172" xfId="1180"/>
    <cellStyle name="Обычный 173" xfId="1181"/>
    <cellStyle name="Обычный 174" xfId="1182"/>
    <cellStyle name="Обычный 175" xfId="1183"/>
    <cellStyle name="Обычный 176" xfId="1184"/>
    <cellStyle name="Обычный 177" xfId="1185"/>
    <cellStyle name="Обычный 178" xfId="1186"/>
    <cellStyle name="Обычный 179" xfId="1187"/>
    <cellStyle name="Обычный 18" xfId="814"/>
    <cellStyle name="Обычный 180" xfId="1188"/>
    <cellStyle name="Обычный 181" xfId="1189"/>
    <cellStyle name="Обычный 182" xfId="1190"/>
    <cellStyle name="Обычный 183" xfId="1191"/>
    <cellStyle name="Обычный 184" xfId="1192"/>
    <cellStyle name="Обычный 185" xfId="1193"/>
    <cellStyle name="Обычный 186" xfId="1194"/>
    <cellStyle name="Обычный 187" xfId="1195"/>
    <cellStyle name="Обычный 188" xfId="1196"/>
    <cellStyle name="Обычный 189" xfId="1197"/>
    <cellStyle name="Обычный 19" xfId="815"/>
    <cellStyle name="Обычный 190" xfId="1198"/>
    <cellStyle name="Обычный 191" xfId="1199"/>
    <cellStyle name="Обычный 192" xfId="1200"/>
    <cellStyle name="Обычный 193" xfId="1201"/>
    <cellStyle name="Обычный 194" xfId="1202"/>
    <cellStyle name="Обычный 195" xfId="1203"/>
    <cellStyle name="Обычный 196" xfId="1204"/>
    <cellStyle name="Обычный 197" xfId="1205"/>
    <cellStyle name="Обычный 198" xfId="1206"/>
    <cellStyle name="Обычный 199" xfId="1207"/>
    <cellStyle name="Обычный 2" xfId="816"/>
    <cellStyle name="Обычный 2 10" xfId="1567"/>
    <cellStyle name="Обычный 2 11" xfId="2253"/>
    <cellStyle name="Обычный 2 2" xfId="817"/>
    <cellStyle name="Обычный 2 2 2" xfId="818"/>
    <cellStyle name="Обычный 2 2 2 2" xfId="819"/>
    <cellStyle name="Обычный 2 2 2 2 2" xfId="820"/>
    <cellStyle name="Обычный 2 2 2 2 2 2" xfId="821"/>
    <cellStyle name="Обычный 2 2 2 2 2 2 2" xfId="822"/>
    <cellStyle name="Обычный 2 2 2 2 2 2 2 2" xfId="823"/>
    <cellStyle name="Обычный 2 2 2 2 2 2 2 2 2" xfId="824"/>
    <cellStyle name="Обычный 2 2 2 2 2 2 2 2 2 2" xfId="825"/>
    <cellStyle name="Обычный 2 2 2 2 2 2 2 2 2 3" xfId="826"/>
    <cellStyle name="Обычный 2 2 2 2 2 2 2 2 3" xfId="827"/>
    <cellStyle name="Обычный 2 2 2 2 2 2 2 2 4" xfId="828"/>
    <cellStyle name="Обычный 2 2 2 2 2 2 2 2 5" xfId="829"/>
    <cellStyle name="Обычный 2 2 2 2 2 2 2 2 6" xfId="830"/>
    <cellStyle name="Обычный 2 2 2 2 2 2 2 3" xfId="831"/>
    <cellStyle name="Обычный 2 2 2 2 2 2 2 3 2" xfId="832"/>
    <cellStyle name="Обычный 2 2 2 2 2 2 2 3 3" xfId="833"/>
    <cellStyle name="Обычный 2 2 2 2 2 2 2 4" xfId="834"/>
    <cellStyle name="Обычный 2 2 2 2 2 2 2 5" xfId="835"/>
    <cellStyle name="Обычный 2 2 2 2 2 2 2 6" xfId="836"/>
    <cellStyle name="Обычный 2 2 2 2 2 2 3" xfId="837"/>
    <cellStyle name="Обычный 2 2 2 2 2 2 4" xfId="838"/>
    <cellStyle name="Обычный 2 2 2 2 2 2 4 2" xfId="839"/>
    <cellStyle name="Обычный 2 2 2 2 2 2 4 3" xfId="840"/>
    <cellStyle name="Обычный 2 2 2 2 2 2 5" xfId="841"/>
    <cellStyle name="Обычный 2 2 2 2 2 2 6" xfId="842"/>
    <cellStyle name="Обычный 2 2 2 2 2 2 7" xfId="843"/>
    <cellStyle name="Обычный 2 2 2 2 2 3" xfId="844"/>
    <cellStyle name="Обычный 2 2 2 2 2 3 2" xfId="845"/>
    <cellStyle name="Обычный 2 2 2 2 2 4" xfId="846"/>
    <cellStyle name="Обычный 2 2 2 2 2 4 2" xfId="847"/>
    <cellStyle name="Обычный 2 2 2 2 2 4 3" xfId="848"/>
    <cellStyle name="Обычный 2 2 2 2 2 5" xfId="849"/>
    <cellStyle name="Обычный 2 2 2 2 2 6" xfId="850"/>
    <cellStyle name="Обычный 2 2 2 2 2 7" xfId="851"/>
    <cellStyle name="Обычный 2 2 2 2 2_Индекс  ограждение мостов" xfId="1569"/>
    <cellStyle name="Обычный 2 2 2 2 3" xfId="852"/>
    <cellStyle name="Обычный 2 2 2 2 3 2" xfId="853"/>
    <cellStyle name="Обычный 2 2 2 2 4" xfId="854"/>
    <cellStyle name="Обычный 2 2 2 2 4 2" xfId="855"/>
    <cellStyle name="Обычный 2 2 2 2 4 3" xfId="856"/>
    <cellStyle name="Обычный 2 2 2 2 5" xfId="857"/>
    <cellStyle name="Обычный 2 2 2 2 6" xfId="858"/>
    <cellStyle name="Обычный 2 2 2 2 7" xfId="859"/>
    <cellStyle name="Обычный 2 2 2 3" xfId="860"/>
    <cellStyle name="Обычный 2 2 2 4" xfId="861"/>
    <cellStyle name="Обычный 2 2 2 4 2" xfId="862"/>
    <cellStyle name="Обычный 2 2 2 5" xfId="863"/>
    <cellStyle name="Обычный 2 2 2 5 2" xfId="864"/>
    <cellStyle name="Обычный 2 2 2 5 3" xfId="865"/>
    <cellStyle name="Обычный 2 2 2 6" xfId="866"/>
    <cellStyle name="Обычный 2 2 2 7" xfId="867"/>
    <cellStyle name="Обычный 2 2 2 8" xfId="868"/>
    <cellStyle name="Обычный 2 2 2_Индекс  ограждение мостов" xfId="1570"/>
    <cellStyle name="Обычный 2 2 3" xfId="869"/>
    <cellStyle name="Обычный 2 2 3 2" xfId="870"/>
    <cellStyle name="Обычный 2 2 3 3" xfId="871"/>
    <cellStyle name="Обычный 2 2 3 4" xfId="872"/>
    <cellStyle name="Обычный 2 2 3_индекс ПРБ 19 тайл" xfId="1208"/>
    <cellStyle name="Обычный 2 2 4" xfId="873"/>
    <cellStyle name="Обычный 2 2 4 2" xfId="874"/>
    <cellStyle name="Обычный 2 2 4 2 2" xfId="875"/>
    <cellStyle name="Обычный 2 2 4 2 3" xfId="876"/>
    <cellStyle name="Обычный 2 2 4 2 4" xfId="877"/>
    <cellStyle name="Обычный 2 2 4 2_индекс ПРБ 19 тайл" xfId="1209"/>
    <cellStyle name="Обычный 2 2 4 3" xfId="878"/>
    <cellStyle name="Обычный 2 2 4 4" xfId="879"/>
    <cellStyle name="Обычный 2 2 4_индекс ПРБ 19 тайл" xfId="1210"/>
    <cellStyle name="Обычный 2 2 5" xfId="880"/>
    <cellStyle name="Обычный 2 2 5 2" xfId="881"/>
    <cellStyle name="Обычный 2 2 5 3" xfId="882"/>
    <cellStyle name="Обычный 2 2 6" xfId="883"/>
    <cellStyle name="Обычный 2 2 7" xfId="884"/>
    <cellStyle name="Обычный 2 2 8" xfId="885"/>
    <cellStyle name="Обычный 2 2_Егоза" xfId="886"/>
    <cellStyle name="Обычный 2 3" xfId="887"/>
    <cellStyle name="Обычный 2 3 2" xfId="888"/>
    <cellStyle name="Обычный 2 3 3" xfId="889"/>
    <cellStyle name="Обычный 2 3 4" xfId="890"/>
    <cellStyle name="Обычный 2 3_индекс ПРБ 19 тайл" xfId="1211"/>
    <cellStyle name="Обычный 2 4" xfId="891"/>
    <cellStyle name="Обычный 2 5" xfId="892"/>
    <cellStyle name="Обычный 2 6" xfId="893"/>
    <cellStyle name="Обычный 2 7" xfId="894"/>
    <cellStyle name="Обычный 2 8" xfId="1571"/>
    <cellStyle name="Обычный 2 9" xfId="1572"/>
    <cellStyle name="Обычный 2_4С- МФС Чистинное индекс пересчет" xfId="895"/>
    <cellStyle name="Обычный 2_Индекс РУ 3 №3 " xfId="2261"/>
    <cellStyle name="Обычный 20" xfId="896"/>
    <cellStyle name="Обычный 200" xfId="1212"/>
    <cellStyle name="Обычный 201" xfId="1213"/>
    <cellStyle name="Обычный 202" xfId="1214"/>
    <cellStyle name="Обычный 203" xfId="1215"/>
    <cellStyle name="Обычный 204" xfId="1216"/>
    <cellStyle name="Обычный 205" xfId="1217"/>
    <cellStyle name="Обычный 206" xfId="1218"/>
    <cellStyle name="Обычный 207" xfId="1219"/>
    <cellStyle name="Обычный 208" xfId="1220"/>
    <cellStyle name="Обычный 209" xfId="1221"/>
    <cellStyle name="Обычный 21" xfId="897"/>
    <cellStyle name="Обычный 210" xfId="1222"/>
    <cellStyle name="Обычный 211" xfId="1223"/>
    <cellStyle name="Обычный 212" xfId="1224"/>
    <cellStyle name="Обычный 213" xfId="1225"/>
    <cellStyle name="Обычный 214" xfId="1226"/>
    <cellStyle name="Обычный 215" xfId="1227"/>
    <cellStyle name="Обычный 216" xfId="1228"/>
    <cellStyle name="Обычный 217" xfId="1229"/>
    <cellStyle name="Обычный 218" xfId="1230"/>
    <cellStyle name="Обычный 219" xfId="1231"/>
    <cellStyle name="Обычный 22" xfId="898"/>
    <cellStyle name="Обычный 220" xfId="1232"/>
    <cellStyle name="Обычный 221" xfId="1233"/>
    <cellStyle name="Обычный 222" xfId="1234"/>
    <cellStyle name="Обычный 223" xfId="1235"/>
    <cellStyle name="Обычный 224" xfId="1236"/>
    <cellStyle name="Обычный 225" xfId="1237"/>
    <cellStyle name="Обычный 226" xfId="1238"/>
    <cellStyle name="Обычный 227" xfId="1239"/>
    <cellStyle name="Обычный 228" xfId="1240"/>
    <cellStyle name="Обычный 229" xfId="1241"/>
    <cellStyle name="Обычный 23" xfId="899"/>
    <cellStyle name="Обычный 230" xfId="1242"/>
    <cellStyle name="Обычный 231" xfId="1243"/>
    <cellStyle name="Обычный 232" xfId="1244"/>
    <cellStyle name="Обычный 233" xfId="1245"/>
    <cellStyle name="Обычный 234" xfId="1246"/>
    <cellStyle name="Обычный 235" xfId="1247"/>
    <cellStyle name="Обычный 236" xfId="1248"/>
    <cellStyle name="Обычный 237" xfId="1249"/>
    <cellStyle name="Обычный 238" xfId="1250"/>
    <cellStyle name="Обычный 239" xfId="1251"/>
    <cellStyle name="Обычный 24" xfId="900"/>
    <cellStyle name="Обычный 240" xfId="1252"/>
    <cellStyle name="Обычный 241" xfId="1253"/>
    <cellStyle name="Обычный 242" xfId="1254"/>
    <cellStyle name="Обычный 243" xfId="1255"/>
    <cellStyle name="Обычный 244" xfId="1256"/>
    <cellStyle name="Обычный 245" xfId="1257"/>
    <cellStyle name="Обычный 246" xfId="1258"/>
    <cellStyle name="Обычный 247" xfId="1259"/>
    <cellStyle name="Обычный 248" xfId="1260"/>
    <cellStyle name="Обычный 249" xfId="1261"/>
    <cellStyle name="Обычный 25" xfId="901"/>
    <cellStyle name="Обычный 250" xfId="1262"/>
    <cellStyle name="Обычный 251" xfId="1263"/>
    <cellStyle name="Обычный 252" xfId="1264"/>
    <cellStyle name="Обычный 253" xfId="1265"/>
    <cellStyle name="Обычный 254" xfId="1266"/>
    <cellStyle name="Обычный 255" xfId="1267"/>
    <cellStyle name="Обычный 256" xfId="1268"/>
    <cellStyle name="Обычный 257" xfId="1269"/>
    <cellStyle name="Обычный 258" xfId="1270"/>
    <cellStyle name="Обычный 259" xfId="1271"/>
    <cellStyle name="Обычный 26" xfId="902"/>
    <cellStyle name="Обычный 260" xfId="1272"/>
    <cellStyle name="Обычный 261" xfId="1273"/>
    <cellStyle name="Обычный 262" xfId="1274"/>
    <cellStyle name="Обычный 263" xfId="1275"/>
    <cellStyle name="Обычный 264" xfId="1276"/>
    <cellStyle name="Обычный 265" xfId="1277"/>
    <cellStyle name="Обычный 266" xfId="1278"/>
    <cellStyle name="Обычный 267" xfId="1279"/>
    <cellStyle name="Обычный 268" xfId="1280"/>
    <cellStyle name="Обычный 269" xfId="1281"/>
    <cellStyle name="Обычный 27" xfId="903"/>
    <cellStyle name="Обычный 270" xfId="1282"/>
    <cellStyle name="Обычный 271" xfId="1283"/>
    <cellStyle name="Обычный 272" xfId="1284"/>
    <cellStyle name="Обычный 273" xfId="1285"/>
    <cellStyle name="Обычный 274" xfId="1286"/>
    <cellStyle name="Обычный 275" xfId="1287"/>
    <cellStyle name="Обычный 276" xfId="1288"/>
    <cellStyle name="Обычный 277" xfId="1289"/>
    <cellStyle name="Обычный 278" xfId="1290"/>
    <cellStyle name="Обычный 279" xfId="1291"/>
    <cellStyle name="Обычный 28" xfId="904"/>
    <cellStyle name="Обычный 280" xfId="1292"/>
    <cellStyle name="Обычный 281" xfId="1293"/>
    <cellStyle name="Обычный 282" xfId="1294"/>
    <cellStyle name="Обычный 283" xfId="1295"/>
    <cellStyle name="Обычный 284" xfId="1296"/>
    <cellStyle name="Обычный 285" xfId="1297"/>
    <cellStyle name="Обычный 286" xfId="1298"/>
    <cellStyle name="Обычный 287" xfId="1299"/>
    <cellStyle name="Обычный 288" xfId="1300"/>
    <cellStyle name="Обычный 289" xfId="1301"/>
    <cellStyle name="Обычный 29" xfId="905"/>
    <cellStyle name="Обычный 290" xfId="1302"/>
    <cellStyle name="Обычный 291" xfId="1303"/>
    <cellStyle name="Обычный 292" xfId="1304"/>
    <cellStyle name="Обычный 293" xfId="1305"/>
    <cellStyle name="Обычный 294" xfId="1306"/>
    <cellStyle name="Обычный 295" xfId="1307"/>
    <cellStyle name="Обычный 296" xfId="1308"/>
    <cellStyle name="Обычный 297" xfId="1309"/>
    <cellStyle name="Обычный 298" xfId="1310"/>
    <cellStyle name="Обычный 299" xfId="1311"/>
    <cellStyle name="Обычный 3" xfId="906"/>
    <cellStyle name="Обычный 3 10" xfId="2269"/>
    <cellStyle name="Обычный 3 2" xfId="907"/>
    <cellStyle name="Обычный 3 2 2" xfId="908"/>
    <cellStyle name="Обычный 3 2 3" xfId="909"/>
    <cellStyle name="Обычный 3 2 4" xfId="910"/>
    <cellStyle name="Обычный 3 2_Заявка 19, 69, 54" xfId="1312"/>
    <cellStyle name="Обычный 3 3" xfId="911"/>
    <cellStyle name="Обычный 3 3 2" xfId="912"/>
    <cellStyle name="Обычный 3 3 3" xfId="913"/>
    <cellStyle name="Обычный 3 3 4" xfId="914"/>
    <cellStyle name="Обычный 3 3_Заявка 19, 69, 54" xfId="1313"/>
    <cellStyle name="Обычный 3 4" xfId="915"/>
    <cellStyle name="Обычный 3 4 2" xfId="916"/>
    <cellStyle name="Обычный 3 4 3" xfId="917"/>
    <cellStyle name="Обычный 3 4_Егоза" xfId="918"/>
    <cellStyle name="Обычный 3 5" xfId="919"/>
    <cellStyle name="Обычный 3 5 2" xfId="920"/>
    <cellStyle name="Обычный 3 5 3" xfId="921"/>
    <cellStyle name="Обычный 3 5_Егоза" xfId="922"/>
    <cellStyle name="Обычный 3 6" xfId="923"/>
    <cellStyle name="Обычный 3 6 2" xfId="924"/>
    <cellStyle name="Обычный 3 6 3" xfId="925"/>
    <cellStyle name="Обычный 3 6_Егоза" xfId="926"/>
    <cellStyle name="Обычный 3 7" xfId="927"/>
    <cellStyle name="Обычный 3 7 2" xfId="928"/>
    <cellStyle name="Обычный 3 7 3" xfId="929"/>
    <cellStyle name="Обычный 3 7_Егоза" xfId="930"/>
    <cellStyle name="Обычный 3 8" xfId="931"/>
    <cellStyle name="Обычный 3 9" xfId="932"/>
    <cellStyle name="Обычный 3_Егоза" xfId="933"/>
    <cellStyle name="Обычный 30" xfId="934"/>
    <cellStyle name="Обычный 300" xfId="1314"/>
    <cellStyle name="Обычный 301" xfId="1315"/>
    <cellStyle name="Обычный 302" xfId="1316"/>
    <cellStyle name="Обычный 303" xfId="1317"/>
    <cellStyle name="Обычный 304" xfId="1318"/>
    <cellStyle name="Обычный 305" xfId="1319"/>
    <cellStyle name="Обычный 306" xfId="1320"/>
    <cellStyle name="Обычный 307" xfId="1321"/>
    <cellStyle name="Обычный 308" xfId="1322"/>
    <cellStyle name="Обычный 309" xfId="1323"/>
    <cellStyle name="Обычный 31" xfId="935"/>
    <cellStyle name="Обычный 310" xfId="1324"/>
    <cellStyle name="Обычный 311" xfId="1325"/>
    <cellStyle name="Обычный 312" xfId="1326"/>
    <cellStyle name="Обычный 313" xfId="1327"/>
    <cellStyle name="Обычный 314" xfId="1328"/>
    <cellStyle name="Обычный 315" xfId="1329"/>
    <cellStyle name="Обычный 316" xfId="1330"/>
    <cellStyle name="Обычный 317" xfId="1331"/>
    <cellStyle name="Обычный 318" xfId="1332"/>
    <cellStyle name="Обычный 319" xfId="1333"/>
    <cellStyle name="Обычный 32" xfId="936"/>
    <cellStyle name="Обычный 32 2" xfId="2270"/>
    <cellStyle name="Обычный 320" xfId="1334"/>
    <cellStyle name="Обычный 321" xfId="1335"/>
    <cellStyle name="Обычный 322" xfId="1336"/>
    <cellStyle name="Обычный 323" xfId="1337"/>
    <cellStyle name="Обычный 324" xfId="1338"/>
    <cellStyle name="Обычный 325" xfId="1339"/>
    <cellStyle name="Обычный 326" xfId="1340"/>
    <cellStyle name="Обычный 327" xfId="1341"/>
    <cellStyle name="Обычный 328" xfId="1342"/>
    <cellStyle name="Обычный 329" xfId="1343"/>
    <cellStyle name="Обычный 33" xfId="1344"/>
    <cellStyle name="Обычный 33 2" xfId="2271"/>
    <cellStyle name="Обычный 330" xfId="1345"/>
    <cellStyle name="Обычный 331" xfId="1346"/>
    <cellStyle name="Обычный 332" xfId="1347"/>
    <cellStyle name="Обычный 333" xfId="1348"/>
    <cellStyle name="Обычный 334" xfId="1349"/>
    <cellStyle name="Обычный 335" xfId="1350"/>
    <cellStyle name="Обычный 336" xfId="1351"/>
    <cellStyle name="Обычный 337" xfId="1352"/>
    <cellStyle name="Обычный 338" xfId="1353"/>
    <cellStyle name="Обычный 339" xfId="1354"/>
    <cellStyle name="Обычный 34" xfId="1355"/>
    <cellStyle name="Обычный 34 2" xfId="2263"/>
    <cellStyle name="Обычный 34 3" xfId="2264"/>
    <cellStyle name="Обычный 34 3 2" xfId="2265"/>
    <cellStyle name="Обычный 340" xfId="1356"/>
    <cellStyle name="Обычный 341" xfId="1357"/>
    <cellStyle name="Обычный 342" xfId="1358"/>
    <cellStyle name="Обычный 343" xfId="1359"/>
    <cellStyle name="Обычный 344" xfId="1360"/>
    <cellStyle name="Обычный 345" xfId="1361"/>
    <cellStyle name="Обычный 346" xfId="1362"/>
    <cellStyle name="Обычный 347" xfId="1363"/>
    <cellStyle name="Обычный 348" xfId="1364"/>
    <cellStyle name="Обычный 349" xfId="1365"/>
    <cellStyle name="Обычный 35" xfId="937"/>
    <cellStyle name="Обычный 350" xfId="1366"/>
    <cellStyle name="Обычный 351" xfId="1367"/>
    <cellStyle name="Обычный 352" xfId="1368"/>
    <cellStyle name="Обычный 353" xfId="1369"/>
    <cellStyle name="Обычный 354" xfId="1370"/>
    <cellStyle name="Обычный 355" xfId="1371"/>
    <cellStyle name="Обычный 356" xfId="1372"/>
    <cellStyle name="Обычный 357" xfId="1373"/>
    <cellStyle name="Обычный 358" xfId="1374"/>
    <cellStyle name="Обычный 359" xfId="1375"/>
    <cellStyle name="Обычный 36" xfId="1376"/>
    <cellStyle name="Обычный 360" xfId="1377"/>
    <cellStyle name="Обычный 361" xfId="1378"/>
    <cellStyle name="Обычный 362" xfId="1379"/>
    <cellStyle name="Обычный 363" xfId="1380"/>
    <cellStyle name="Обычный 364" xfId="1381"/>
    <cellStyle name="Обычный 365" xfId="1382"/>
    <cellStyle name="Обычный 366" xfId="1383"/>
    <cellStyle name="Обычный 367" xfId="1384"/>
    <cellStyle name="Обычный 368" xfId="1385"/>
    <cellStyle name="Обычный 369" xfId="1386"/>
    <cellStyle name="Обычный 37" xfId="1387"/>
    <cellStyle name="Обычный 370" xfId="1388"/>
    <cellStyle name="Обычный 371" xfId="1389"/>
    <cellStyle name="Обычный 372" xfId="1390"/>
    <cellStyle name="Обычный 373" xfId="1391"/>
    <cellStyle name="Обычный 374" xfId="1392"/>
    <cellStyle name="Обычный 375" xfId="1393"/>
    <cellStyle name="Обычный 376" xfId="1394"/>
    <cellStyle name="Обычный 377" xfId="1395"/>
    <cellStyle name="Обычный 378" xfId="1396"/>
    <cellStyle name="Обычный 379" xfId="1397"/>
    <cellStyle name="Обычный 38" xfId="938"/>
    <cellStyle name="Обычный 380" xfId="1398"/>
    <cellStyle name="Обычный 381" xfId="1399"/>
    <cellStyle name="Обычный 382" xfId="1400"/>
    <cellStyle name="Обычный 383" xfId="1401"/>
    <cellStyle name="Обычный 384" xfId="1402"/>
    <cellStyle name="Обычный 385" xfId="1403"/>
    <cellStyle name="Обычный 386" xfId="1404"/>
    <cellStyle name="Обычный 387" xfId="1405"/>
    <cellStyle name="Обычный 388" xfId="1406"/>
    <cellStyle name="Обычный 389" xfId="1407"/>
    <cellStyle name="Обычный 39" xfId="939"/>
    <cellStyle name="Обычный 390" xfId="1408"/>
    <cellStyle name="Обычный 391" xfId="1409"/>
    <cellStyle name="Обычный 392" xfId="1410"/>
    <cellStyle name="Обычный 393" xfId="1411"/>
    <cellStyle name="Обычный 394" xfId="1412"/>
    <cellStyle name="Обычный 395" xfId="1413"/>
    <cellStyle name="Обычный 396" xfId="1414"/>
    <cellStyle name="Обычный 397" xfId="1415"/>
    <cellStyle name="Обычный 398" xfId="1416"/>
    <cellStyle name="Обычный 399" xfId="1417"/>
    <cellStyle name="Обычный 4" xfId="940"/>
    <cellStyle name="Обычный 4 2" xfId="941"/>
    <cellStyle name="Обычный 4 3" xfId="942"/>
    <cellStyle name="Обычный 4 3 2" xfId="943"/>
    <cellStyle name="Обычный 4 4" xfId="944"/>
    <cellStyle name="Обычный 40" xfId="945"/>
    <cellStyle name="Обычный 400" xfId="1418"/>
    <cellStyle name="Обычный 401" xfId="1419"/>
    <cellStyle name="Обычный 402" xfId="1420"/>
    <cellStyle name="Обычный 403" xfId="1421"/>
    <cellStyle name="Обычный 404" xfId="1422"/>
    <cellStyle name="Обычный 405" xfId="1423"/>
    <cellStyle name="Обычный 406" xfId="1424"/>
    <cellStyle name="Обычный 407" xfId="1425"/>
    <cellStyle name="Обычный 408" xfId="1426"/>
    <cellStyle name="Обычный 409" xfId="1427"/>
    <cellStyle name="Обычный 41" xfId="946"/>
    <cellStyle name="Обычный 410" xfId="1428"/>
    <cellStyle name="Обычный 411" xfId="1429"/>
    <cellStyle name="Обычный 412" xfId="1430"/>
    <cellStyle name="Обычный 413" xfId="1431"/>
    <cellStyle name="Обычный 414" xfId="1432"/>
    <cellStyle name="Обычный 415" xfId="1433"/>
    <cellStyle name="Обычный 416" xfId="1434"/>
    <cellStyle name="Обычный 417" xfId="1435"/>
    <cellStyle name="Обычный 418" xfId="1436"/>
    <cellStyle name="Обычный 419" xfId="1437"/>
    <cellStyle name="Обычный 42" xfId="947"/>
    <cellStyle name="Обычный 420" xfId="1438"/>
    <cellStyle name="Обычный 421" xfId="1439"/>
    <cellStyle name="Обычный 422" xfId="1440"/>
    <cellStyle name="Обычный 423" xfId="1441"/>
    <cellStyle name="Обычный 424" xfId="1442"/>
    <cellStyle name="Обычный 425" xfId="1443"/>
    <cellStyle name="Обычный 426" xfId="1444"/>
    <cellStyle name="Обычный 427" xfId="1445"/>
    <cellStyle name="Обычный 428" xfId="1446"/>
    <cellStyle name="Обычный 429" xfId="1447"/>
    <cellStyle name="Обычный 43" xfId="948"/>
    <cellStyle name="Обычный 430" xfId="1448"/>
    <cellStyle name="Обычный 431" xfId="1449"/>
    <cellStyle name="Обычный 432" xfId="1450"/>
    <cellStyle name="Обычный 433" xfId="1451"/>
    <cellStyle name="Обычный 434" xfId="1452"/>
    <cellStyle name="Обычный 435" xfId="1453"/>
    <cellStyle name="Обычный 436" xfId="1454"/>
    <cellStyle name="Обычный 437" xfId="1455"/>
    <cellStyle name="Обычный 438" xfId="1456"/>
    <cellStyle name="Обычный 439" xfId="1457"/>
    <cellStyle name="Обычный 44" xfId="949"/>
    <cellStyle name="Обычный 440" xfId="1458"/>
    <cellStyle name="Обычный 441" xfId="1459"/>
    <cellStyle name="Обычный 442" xfId="1460"/>
    <cellStyle name="Обычный 443" xfId="1461"/>
    <cellStyle name="Обычный 444" xfId="1462"/>
    <cellStyle name="Обычный 445" xfId="1463"/>
    <cellStyle name="Обычный 446" xfId="1464"/>
    <cellStyle name="Обычный 447" xfId="1465"/>
    <cellStyle name="Обычный 448" xfId="1466"/>
    <cellStyle name="Обычный 449" xfId="1467"/>
    <cellStyle name="Обычный 45" xfId="1468"/>
    <cellStyle name="Обычный 45 2" xfId="2272"/>
    <cellStyle name="Обычный 450" xfId="1469"/>
    <cellStyle name="Обычный 451" xfId="1470"/>
    <cellStyle name="Обычный 452" xfId="1471"/>
    <cellStyle name="Обычный 453" xfId="1472"/>
    <cellStyle name="Обычный 454" xfId="1473"/>
    <cellStyle name="Обычный 455" xfId="1474"/>
    <cellStyle name="Обычный 456" xfId="1475"/>
    <cellStyle name="Обычный 457" xfId="1476"/>
    <cellStyle name="Обычный 458" xfId="1477"/>
    <cellStyle name="Обычный 459" xfId="1478"/>
    <cellStyle name="Обычный 46" xfId="950"/>
    <cellStyle name="Обычный 460" xfId="1479"/>
    <cellStyle name="Обычный 461" xfId="1480"/>
    <cellStyle name="Обычный 462" xfId="1481"/>
    <cellStyle name="Обычный 463" xfId="1482"/>
    <cellStyle name="Обычный 464" xfId="1483"/>
    <cellStyle name="Обычный 465" xfId="1484"/>
    <cellStyle name="Обычный 466" xfId="1485"/>
    <cellStyle name="Обычный 467" xfId="1486"/>
    <cellStyle name="Обычный 468" xfId="1487"/>
    <cellStyle name="Обычный 469" xfId="1488"/>
    <cellStyle name="Обычный 47" xfId="951"/>
    <cellStyle name="Обычный 470" xfId="1489"/>
    <cellStyle name="Обычный 471" xfId="1490"/>
    <cellStyle name="Обычный 472" xfId="1491"/>
    <cellStyle name="Обычный 473" xfId="1492"/>
    <cellStyle name="Обычный 474" xfId="1493"/>
    <cellStyle name="Обычный 475" xfId="1494"/>
    <cellStyle name="Обычный 476" xfId="1495"/>
    <cellStyle name="Обычный 477" xfId="1496"/>
    <cellStyle name="Обычный 478" xfId="1497"/>
    <cellStyle name="Обычный 479" xfId="1498"/>
    <cellStyle name="Обычный 48" xfId="952"/>
    <cellStyle name="Обычный 480" xfId="1499"/>
    <cellStyle name="Обычный 481" xfId="1500"/>
    <cellStyle name="Обычный 482" xfId="1501"/>
    <cellStyle name="Обычный 483" xfId="1502"/>
    <cellStyle name="Обычный 484" xfId="1503"/>
    <cellStyle name="Обычный 485" xfId="1504"/>
    <cellStyle name="Обычный 486" xfId="1505"/>
    <cellStyle name="Обычный 487" xfId="1506"/>
    <cellStyle name="Обычный 488" xfId="1507"/>
    <cellStyle name="Обычный 489" xfId="1508"/>
    <cellStyle name="Обычный 49" xfId="1509"/>
    <cellStyle name="Обычный 490" xfId="1510"/>
    <cellStyle name="Обычный 491" xfId="1511"/>
    <cellStyle name="Обычный 492" xfId="1512"/>
    <cellStyle name="Обычный 493" xfId="1513"/>
    <cellStyle name="Обычный 494" xfId="1573"/>
    <cellStyle name="Обычный 494 2" xfId="2266"/>
    <cellStyle name="Обычный 495" xfId="1574"/>
    <cellStyle name="Обычный 496" xfId="1575"/>
    <cellStyle name="Обычный 497" xfId="1576"/>
    <cellStyle name="Обычный 498" xfId="1577"/>
    <cellStyle name="Обычный 499" xfId="1578"/>
    <cellStyle name="Обычный 5" xfId="953"/>
    <cellStyle name="Обычный 50" xfId="954"/>
    <cellStyle name="Обычный 500" xfId="1579"/>
    <cellStyle name="Обычный 501" xfId="1580"/>
    <cellStyle name="Обычный 502" xfId="1581"/>
    <cellStyle name="Обычный 503" xfId="1582"/>
    <cellStyle name="Обычный 504" xfId="1583"/>
    <cellStyle name="Обычный 505" xfId="1584"/>
    <cellStyle name="Обычный 506" xfId="1585"/>
    <cellStyle name="Обычный 507" xfId="1586"/>
    <cellStyle name="Обычный 508" xfId="1587"/>
    <cellStyle name="Обычный 509" xfId="1588"/>
    <cellStyle name="Обычный 51" xfId="1514"/>
    <cellStyle name="Обычный 510" xfId="1589"/>
    <cellStyle name="Обычный 511" xfId="1590"/>
    <cellStyle name="Обычный 512" xfId="1591"/>
    <cellStyle name="Обычный 513" xfId="1592"/>
    <cellStyle name="Обычный 514" xfId="1593"/>
    <cellStyle name="Обычный 515" xfId="1594"/>
    <cellStyle name="Обычный 516" xfId="1595"/>
    <cellStyle name="Обычный 517" xfId="1596"/>
    <cellStyle name="Обычный 518" xfId="1597"/>
    <cellStyle name="Обычный 519" xfId="1598"/>
    <cellStyle name="Обычный 52" xfId="1515"/>
    <cellStyle name="Обычный 520" xfId="1599"/>
    <cellStyle name="Обычный 521" xfId="1600"/>
    <cellStyle name="Обычный 522" xfId="1601"/>
    <cellStyle name="Обычный 523" xfId="1602"/>
    <cellStyle name="Обычный 524" xfId="1603"/>
    <cellStyle name="Обычный 525" xfId="1604"/>
    <cellStyle name="Обычный 526" xfId="1605"/>
    <cellStyle name="Обычный 527" xfId="1606"/>
    <cellStyle name="Обычный 528" xfId="1607"/>
    <cellStyle name="Обычный 529" xfId="1608"/>
    <cellStyle name="Обычный 53" xfId="1516"/>
    <cellStyle name="Обычный 530" xfId="1609"/>
    <cellStyle name="Обычный 531" xfId="1610"/>
    <cellStyle name="Обычный 532" xfId="1611"/>
    <cellStyle name="Обычный 533" xfId="1612"/>
    <cellStyle name="Обычный 534" xfId="1613"/>
    <cellStyle name="Обычный 535" xfId="1614"/>
    <cellStyle name="Обычный 536" xfId="1615"/>
    <cellStyle name="Обычный 537" xfId="1616"/>
    <cellStyle name="Обычный 538" xfId="1617"/>
    <cellStyle name="Обычный 539" xfId="1618"/>
    <cellStyle name="Обычный 54" xfId="1517"/>
    <cellStyle name="Обычный 540" xfId="1619"/>
    <cellStyle name="Обычный 541" xfId="1620"/>
    <cellStyle name="Обычный 542" xfId="1621"/>
    <cellStyle name="Обычный 543" xfId="1622"/>
    <cellStyle name="Обычный 544" xfId="1623"/>
    <cellStyle name="Обычный 545" xfId="1624"/>
    <cellStyle name="Обычный 546" xfId="1625"/>
    <cellStyle name="Обычный 547" xfId="1626"/>
    <cellStyle name="Обычный 548" xfId="1627"/>
    <cellStyle name="Обычный 549" xfId="1628"/>
    <cellStyle name="Обычный 55" xfId="955"/>
    <cellStyle name="Обычный 550" xfId="1629"/>
    <cellStyle name="Обычный 551" xfId="1630"/>
    <cellStyle name="Обычный 552" xfId="1631"/>
    <cellStyle name="Обычный 553" xfId="1632"/>
    <cellStyle name="Обычный 554" xfId="1633"/>
    <cellStyle name="Обычный 555" xfId="1634"/>
    <cellStyle name="Обычный 556" xfId="1635"/>
    <cellStyle name="Обычный 557" xfId="1636"/>
    <cellStyle name="Обычный 558" xfId="1637"/>
    <cellStyle name="Обычный 559" xfId="1638"/>
    <cellStyle name="Обычный 56" xfId="1518"/>
    <cellStyle name="Обычный 560" xfId="1639"/>
    <cellStyle name="Обычный 561" xfId="1640"/>
    <cellStyle name="Обычный 562" xfId="1641"/>
    <cellStyle name="Обычный 563" xfId="1642"/>
    <cellStyle name="Обычный 564" xfId="1643"/>
    <cellStyle name="Обычный 565" xfId="1644"/>
    <cellStyle name="Обычный 566" xfId="1645"/>
    <cellStyle name="Обычный 567" xfId="1646"/>
    <cellStyle name="Обычный 568" xfId="1647"/>
    <cellStyle name="Обычный 569" xfId="1648"/>
    <cellStyle name="Обычный 57" xfId="1519"/>
    <cellStyle name="Обычный 570" xfId="1649"/>
    <cellStyle name="Обычный 571" xfId="1650"/>
    <cellStyle name="Обычный 572" xfId="1651"/>
    <cellStyle name="Обычный 573" xfId="1652"/>
    <cellStyle name="Обычный 574" xfId="1653"/>
    <cellStyle name="Обычный 575" xfId="1654"/>
    <cellStyle name="Обычный 576" xfId="1655"/>
    <cellStyle name="Обычный 577" xfId="1656"/>
    <cellStyle name="Обычный 578" xfId="1660"/>
    <cellStyle name="Обычный 579" xfId="1661"/>
    <cellStyle name="Обычный 58" xfId="1520"/>
    <cellStyle name="Обычный 580" xfId="1662"/>
    <cellStyle name="Обычный 581" xfId="1663"/>
    <cellStyle name="Обычный 582" xfId="1664"/>
    <cellStyle name="Обычный 583" xfId="1665"/>
    <cellStyle name="Обычный 584" xfId="1666"/>
    <cellStyle name="Обычный 585" xfId="1667"/>
    <cellStyle name="Обычный 586" xfId="1668"/>
    <cellStyle name="Обычный 587" xfId="1669"/>
    <cellStyle name="Обычный 588" xfId="1670"/>
    <cellStyle name="Обычный 589" xfId="1671"/>
    <cellStyle name="Обычный 59" xfId="1089"/>
    <cellStyle name="Обычный 59 2" xfId="1090"/>
    <cellStyle name="Обычный 590" xfId="1672"/>
    <cellStyle name="Обычный 591" xfId="1673"/>
    <cellStyle name="Обычный 592" xfId="1674"/>
    <cellStyle name="Обычный 593" xfId="1675"/>
    <cellStyle name="Обычный 594" xfId="1676"/>
    <cellStyle name="Обычный 595" xfId="1677"/>
    <cellStyle name="Обычный 596" xfId="1678"/>
    <cellStyle name="Обычный 597" xfId="1679"/>
    <cellStyle name="Обычный 598" xfId="1680"/>
    <cellStyle name="Обычный 599" xfId="1681"/>
    <cellStyle name="Обычный 6" xfId="956"/>
    <cellStyle name="Обычный 6 2" xfId="957"/>
    <cellStyle name="Обычный 6 3" xfId="958"/>
    <cellStyle name="Обычный 6 4" xfId="959"/>
    <cellStyle name="Обычный 6 5" xfId="960"/>
    <cellStyle name="Обычный 6 6" xfId="961"/>
    <cellStyle name="Обычный 6_Баграс 2" xfId="962"/>
    <cellStyle name="Обычный 60" xfId="1521"/>
    <cellStyle name="Обычный 600" xfId="1682"/>
    <cellStyle name="Обычный 601" xfId="1683"/>
    <cellStyle name="Обычный 602" xfId="1684"/>
    <cellStyle name="Обычный 603" xfId="1685"/>
    <cellStyle name="Обычный 604" xfId="1686"/>
    <cellStyle name="Обычный 605" xfId="1687"/>
    <cellStyle name="Обычный 606" xfId="1688"/>
    <cellStyle name="Обычный 607" xfId="1689"/>
    <cellStyle name="Обычный 608" xfId="1690"/>
    <cellStyle name="Обычный 609" xfId="1691"/>
    <cellStyle name="Обычный 61" xfId="963"/>
    <cellStyle name="Обычный 610" xfId="1692"/>
    <cellStyle name="Обычный 611" xfId="1693"/>
    <cellStyle name="Обычный 612" xfId="1694"/>
    <cellStyle name="Обычный 613" xfId="1695"/>
    <cellStyle name="Обычный 614" xfId="1696"/>
    <cellStyle name="Обычный 615" xfId="1697"/>
    <cellStyle name="Обычный 616" xfId="1698"/>
    <cellStyle name="Обычный 617" xfId="1699"/>
    <cellStyle name="Обычный 618" xfId="1700"/>
    <cellStyle name="Обычный 619" xfId="1701"/>
    <cellStyle name="Обычный 62" xfId="1522"/>
    <cellStyle name="Обычный 620" xfId="1702"/>
    <cellStyle name="Обычный 621" xfId="1703"/>
    <cellStyle name="Обычный 622" xfId="1704"/>
    <cellStyle name="Обычный 623" xfId="1705"/>
    <cellStyle name="Обычный 624" xfId="1706"/>
    <cellStyle name="Обычный 625" xfId="1707"/>
    <cellStyle name="Обычный 626" xfId="1708"/>
    <cellStyle name="Обычный 627" xfId="1709"/>
    <cellStyle name="Обычный 628" xfId="1710"/>
    <cellStyle name="Обычный 629" xfId="1711"/>
    <cellStyle name="Обычный 63" xfId="1523"/>
    <cellStyle name="Обычный 630" xfId="1712"/>
    <cellStyle name="Обычный 631" xfId="1713"/>
    <cellStyle name="Обычный 632" xfId="1714"/>
    <cellStyle name="Обычный 633" xfId="1715"/>
    <cellStyle name="Обычный 634" xfId="1716"/>
    <cellStyle name="Обычный 635" xfId="1717"/>
    <cellStyle name="Обычный 636" xfId="1718"/>
    <cellStyle name="Обычный 637" xfId="1719"/>
    <cellStyle name="Обычный 638" xfId="1720"/>
    <cellStyle name="Обычный 639" xfId="1721"/>
    <cellStyle name="Обычный 64" xfId="1524"/>
    <cellStyle name="Обычный 640" xfId="1722"/>
    <cellStyle name="Обычный 641" xfId="1723"/>
    <cellStyle name="Обычный 642" xfId="1724"/>
    <cellStyle name="Обычный 643" xfId="1725"/>
    <cellStyle name="Обычный 644" xfId="1726"/>
    <cellStyle name="Обычный 645" xfId="1727"/>
    <cellStyle name="Обычный 646" xfId="1728"/>
    <cellStyle name="Обычный 647" xfId="1729"/>
    <cellStyle name="Обычный 648" xfId="1730"/>
    <cellStyle name="Обычный 649" xfId="1731"/>
    <cellStyle name="Обычный 65" xfId="1525"/>
    <cellStyle name="Обычный 650" xfId="1732"/>
    <cellStyle name="Обычный 651" xfId="1733"/>
    <cellStyle name="Обычный 652" xfId="1734"/>
    <cellStyle name="Обычный 653" xfId="1735"/>
    <cellStyle name="Обычный 654" xfId="1736"/>
    <cellStyle name="Обычный 655" xfId="1737"/>
    <cellStyle name="Обычный 656" xfId="1738"/>
    <cellStyle name="Обычный 657" xfId="1739"/>
    <cellStyle name="Обычный 658" xfId="1740"/>
    <cellStyle name="Обычный 659" xfId="1741"/>
    <cellStyle name="Обычный 66" xfId="1526"/>
    <cellStyle name="Обычный 660" xfId="1742"/>
    <cellStyle name="Обычный 661" xfId="1743"/>
    <cellStyle name="Обычный 662" xfId="1744"/>
    <cellStyle name="Обычный 663" xfId="1745"/>
    <cellStyle name="Обычный 664" xfId="1746"/>
    <cellStyle name="Обычный 665" xfId="1747"/>
    <cellStyle name="Обычный 666" xfId="1748"/>
    <cellStyle name="Обычный 667" xfId="1749"/>
    <cellStyle name="Обычный 668" xfId="1750"/>
    <cellStyle name="Обычный 669" xfId="1751"/>
    <cellStyle name="Обычный 67" xfId="1527"/>
    <cellStyle name="Обычный 670" xfId="1752"/>
    <cellStyle name="Обычный 671" xfId="1753"/>
    <cellStyle name="Обычный 672" xfId="1754"/>
    <cellStyle name="Обычный 673" xfId="1755"/>
    <cellStyle name="Обычный 674" xfId="1756"/>
    <cellStyle name="Обычный 675" xfId="1757"/>
    <cellStyle name="Обычный 676" xfId="1758"/>
    <cellStyle name="Обычный 677" xfId="1759"/>
    <cellStyle name="Обычный 678" xfId="1760"/>
    <cellStyle name="Обычный 679" xfId="1761"/>
    <cellStyle name="Обычный 68" xfId="1528"/>
    <cellStyle name="Обычный 680" xfId="1762"/>
    <cellStyle name="Обычный 681" xfId="1763"/>
    <cellStyle name="Обычный 682" xfId="1764"/>
    <cellStyle name="Обычный 683" xfId="1765"/>
    <cellStyle name="Обычный 684" xfId="1766"/>
    <cellStyle name="Обычный 685" xfId="1767"/>
    <cellStyle name="Обычный 686" xfId="1768"/>
    <cellStyle name="Обычный 687" xfId="1769"/>
    <cellStyle name="Обычный 688" xfId="1770"/>
    <cellStyle name="Обычный 689" xfId="1771"/>
    <cellStyle name="Обычный 69" xfId="1529"/>
    <cellStyle name="Обычный 690" xfId="1772"/>
    <cellStyle name="Обычный 691" xfId="1773"/>
    <cellStyle name="Обычный 692" xfId="1774"/>
    <cellStyle name="Обычный 693" xfId="1775"/>
    <cellStyle name="Обычный 694" xfId="1776"/>
    <cellStyle name="Обычный 695" xfId="1777"/>
    <cellStyle name="Обычный 696" xfId="1778"/>
    <cellStyle name="Обычный 697" xfId="1779"/>
    <cellStyle name="Обычный 698" xfId="1780"/>
    <cellStyle name="Обычный 699" xfId="1781"/>
    <cellStyle name="Обычный 7" xfId="964"/>
    <cellStyle name="Обычный 70" xfId="1530"/>
    <cellStyle name="Обычный 700" xfId="1782"/>
    <cellStyle name="Обычный 701" xfId="1783"/>
    <cellStyle name="Обычный 702" xfId="1784"/>
    <cellStyle name="Обычный 703" xfId="1785"/>
    <cellStyle name="Обычный 704" xfId="1786"/>
    <cellStyle name="Обычный 705" xfId="1787"/>
    <cellStyle name="Обычный 706" xfId="1788"/>
    <cellStyle name="Обычный 707" xfId="1789"/>
    <cellStyle name="Обычный 708" xfId="1790"/>
    <cellStyle name="Обычный 709" xfId="1791"/>
    <cellStyle name="Обычный 71" xfId="1531"/>
    <cellStyle name="Обычный 710" xfId="1792"/>
    <cellStyle name="Обычный 711" xfId="1793"/>
    <cellStyle name="Обычный 712" xfId="1794"/>
    <cellStyle name="Обычный 713" xfId="1795"/>
    <cellStyle name="Обычный 714" xfId="1796"/>
    <cellStyle name="Обычный 715" xfId="1797"/>
    <cellStyle name="Обычный 716" xfId="1798"/>
    <cellStyle name="Обычный 717" xfId="1799"/>
    <cellStyle name="Обычный 718" xfId="1800"/>
    <cellStyle name="Обычный 719" xfId="1801"/>
    <cellStyle name="Обычный 72" xfId="1532"/>
    <cellStyle name="Обычный 720" xfId="1802"/>
    <cellStyle name="Обычный 721" xfId="1803"/>
    <cellStyle name="Обычный 722" xfId="1804"/>
    <cellStyle name="Обычный 723" xfId="1805"/>
    <cellStyle name="Обычный 724" xfId="1806"/>
    <cellStyle name="Обычный 725" xfId="1807"/>
    <cellStyle name="Обычный 726" xfId="1808"/>
    <cellStyle name="Обычный 727" xfId="1809"/>
    <cellStyle name="Обычный 728" xfId="1810"/>
    <cellStyle name="Обычный 729" xfId="1811"/>
    <cellStyle name="Обычный 73" xfId="1533"/>
    <cellStyle name="Обычный 730" xfId="1812"/>
    <cellStyle name="Обычный 731" xfId="1813"/>
    <cellStyle name="Обычный 732" xfId="1814"/>
    <cellStyle name="Обычный 733" xfId="1815"/>
    <cellStyle name="Обычный 734" xfId="1816"/>
    <cellStyle name="Обычный 735" xfId="1817"/>
    <cellStyle name="Обычный 736" xfId="1818"/>
    <cellStyle name="Обычный 737" xfId="1819"/>
    <cellStyle name="Обычный 738" xfId="1820"/>
    <cellStyle name="Обычный 739" xfId="1821"/>
    <cellStyle name="Обычный 74" xfId="1534"/>
    <cellStyle name="Обычный 740" xfId="1822"/>
    <cellStyle name="Обычный 741" xfId="1823"/>
    <cellStyle name="Обычный 742" xfId="1824"/>
    <cellStyle name="Обычный 743" xfId="1825"/>
    <cellStyle name="Обычный 744" xfId="1826"/>
    <cellStyle name="Обычный 745" xfId="1827"/>
    <cellStyle name="Обычный 746" xfId="1828"/>
    <cellStyle name="Обычный 747" xfId="1829"/>
    <cellStyle name="Обычный 748" xfId="1830"/>
    <cellStyle name="Обычный 749" xfId="1831"/>
    <cellStyle name="Обычный 75" xfId="1535"/>
    <cellStyle name="Обычный 750" xfId="1832"/>
    <cellStyle name="Обычный 751" xfId="1833"/>
    <cellStyle name="Обычный 752" xfId="1834"/>
    <cellStyle name="Обычный 753" xfId="1835"/>
    <cellStyle name="Обычный 754" xfId="1836"/>
    <cellStyle name="Обычный 755" xfId="1837"/>
    <cellStyle name="Обычный 756" xfId="1838"/>
    <cellStyle name="Обычный 757" xfId="1839"/>
    <cellStyle name="Обычный 758" xfId="1840"/>
    <cellStyle name="Обычный 759" xfId="1841"/>
    <cellStyle name="Обычный 76" xfId="1536"/>
    <cellStyle name="Обычный 760" xfId="1842"/>
    <cellStyle name="Обычный 761" xfId="1843"/>
    <cellStyle name="Обычный 762" xfId="1844"/>
    <cellStyle name="Обычный 763" xfId="1845"/>
    <cellStyle name="Обычный 764" xfId="1846"/>
    <cellStyle name="Обычный 765" xfId="1847"/>
    <cellStyle name="Обычный 766" xfId="1848"/>
    <cellStyle name="Обычный 767" xfId="1849"/>
    <cellStyle name="Обычный 768" xfId="1850"/>
    <cellStyle name="Обычный 769" xfId="1851"/>
    <cellStyle name="Обычный 77" xfId="1537"/>
    <cellStyle name="Обычный 770" xfId="1852"/>
    <cellStyle name="Обычный 771" xfId="1853"/>
    <cellStyle name="Обычный 772" xfId="1854"/>
    <cellStyle name="Обычный 773" xfId="1855"/>
    <cellStyle name="Обычный 774" xfId="1856"/>
    <cellStyle name="Обычный 775" xfId="1857"/>
    <cellStyle name="Обычный 776" xfId="1858"/>
    <cellStyle name="Обычный 777" xfId="1859"/>
    <cellStyle name="Обычный 778" xfId="1860"/>
    <cellStyle name="Обычный 779" xfId="1861"/>
    <cellStyle name="Обычный 78" xfId="1538"/>
    <cellStyle name="Обычный 780" xfId="1862"/>
    <cellStyle name="Обычный 781" xfId="1863"/>
    <cellStyle name="Обычный 782" xfId="1864"/>
    <cellStyle name="Обычный 783" xfId="1865"/>
    <cellStyle name="Обычный 784" xfId="1866"/>
    <cellStyle name="Обычный 785" xfId="1867"/>
    <cellStyle name="Обычный 786" xfId="1868"/>
    <cellStyle name="Обычный 787" xfId="1869"/>
    <cellStyle name="Обычный 788" xfId="1870"/>
    <cellStyle name="Обычный 789" xfId="1871"/>
    <cellStyle name="Обычный 79" xfId="1539"/>
    <cellStyle name="Обычный 790" xfId="1872"/>
    <cellStyle name="Обычный 791" xfId="1873"/>
    <cellStyle name="Обычный 792" xfId="1874"/>
    <cellStyle name="Обычный 793" xfId="1875"/>
    <cellStyle name="Обычный 794" xfId="1876"/>
    <cellStyle name="Обычный 795" xfId="1877"/>
    <cellStyle name="Обычный 796" xfId="1878"/>
    <cellStyle name="Обычный 797" xfId="1879"/>
    <cellStyle name="Обычный 798" xfId="1880"/>
    <cellStyle name="Обычный 799" xfId="1881"/>
    <cellStyle name="Обычный 8" xfId="965"/>
    <cellStyle name="Обычный 80" xfId="1540"/>
    <cellStyle name="Обычный 800" xfId="1882"/>
    <cellStyle name="Обычный 801" xfId="1883"/>
    <cellStyle name="Обычный 802" xfId="1884"/>
    <cellStyle name="Обычный 803" xfId="1885"/>
    <cellStyle name="Обычный 804" xfId="1886"/>
    <cellStyle name="Обычный 805" xfId="1887"/>
    <cellStyle name="Обычный 806" xfId="1888"/>
    <cellStyle name="Обычный 807" xfId="1889"/>
    <cellStyle name="Обычный 808" xfId="1890"/>
    <cellStyle name="Обычный 809" xfId="1891"/>
    <cellStyle name="Обычный 81" xfId="1541"/>
    <cellStyle name="Обычный 810" xfId="1892"/>
    <cellStyle name="Обычный 811" xfId="1893"/>
    <cellStyle name="Обычный 812" xfId="1894"/>
    <cellStyle name="Обычный 813" xfId="1895"/>
    <cellStyle name="Обычный 814" xfId="1896"/>
    <cellStyle name="Обычный 815" xfId="1897"/>
    <cellStyle name="Обычный 816" xfId="1898"/>
    <cellStyle name="Обычный 817" xfId="1899"/>
    <cellStyle name="Обычный 818" xfId="1900"/>
    <cellStyle name="Обычный 819" xfId="1901"/>
    <cellStyle name="Обычный 82" xfId="1542"/>
    <cellStyle name="Обычный 820" xfId="1902"/>
    <cellStyle name="Обычный 821" xfId="1903"/>
    <cellStyle name="Обычный 822" xfId="1904"/>
    <cellStyle name="Обычный 823" xfId="1905"/>
    <cellStyle name="Обычный 824" xfId="1906"/>
    <cellStyle name="Обычный 825" xfId="1907"/>
    <cellStyle name="Обычный 826" xfId="1908"/>
    <cellStyle name="Обычный 827" xfId="1909"/>
    <cellStyle name="Обычный 828" xfId="1910"/>
    <cellStyle name="Обычный 829" xfId="1911"/>
    <cellStyle name="Обычный 83" xfId="1543"/>
    <cellStyle name="Обычный 830" xfId="1912"/>
    <cellStyle name="Обычный 831" xfId="1913"/>
    <cellStyle name="Обычный 832" xfId="1914"/>
    <cellStyle name="Обычный 833" xfId="1915"/>
    <cellStyle name="Обычный 834" xfId="1916"/>
    <cellStyle name="Обычный 835" xfId="1917"/>
    <cellStyle name="Обычный 836" xfId="1918"/>
    <cellStyle name="Обычный 837" xfId="1919"/>
    <cellStyle name="Обычный 838" xfId="1920"/>
    <cellStyle name="Обычный 839" xfId="1921"/>
    <cellStyle name="Обычный 84" xfId="1544"/>
    <cellStyle name="Обычный 840" xfId="1922"/>
    <cellStyle name="Обычный 841" xfId="1923"/>
    <cellStyle name="Обычный 842" xfId="1924"/>
    <cellStyle name="Обычный 843" xfId="1925"/>
    <cellStyle name="Обычный 844" xfId="1926"/>
    <cellStyle name="Обычный 845" xfId="1927"/>
    <cellStyle name="Обычный 846" xfId="1928"/>
    <cellStyle name="Обычный 847" xfId="1929"/>
    <cellStyle name="Обычный 848" xfId="1930"/>
    <cellStyle name="Обычный 849" xfId="1931"/>
    <cellStyle name="Обычный 85" xfId="1545"/>
    <cellStyle name="Обычный 850" xfId="1932"/>
    <cellStyle name="Обычный 851" xfId="1933"/>
    <cellStyle name="Обычный 852" xfId="1934"/>
    <cellStyle name="Обычный 853" xfId="1935"/>
    <cellStyle name="Обычный 854" xfId="1936"/>
    <cellStyle name="Обычный 855" xfId="1937"/>
    <cellStyle name="Обычный 856" xfId="1938"/>
    <cellStyle name="Обычный 857" xfId="1939"/>
    <cellStyle name="Обычный 858" xfId="1940"/>
    <cellStyle name="Обычный 859" xfId="1941"/>
    <cellStyle name="Обычный 86" xfId="1546"/>
    <cellStyle name="Обычный 860" xfId="1942"/>
    <cellStyle name="Обычный 861" xfId="1943"/>
    <cellStyle name="Обычный 862" xfId="1944"/>
    <cellStyle name="Обычный 863" xfId="1945"/>
    <cellStyle name="Обычный 864" xfId="1946"/>
    <cellStyle name="Обычный 865" xfId="1947"/>
    <cellStyle name="Обычный 866" xfId="1948"/>
    <cellStyle name="Обычный 867" xfId="1949"/>
    <cellStyle name="Обычный 868" xfId="1950"/>
    <cellStyle name="Обычный 869" xfId="1951"/>
    <cellStyle name="Обычный 87" xfId="1547"/>
    <cellStyle name="Обычный 870" xfId="1952"/>
    <cellStyle name="Обычный 871" xfId="1953"/>
    <cellStyle name="Обычный 872" xfId="1954"/>
    <cellStyle name="Обычный 873" xfId="1955"/>
    <cellStyle name="Обычный 874" xfId="1956"/>
    <cellStyle name="Обычный 875" xfId="1957"/>
    <cellStyle name="Обычный 876" xfId="1958"/>
    <cellStyle name="Обычный 877" xfId="1959"/>
    <cellStyle name="Обычный 878" xfId="1960"/>
    <cellStyle name="Обычный 879" xfId="1961"/>
    <cellStyle name="Обычный 88" xfId="1548"/>
    <cellStyle name="Обычный 880" xfId="1962"/>
    <cellStyle name="Обычный 881" xfId="1963"/>
    <cellStyle name="Обычный 882" xfId="1964"/>
    <cellStyle name="Обычный 883" xfId="1965"/>
    <cellStyle name="Обычный 884" xfId="1966"/>
    <cellStyle name="Обычный 885" xfId="1967"/>
    <cellStyle name="Обычный 886" xfId="1968"/>
    <cellStyle name="Обычный 887" xfId="1969"/>
    <cellStyle name="Обычный 888" xfId="1970"/>
    <cellStyle name="Обычный 889" xfId="1971"/>
    <cellStyle name="Обычный 89" xfId="1549"/>
    <cellStyle name="Обычный 890" xfId="1972"/>
    <cellStyle name="Обычный 891" xfId="1973"/>
    <cellStyle name="Обычный 892" xfId="1974"/>
    <cellStyle name="Обычный 893" xfId="1975"/>
    <cellStyle name="Обычный 894" xfId="1976"/>
    <cellStyle name="Обычный 895" xfId="1977"/>
    <cellStyle name="Обычный 896" xfId="1978"/>
    <cellStyle name="Обычный 897" xfId="1979"/>
    <cellStyle name="Обычный 898" xfId="1980"/>
    <cellStyle name="Обычный 899" xfId="1981"/>
    <cellStyle name="Обычный 9" xfId="966"/>
    <cellStyle name="Обычный 9 2" xfId="967"/>
    <cellStyle name="Обычный 9 3" xfId="968"/>
    <cellStyle name="Обычный 9 4" xfId="969"/>
    <cellStyle name="Обычный 9 5" xfId="970"/>
    <cellStyle name="Обычный 9 6" xfId="971"/>
    <cellStyle name="Обычный 9_Баграс 2" xfId="972"/>
    <cellStyle name="Обычный 90" xfId="1550"/>
    <cellStyle name="Обычный 900" xfId="1982"/>
    <cellStyle name="Обычный 901" xfId="1983"/>
    <cellStyle name="Обычный 902" xfId="1984"/>
    <cellStyle name="Обычный 903" xfId="1985"/>
    <cellStyle name="Обычный 904" xfId="1986"/>
    <cellStyle name="Обычный 905" xfId="1987"/>
    <cellStyle name="Обычный 906" xfId="1988"/>
    <cellStyle name="Обычный 907" xfId="1989"/>
    <cellStyle name="Обычный 908" xfId="1990"/>
    <cellStyle name="Обычный 909" xfId="1991"/>
    <cellStyle name="Обычный 91" xfId="1551"/>
    <cellStyle name="Обычный 910" xfId="1992"/>
    <cellStyle name="Обычный 911" xfId="1993"/>
    <cellStyle name="Обычный 912" xfId="1994"/>
    <cellStyle name="Обычный 913" xfId="1995"/>
    <cellStyle name="Обычный 914" xfId="1996"/>
    <cellStyle name="Обычный 915" xfId="1997"/>
    <cellStyle name="Обычный 916" xfId="1998"/>
    <cellStyle name="Обычный 917" xfId="1999"/>
    <cellStyle name="Обычный 918" xfId="2000"/>
    <cellStyle name="Обычный 919" xfId="2001"/>
    <cellStyle name="Обычный 92" xfId="1552"/>
    <cellStyle name="Обычный 920" xfId="2002"/>
    <cellStyle name="Обычный 921" xfId="2003"/>
    <cellStyle name="Обычный 922" xfId="2004"/>
    <cellStyle name="Обычный 923" xfId="2005"/>
    <cellStyle name="Обычный 924" xfId="2006"/>
    <cellStyle name="Обычный 925" xfId="2007"/>
    <cellStyle name="Обычный 926" xfId="2008"/>
    <cellStyle name="Обычный 927" xfId="2009"/>
    <cellStyle name="Обычный 928" xfId="2010"/>
    <cellStyle name="Обычный 929" xfId="2011"/>
    <cellStyle name="Обычный 93" xfId="1553"/>
    <cellStyle name="Обычный 930" xfId="2012"/>
    <cellStyle name="Обычный 931" xfId="2013"/>
    <cellStyle name="Обычный 932" xfId="2014"/>
    <cellStyle name="Обычный 933" xfId="2015"/>
    <cellStyle name="Обычный 934" xfId="2016"/>
    <cellStyle name="Обычный 935" xfId="2017"/>
    <cellStyle name="Обычный 936" xfId="2018"/>
    <cellStyle name="Обычный 937" xfId="2019"/>
    <cellStyle name="Обычный 938" xfId="2020"/>
    <cellStyle name="Обычный 939" xfId="2021"/>
    <cellStyle name="Обычный 94" xfId="1554"/>
    <cellStyle name="Обычный 940" xfId="2022"/>
    <cellStyle name="Обычный 941" xfId="2023"/>
    <cellStyle name="Обычный 942" xfId="2024"/>
    <cellStyle name="Обычный 943" xfId="2025"/>
    <cellStyle name="Обычный 944" xfId="2026"/>
    <cellStyle name="Обычный 945" xfId="2027"/>
    <cellStyle name="Обычный 946" xfId="2028"/>
    <cellStyle name="Обычный 947" xfId="2029"/>
    <cellStyle name="Обычный 948" xfId="2030"/>
    <cellStyle name="Обычный 949" xfId="2031"/>
    <cellStyle name="Обычный 95" xfId="1555"/>
    <cellStyle name="Обычный 950" xfId="2032"/>
    <cellStyle name="Обычный 951" xfId="2033"/>
    <cellStyle name="Обычный 952" xfId="2034"/>
    <cellStyle name="Обычный 953" xfId="2035"/>
    <cellStyle name="Обычный 954" xfId="2036"/>
    <cellStyle name="Обычный 955" xfId="2037"/>
    <cellStyle name="Обычный 956" xfId="2038"/>
    <cellStyle name="Обычный 957" xfId="2039"/>
    <cellStyle name="Обычный 958" xfId="2040"/>
    <cellStyle name="Обычный 959" xfId="2041"/>
    <cellStyle name="Обычный 96" xfId="1556"/>
    <cellStyle name="Обычный 960" xfId="2042"/>
    <cellStyle name="Обычный 961" xfId="2043"/>
    <cellStyle name="Обычный 962" xfId="2044"/>
    <cellStyle name="Обычный 963" xfId="2045"/>
    <cellStyle name="Обычный 964" xfId="2046"/>
    <cellStyle name="Обычный 965" xfId="2047"/>
    <cellStyle name="Обычный 966" xfId="2048"/>
    <cellStyle name="Обычный 967" xfId="2049"/>
    <cellStyle name="Обычный 968" xfId="2050"/>
    <cellStyle name="Обычный 969" xfId="2051"/>
    <cellStyle name="Обычный 97" xfId="1557"/>
    <cellStyle name="Обычный 970" xfId="2052"/>
    <cellStyle name="Обычный 971" xfId="2053"/>
    <cellStyle name="Обычный 972" xfId="2054"/>
    <cellStyle name="Обычный 973" xfId="2055"/>
    <cellStyle name="Обычный 974" xfId="2056"/>
    <cellStyle name="Обычный 975" xfId="2057"/>
    <cellStyle name="Обычный 976" xfId="2058"/>
    <cellStyle name="Обычный 977" xfId="2059"/>
    <cellStyle name="Обычный 978" xfId="2060"/>
    <cellStyle name="Обычный 979" xfId="2061"/>
    <cellStyle name="Обычный 98" xfId="1558"/>
    <cellStyle name="Обычный 980" xfId="2062"/>
    <cellStyle name="Обычный 981" xfId="2063"/>
    <cellStyle name="Обычный 982" xfId="2064"/>
    <cellStyle name="Обычный 983" xfId="2065"/>
    <cellStyle name="Обычный 984" xfId="2066"/>
    <cellStyle name="Обычный 985" xfId="2067"/>
    <cellStyle name="Обычный 986" xfId="2068"/>
    <cellStyle name="Обычный 987" xfId="2069"/>
    <cellStyle name="Обычный 988" xfId="2070"/>
    <cellStyle name="Обычный 989" xfId="2071"/>
    <cellStyle name="Обычный 99" xfId="1559"/>
    <cellStyle name="Обычный 990" xfId="2072"/>
    <cellStyle name="Обычный 991" xfId="2073"/>
    <cellStyle name="Обычный 992" xfId="2074"/>
    <cellStyle name="Обычный 993" xfId="2075"/>
    <cellStyle name="Обычный 994" xfId="2076"/>
    <cellStyle name="Обычный 995" xfId="2077"/>
    <cellStyle name="Обычный 996" xfId="2078"/>
    <cellStyle name="Обычный 997" xfId="2079"/>
    <cellStyle name="Обычный 998" xfId="2080"/>
    <cellStyle name="Обычный 999" xfId="2081"/>
    <cellStyle name="Обычный_KS_ZRHG_рцк" xfId="2238"/>
    <cellStyle name="Обычный_SSR5086" xfId="973"/>
    <cellStyle name="Обычный_Прилож.№1,2,3" xfId="2239"/>
    <cellStyle name="Обычный_Приложение 4" xfId="2260"/>
    <cellStyle name="Обычный_Приложения к конкурсной заявке" xfId="2257"/>
    <cellStyle name="Обычный_Расчет стоимости услуг ТЭР" xfId="974"/>
    <cellStyle name="Обычный_рцк" xfId="975"/>
    <cellStyle name="Обычный_РЦК2" xfId="976"/>
    <cellStyle name="Параметр" xfId="977"/>
    <cellStyle name="ПеременныеСметы" xfId="978"/>
    <cellStyle name="Плохой 2" xfId="979"/>
    <cellStyle name="Плохой 2 2" xfId="980"/>
    <cellStyle name="Плохой 2 3" xfId="981"/>
    <cellStyle name="Плохой 2 4" xfId="982"/>
    <cellStyle name="Плохой 2 5" xfId="983"/>
    <cellStyle name="Плохой 2 6" xfId="984"/>
    <cellStyle name="Плохой 3" xfId="985"/>
    <cellStyle name="Плохой 4" xfId="986"/>
    <cellStyle name="Плохой 5" xfId="987"/>
    <cellStyle name="Плохой 6" xfId="988"/>
    <cellStyle name="Плохой 7" xfId="989"/>
    <cellStyle name="ПодПодраздел" xfId="990"/>
    <cellStyle name="Подраздел" xfId="991"/>
    <cellStyle name="Пояснение 2" xfId="992"/>
    <cellStyle name="Пояснение 2 2" xfId="993"/>
    <cellStyle name="Пояснение 2 3" xfId="994"/>
    <cellStyle name="Пояснение 2 4" xfId="995"/>
    <cellStyle name="Пояснение 2 5" xfId="996"/>
    <cellStyle name="Пояснение 2 6" xfId="997"/>
    <cellStyle name="Пояснение 3" xfId="998"/>
    <cellStyle name="Пояснение 4" xfId="999"/>
    <cellStyle name="Пояснение 5" xfId="1000"/>
    <cellStyle name="Пояснение 6" xfId="1001"/>
    <cellStyle name="Пояснение 7" xfId="1002"/>
    <cellStyle name="Примечание 2" xfId="1003"/>
    <cellStyle name="Примечание 2 2" xfId="1004"/>
    <cellStyle name="Примечание 2 3" xfId="1005"/>
    <cellStyle name="Примечание 2 4" xfId="1006"/>
    <cellStyle name="Примечание 2 5" xfId="1007"/>
    <cellStyle name="Примечание 2 6" xfId="1008"/>
    <cellStyle name="Примечание 2_индекс ПРБ 19 тайл" xfId="1560"/>
    <cellStyle name="Примечание 3" xfId="1009"/>
    <cellStyle name="Примечание 4" xfId="1010"/>
    <cellStyle name="Примечание 5" xfId="1011"/>
    <cellStyle name="Примечание 6" xfId="1012"/>
    <cellStyle name="Примечание 7" xfId="1013"/>
    <cellStyle name="Процент_PRG (2)" xfId="1014"/>
    <cellStyle name="Процентный 2" xfId="1015"/>
    <cellStyle name="Процентный 3" xfId="1016"/>
    <cellStyle name="Процентный 3 2" xfId="2240"/>
    <cellStyle name="Процентный 4" xfId="2267"/>
    <cellStyle name="Раздел" xfId="1017"/>
    <cellStyle name="РесСмета" xfId="1018"/>
    <cellStyle name="СводВедРес" xfId="1101"/>
    <cellStyle name="СводВедРес 2" xfId="1657"/>
    <cellStyle name="СводВедРес_Сводная ресурсная ведомость ПМК 3 " xfId="1658"/>
    <cellStyle name="СводкаСтоимРаб" xfId="1019"/>
    <cellStyle name="СводРасч" xfId="1020"/>
    <cellStyle name="СводРасч 2" xfId="1102"/>
    <cellStyle name="СводРасч 3" xfId="2254"/>
    <cellStyle name="Связанная ячейка 2" xfId="1021"/>
    <cellStyle name="Связанная ячейка 2 2" xfId="1022"/>
    <cellStyle name="Связанная ячейка 2 3" xfId="1023"/>
    <cellStyle name="Связанная ячейка 2 4" xfId="1024"/>
    <cellStyle name="Связанная ячейка 2 5" xfId="1025"/>
    <cellStyle name="Связанная ячейка 2 6" xfId="1026"/>
    <cellStyle name="Связанная ячейка 2_индекс ПРБ 19 тайл" xfId="1561"/>
    <cellStyle name="Связанная ячейка 3" xfId="1027"/>
    <cellStyle name="Связанная ячейка 4" xfId="1028"/>
    <cellStyle name="Связанная ячейка 5" xfId="1029"/>
    <cellStyle name="Связанная ячейка 6" xfId="1030"/>
    <cellStyle name="Связанная ячейка 7" xfId="1031"/>
    <cellStyle name="Список ресурсов" xfId="1032"/>
    <cellStyle name="Стиль 1" xfId="1033"/>
    <cellStyle name="Стиль 1 2" xfId="1034"/>
    <cellStyle name="Стиль 1 3" xfId="1035"/>
    <cellStyle name="Стиль 1 4" xfId="1036"/>
    <cellStyle name="Стиль 1 5" xfId="1037"/>
    <cellStyle name="Стиль 1 6" xfId="1038"/>
    <cellStyle name="Стиль 1 7" xfId="1039"/>
    <cellStyle name="Стиль 1_1310.1.17  БКНС-1 Тайл.м.м" xfId="1040"/>
    <cellStyle name="Стиль_названий" xfId="1041"/>
    <cellStyle name="Строка нечётная" xfId="1042"/>
    <cellStyle name="Строка чётная" xfId="1043"/>
    <cellStyle name="ТЕКСТ" xfId="1044"/>
    <cellStyle name="Текст предупреждения 2" xfId="1045"/>
    <cellStyle name="Текст предупреждения 2 2" xfId="1046"/>
    <cellStyle name="Текст предупреждения 2 3" xfId="1047"/>
    <cellStyle name="Текст предупреждения 2 4" xfId="1048"/>
    <cellStyle name="Текст предупреждения 2 5" xfId="1049"/>
    <cellStyle name="Текст предупреждения 2 6" xfId="1050"/>
    <cellStyle name="Текст предупреждения 3" xfId="1051"/>
    <cellStyle name="Текст предупреждения 4" xfId="1052"/>
    <cellStyle name="Текст предупреждения 5" xfId="1053"/>
    <cellStyle name="Текст предупреждения 6" xfId="1054"/>
    <cellStyle name="Текст предупреждения 7" xfId="1055"/>
    <cellStyle name="Титул" xfId="1056"/>
    <cellStyle name="Тысячи [0]_ прил.2,4" xfId="1057"/>
    <cellStyle name="Тысячи_ прил.2,4" xfId="1058"/>
    <cellStyle name="Финансовый 2" xfId="1059"/>
    <cellStyle name="Финансовый 2 2" xfId="1060"/>
    <cellStyle name="Финансовый 2 2 2" xfId="2273"/>
    <cellStyle name="Финансовый 2 3" xfId="1061"/>
    <cellStyle name="Финансовый 2 3 2" xfId="2274"/>
    <cellStyle name="Финансовый 2 4" xfId="1062"/>
    <cellStyle name="Финансовый 2 4 2" xfId="2275"/>
    <cellStyle name="Финансовый 2 5" xfId="1063"/>
    <cellStyle name="Финансовый 2 5 2" xfId="2276"/>
    <cellStyle name="Финансовый 2 6" xfId="1064"/>
    <cellStyle name="Финансовый 2 6 2" xfId="2277"/>
    <cellStyle name="Финансовый 2 7" xfId="1065"/>
    <cellStyle name="Финансовый 2 7 2" xfId="2278"/>
    <cellStyle name="Финансовый 2 8" xfId="2255"/>
    <cellStyle name="Финансовый 3" xfId="1066"/>
    <cellStyle name="Финансовый 3 2" xfId="2279"/>
    <cellStyle name="Финансовый 4" xfId="1067"/>
    <cellStyle name="Финансовый 4 2" xfId="1068"/>
    <cellStyle name="Финансовый 4 2 2" xfId="2280"/>
    <cellStyle name="Финансовый 4 3" xfId="1069"/>
    <cellStyle name="Финансовый 4 3 2" xfId="2281"/>
    <cellStyle name="Финансовый 4 4" xfId="1070"/>
    <cellStyle name="Финансовый 4 4 2" xfId="2282"/>
    <cellStyle name="Финансовый 4 5" xfId="1071"/>
    <cellStyle name="Финансовый 4 5 2" xfId="2283"/>
    <cellStyle name="Финансовый 4 6" xfId="1072"/>
    <cellStyle name="Финансовый 4 6 2" xfId="2284"/>
    <cellStyle name="Финансовый 4 7" xfId="2285"/>
    <cellStyle name="Финансовый 5" xfId="1563"/>
    <cellStyle name="Финансовый 6" xfId="1564"/>
    <cellStyle name="Финансовый 6 2" xfId="2286"/>
    <cellStyle name="Финансовый 6 2 2" xfId="2287"/>
    <cellStyle name="Финансовый 6 3" xfId="2288"/>
    <cellStyle name="Финансовый 7" xfId="2256"/>
    <cellStyle name="Формула" xfId="1073"/>
    <cellStyle name="Хвост" xfId="1074"/>
    <cellStyle name="Хороший 2" xfId="1075"/>
    <cellStyle name="Хороший 2 2" xfId="1076"/>
    <cellStyle name="Хороший 2 3" xfId="1077"/>
    <cellStyle name="Хороший 2 4" xfId="1078"/>
    <cellStyle name="Хороший 2 5" xfId="1079"/>
    <cellStyle name="Хороший 2 6" xfId="1080"/>
    <cellStyle name="Хороший 3" xfId="1081"/>
    <cellStyle name="Хороший 4" xfId="1082"/>
    <cellStyle name="Хороший 5" xfId="1083"/>
    <cellStyle name="Хороший 6" xfId="1084"/>
    <cellStyle name="Хороший 7" xfId="1085"/>
    <cellStyle name="Цена" xfId="1086"/>
    <cellStyle name="Ценник" xfId="1103"/>
    <cellStyle name="Ценник 2" xfId="1659"/>
    <cellStyle name="Џђћ–…ќ’ќ›‰" xfId="1087"/>
    <cellStyle name="Экспертиза" xfId="1088"/>
  </cellStyles>
  <dxfs count="0"/>
  <tableStyles count="0" defaultTableStyle="TableStyleMedium2" defaultPivotStyle="PivotStyleLight16"/>
  <colors>
    <mruColors>
      <color rgb="FFFFFFCC"/>
      <color rgb="FF0000FF"/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  <sheetName val="расчетные таблицы"/>
      <sheetName val="1т"/>
      <sheetName val="мсн"/>
      <sheetName val="исходные данные"/>
      <sheetName val="мат"/>
      <sheetName val="Данные"/>
      <sheetName val="ЦМП"/>
      <sheetName val="Подобъекты"/>
      <sheetName val="ц_2000_+_Север1"/>
      <sheetName val="Сравнение_сб_121"/>
      <sheetName val="ц_2000_изм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/>
      <sheetData sheetId="20"/>
      <sheetData sheetId="2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  <sheetName val="отчет эл_эн  2000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  <sheetName val="ИД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МТР и обо Зак"/>
      <sheetName val="ИДвалка"/>
      <sheetName val="сводная"/>
      <sheetName val="фонтан разбитый2"/>
      <sheetName val="Январь"/>
      <sheetName val="ПВС с Коэф"/>
      <sheetName val="ИД1"/>
      <sheetName val="Тарифная_сетка"/>
      <sheetName val="ЗП_ТН_ВНК"/>
      <sheetName val="Свод_ТН_ВНК"/>
      <sheetName val="тар_сетка_ТН_ВНК"/>
      <sheetName val="ДЦ-зарплата1"/>
      <sheetName val="отчет эл_эн  2000"/>
      <sheetName val="янв ГГКМ"/>
      <sheetName val="Параметры"/>
      <sheetName val="МсН"/>
      <sheetName val="_М_29_П"/>
      <sheetName val="СметаСводная_павильон"/>
      <sheetName val="МТР_и_обо_Зак"/>
      <sheetName val="фонтан_разбитый2"/>
      <sheetName val="Тарифная_сетка1"/>
      <sheetName val="ЗП_ТН_ВНК1"/>
      <sheetName val="Свод_ТН_ВНК1"/>
      <sheetName val="тар_сетка_ТН_ВНК1"/>
      <sheetName val="_М_29_П1"/>
      <sheetName val="СметаСводная_павильон1"/>
      <sheetName val="МТР_и_обо_Зак1"/>
      <sheetName val="фонтан_разбитый21"/>
      <sheetName val="ГАЗ_камаз"/>
      <sheetName val="Прил 2 РВ-расчет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 refreshError="1"/>
      <sheetData sheetId="39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indexed="35"/>
    <pageSetUpPr fitToPage="1"/>
  </sheetPr>
  <dimension ref="A1:Y51"/>
  <sheetViews>
    <sheetView showGridLines="0" tabSelected="1" view="pageBreakPreview" zoomScale="60" workbookViewId="0">
      <pane xSplit="2" topLeftCell="C1" activePane="topRight" state="frozen"/>
      <selection activeCell="A8" sqref="A8"/>
      <selection pane="topRight" activeCell="C2" sqref="C2:W2"/>
    </sheetView>
  </sheetViews>
  <sheetFormatPr defaultColWidth="8.85546875" defaultRowHeight="15" x14ac:dyDescent="0.2"/>
  <cols>
    <col min="1" max="1" width="15.42578125" style="146" customWidth="1"/>
    <col min="2" max="2" width="44.42578125" style="146" customWidth="1"/>
    <col min="3" max="3" width="11.5703125" style="146" customWidth="1"/>
    <col min="4" max="4" width="11.140625" style="146" customWidth="1"/>
    <col min="5" max="5" width="12" style="146" customWidth="1"/>
    <col min="6" max="6" width="15.140625" style="146" customWidth="1"/>
    <col min="7" max="7" width="12.7109375" style="146" customWidth="1"/>
    <col min="8" max="8" width="13.140625" style="146" customWidth="1"/>
    <col min="9" max="9" width="10.85546875" style="146" customWidth="1"/>
    <col min="10" max="10" width="11.28515625" style="146" customWidth="1"/>
    <col min="11" max="11" width="14.42578125" style="146" customWidth="1"/>
    <col min="12" max="12" width="17.28515625" style="146" customWidth="1"/>
    <col min="13" max="13" width="13.5703125" style="146" customWidth="1"/>
    <col min="14" max="14" width="15.42578125" style="260" customWidth="1"/>
    <col min="15" max="15" width="14.140625" style="260" customWidth="1"/>
    <col min="16" max="16" width="15.5703125" style="260" customWidth="1"/>
    <col min="17" max="17" width="14.28515625" style="260" customWidth="1"/>
    <col min="18" max="18" width="11.140625" style="260" customWidth="1"/>
    <col min="19" max="19" width="14.5703125" style="260" customWidth="1"/>
    <col min="20" max="20" width="15.140625" style="146" customWidth="1"/>
    <col min="21" max="21" width="11.85546875" style="260" customWidth="1"/>
    <col min="22" max="22" width="11.28515625" style="146" customWidth="1"/>
    <col min="23" max="23" width="18.85546875" style="146" customWidth="1"/>
    <col min="24" max="24" width="17.85546875" style="18" customWidth="1"/>
    <col min="25" max="25" width="10.140625" style="18" bestFit="1" customWidth="1"/>
    <col min="26" max="16384" width="8.85546875" style="1"/>
  </cols>
  <sheetData>
    <row r="1" spans="1:25" x14ac:dyDescent="0.2">
      <c r="B1" s="147" t="s">
        <v>25</v>
      </c>
      <c r="C1" s="147"/>
      <c r="D1" s="147"/>
      <c r="E1" s="147"/>
      <c r="F1" s="147"/>
      <c r="G1" s="147"/>
      <c r="H1" s="147"/>
      <c r="I1" s="147"/>
      <c r="J1" s="147"/>
      <c r="K1" s="147"/>
      <c r="L1" s="147"/>
      <c r="M1" s="147"/>
      <c r="N1" s="147"/>
      <c r="O1" s="147"/>
      <c r="P1" s="147"/>
      <c r="Q1" s="147"/>
      <c r="R1" s="147"/>
      <c r="S1" s="147"/>
      <c r="T1" s="148"/>
      <c r="U1" s="149"/>
      <c r="V1" s="148"/>
      <c r="W1" s="150" t="s">
        <v>389</v>
      </c>
    </row>
    <row r="2" spans="1:25" ht="13.5" customHeight="1" x14ac:dyDescent="0.2">
      <c r="B2" s="151" t="s">
        <v>17</v>
      </c>
      <c r="C2" s="401" t="str">
        <f>'Пр. 3 к ф. 8.15'!C3</f>
        <v>Обустройство Ново-Покурского месторождения нефти. Кусты скважин №75, 76, 77.</v>
      </c>
      <c r="D2" s="401"/>
      <c r="E2" s="401"/>
      <c r="F2" s="401"/>
      <c r="G2" s="401"/>
      <c r="H2" s="401"/>
      <c r="I2" s="401"/>
      <c r="J2" s="401"/>
      <c r="K2" s="401"/>
      <c r="L2" s="401"/>
      <c r="M2" s="401"/>
      <c r="N2" s="401"/>
      <c r="O2" s="401"/>
      <c r="P2" s="401"/>
      <c r="Q2" s="401"/>
      <c r="R2" s="401"/>
      <c r="S2" s="401"/>
      <c r="T2" s="401"/>
      <c r="U2" s="401"/>
      <c r="V2" s="401"/>
      <c r="W2" s="401"/>
      <c r="X2" s="29"/>
    </row>
    <row r="3" spans="1:25" x14ac:dyDescent="0.2">
      <c r="B3" s="151" t="s">
        <v>18</v>
      </c>
      <c r="C3" s="402" t="str">
        <f>'Пр. 3 к ф. 8.15'!C4</f>
        <v>Высоконапорный водовод т.вр.к. 45 - т.вр.к. 78, 73.</v>
      </c>
      <c r="D3" s="403"/>
      <c r="E3" s="403"/>
      <c r="F3" s="403"/>
      <c r="G3" s="403"/>
      <c r="H3" s="403"/>
      <c r="I3" s="403"/>
      <c r="J3" s="403"/>
      <c r="K3" s="403"/>
      <c r="L3" s="403"/>
      <c r="M3" s="403"/>
      <c r="N3" s="403"/>
      <c r="O3" s="403"/>
      <c r="P3" s="403"/>
      <c r="Q3" s="403"/>
      <c r="R3" s="403"/>
      <c r="S3" s="403"/>
      <c r="T3" s="403"/>
      <c r="U3" s="403"/>
      <c r="V3" s="403"/>
      <c r="W3" s="403"/>
      <c r="X3" s="30"/>
    </row>
    <row r="4" spans="1:25" x14ac:dyDescent="0.2">
      <c r="B4" s="151" t="s">
        <v>167</v>
      </c>
      <c r="C4" s="311">
        <v>3.5430000000000001</v>
      </c>
      <c r="D4" s="152" t="s">
        <v>78</v>
      </c>
      <c r="E4" s="152"/>
      <c r="F4" s="152"/>
      <c r="G4" s="152"/>
      <c r="H4" s="152"/>
      <c r="I4" s="152"/>
      <c r="J4" s="152"/>
      <c r="K4" s="152"/>
      <c r="L4" s="152"/>
      <c r="M4" s="152"/>
      <c r="N4" s="152"/>
      <c r="O4" s="152"/>
      <c r="P4" s="152"/>
      <c r="Q4" s="152"/>
      <c r="R4" s="152"/>
      <c r="S4" s="152"/>
      <c r="T4" s="152"/>
      <c r="U4" s="152"/>
      <c r="V4" s="152"/>
      <c r="W4" s="152"/>
      <c r="X4" s="30"/>
    </row>
    <row r="5" spans="1:25" ht="15.75" thickBot="1" x14ac:dyDescent="0.25">
      <c r="B5" s="151"/>
      <c r="C5" s="152"/>
      <c r="D5" s="152"/>
      <c r="E5" s="152"/>
      <c r="F5" s="152"/>
      <c r="G5" s="152"/>
      <c r="H5" s="152"/>
      <c r="I5" s="152"/>
      <c r="J5" s="152"/>
      <c r="K5" s="152"/>
      <c r="L5" s="152"/>
      <c r="M5" s="152"/>
      <c r="N5" s="152"/>
      <c r="O5" s="152"/>
      <c r="P5" s="152"/>
      <c r="Q5" s="152"/>
      <c r="R5" s="152"/>
      <c r="S5" s="152"/>
      <c r="T5" s="152"/>
      <c r="U5" s="152"/>
      <c r="V5" s="152"/>
      <c r="W5" s="152"/>
      <c r="X5" s="30"/>
    </row>
    <row r="6" spans="1:25" ht="12.75" customHeight="1" thickBot="1" x14ac:dyDescent="0.25">
      <c r="A6" s="444" t="s">
        <v>1</v>
      </c>
      <c r="B6" s="444" t="s">
        <v>26</v>
      </c>
      <c r="C6" s="425" t="s">
        <v>27</v>
      </c>
      <c r="D6" s="426"/>
      <c r="E6" s="426"/>
      <c r="F6" s="426"/>
      <c r="G6" s="426"/>
      <c r="H6" s="426"/>
      <c r="I6" s="426"/>
      <c r="J6" s="426"/>
      <c r="K6" s="426"/>
      <c r="L6" s="427"/>
      <c r="M6" s="417" t="s">
        <v>2</v>
      </c>
      <c r="N6" s="418"/>
      <c r="O6" s="418"/>
      <c r="P6" s="418"/>
      <c r="Q6" s="418"/>
      <c r="R6" s="418"/>
      <c r="S6" s="418"/>
      <c r="T6" s="418"/>
      <c r="U6" s="418"/>
      <c r="V6" s="418"/>
      <c r="W6" s="419"/>
      <c r="Y6" s="1"/>
    </row>
    <row r="7" spans="1:25" ht="12.75" customHeight="1" x14ac:dyDescent="0.2">
      <c r="A7" s="445"/>
      <c r="B7" s="445"/>
      <c r="C7" s="428" t="s">
        <v>87</v>
      </c>
      <c r="D7" s="423" t="s">
        <v>3</v>
      </c>
      <c r="E7" s="424"/>
      <c r="F7" s="424"/>
      <c r="G7" s="424"/>
      <c r="H7" s="424"/>
      <c r="I7" s="424"/>
      <c r="J7" s="424"/>
      <c r="K7" s="420" t="s">
        <v>89</v>
      </c>
      <c r="L7" s="406" t="s">
        <v>91</v>
      </c>
      <c r="M7" s="404" t="s">
        <v>88</v>
      </c>
      <c r="N7" s="439" t="s">
        <v>3</v>
      </c>
      <c r="O7" s="440"/>
      <c r="P7" s="440"/>
      <c r="Q7" s="441"/>
      <c r="R7" s="442" t="s">
        <v>72</v>
      </c>
      <c r="S7" s="409" t="s">
        <v>97</v>
      </c>
      <c r="T7" s="409" t="s">
        <v>90</v>
      </c>
      <c r="U7" s="409" t="s">
        <v>73</v>
      </c>
      <c r="V7" s="415" t="s">
        <v>74</v>
      </c>
      <c r="W7" s="411" t="s">
        <v>92</v>
      </c>
      <c r="Y7" s="1"/>
    </row>
    <row r="8" spans="1:25" ht="44.25" customHeight="1" x14ac:dyDescent="0.2">
      <c r="A8" s="445"/>
      <c r="B8" s="445"/>
      <c r="C8" s="429"/>
      <c r="D8" s="431" t="s">
        <v>75</v>
      </c>
      <c r="E8" s="413" t="s">
        <v>93</v>
      </c>
      <c r="F8" s="413" t="s">
        <v>94</v>
      </c>
      <c r="G8" s="413" t="s">
        <v>98</v>
      </c>
      <c r="H8" s="413" t="s">
        <v>28</v>
      </c>
      <c r="I8" s="413" t="s">
        <v>73</v>
      </c>
      <c r="J8" s="413" t="s">
        <v>74</v>
      </c>
      <c r="K8" s="421"/>
      <c r="L8" s="407"/>
      <c r="M8" s="405"/>
      <c r="N8" s="436" t="s">
        <v>29</v>
      </c>
      <c r="O8" s="437"/>
      <c r="P8" s="437" t="s">
        <v>30</v>
      </c>
      <c r="Q8" s="438"/>
      <c r="R8" s="443"/>
      <c r="S8" s="410"/>
      <c r="T8" s="410"/>
      <c r="U8" s="410"/>
      <c r="V8" s="416"/>
      <c r="W8" s="412"/>
      <c r="Y8" s="1"/>
    </row>
    <row r="9" spans="1:25" ht="83.25" customHeight="1" thickBot="1" x14ac:dyDescent="0.25">
      <c r="A9" s="446"/>
      <c r="B9" s="446"/>
      <c r="C9" s="430"/>
      <c r="D9" s="432"/>
      <c r="E9" s="414"/>
      <c r="F9" s="414"/>
      <c r="G9" s="414"/>
      <c r="H9" s="414"/>
      <c r="I9" s="414"/>
      <c r="J9" s="414"/>
      <c r="K9" s="422"/>
      <c r="L9" s="408"/>
      <c r="M9" s="405"/>
      <c r="N9" s="153" t="s">
        <v>95</v>
      </c>
      <c r="O9" s="154" t="s">
        <v>96</v>
      </c>
      <c r="P9" s="154" t="s">
        <v>95</v>
      </c>
      <c r="Q9" s="155" t="s">
        <v>96</v>
      </c>
      <c r="R9" s="443"/>
      <c r="S9" s="410"/>
      <c r="T9" s="410"/>
      <c r="U9" s="410"/>
      <c r="V9" s="416"/>
      <c r="W9" s="412"/>
      <c r="Y9" s="1"/>
    </row>
    <row r="10" spans="1:25" ht="15.75" thickBot="1" x14ac:dyDescent="0.25">
      <c r="A10" s="156">
        <v>1</v>
      </c>
      <c r="B10" s="157">
        <v>2</v>
      </c>
      <c r="C10" s="156">
        <v>5</v>
      </c>
      <c r="D10" s="158">
        <v>6</v>
      </c>
      <c r="E10" s="159">
        <v>7</v>
      </c>
      <c r="F10" s="160">
        <v>8</v>
      </c>
      <c r="G10" s="159">
        <v>9</v>
      </c>
      <c r="H10" s="160">
        <v>10</v>
      </c>
      <c r="I10" s="159">
        <v>11</v>
      </c>
      <c r="J10" s="160">
        <v>12</v>
      </c>
      <c r="K10" s="159">
        <v>13</v>
      </c>
      <c r="L10" s="161">
        <v>14</v>
      </c>
      <c r="M10" s="156">
        <v>15</v>
      </c>
      <c r="N10" s="158">
        <v>16</v>
      </c>
      <c r="O10" s="159">
        <v>17</v>
      </c>
      <c r="P10" s="160">
        <v>18</v>
      </c>
      <c r="Q10" s="162">
        <v>19</v>
      </c>
      <c r="R10" s="158">
        <v>20</v>
      </c>
      <c r="S10" s="159">
        <v>21</v>
      </c>
      <c r="T10" s="160">
        <v>22</v>
      </c>
      <c r="U10" s="159">
        <v>23</v>
      </c>
      <c r="V10" s="163">
        <v>24</v>
      </c>
      <c r="W10" s="164">
        <v>25</v>
      </c>
      <c r="Y10" s="1"/>
    </row>
    <row r="11" spans="1:25" thickBot="1" x14ac:dyDescent="0.25">
      <c r="A11" s="433" t="s">
        <v>110</v>
      </c>
      <c r="B11" s="434"/>
      <c r="C11" s="434"/>
      <c r="D11" s="434"/>
      <c r="E11" s="434"/>
      <c r="F11" s="434"/>
      <c r="G11" s="434"/>
      <c r="H11" s="434"/>
      <c r="I11" s="434"/>
      <c r="J11" s="434"/>
      <c r="K11" s="434"/>
      <c r="L11" s="434"/>
      <c r="M11" s="434"/>
      <c r="N11" s="434"/>
      <c r="O11" s="434"/>
      <c r="P11" s="434"/>
      <c r="Q11" s="434"/>
      <c r="R11" s="434"/>
      <c r="S11" s="434"/>
      <c r="T11" s="434"/>
      <c r="U11" s="434"/>
      <c r="V11" s="434"/>
      <c r="W11" s="435"/>
      <c r="Y11" s="1"/>
    </row>
    <row r="12" spans="1:25" ht="30" x14ac:dyDescent="0.2">
      <c r="A12" s="165" t="s">
        <v>315</v>
      </c>
      <c r="B12" s="166" t="s">
        <v>314</v>
      </c>
      <c r="C12" s="167">
        <f>D12+E12+G12+I12+J12</f>
        <v>8840367</v>
      </c>
      <c r="D12" s="305">
        <v>138749</v>
      </c>
      <c r="E12" s="306">
        <v>788911</v>
      </c>
      <c r="F12" s="168">
        <v>108222</v>
      </c>
      <c r="G12" s="168">
        <v>7482436</v>
      </c>
      <c r="H12" s="306">
        <v>118990</v>
      </c>
      <c r="I12" s="306">
        <v>286671</v>
      </c>
      <c r="J12" s="307">
        <v>143600</v>
      </c>
      <c r="K12" s="301">
        <v>4356.7</v>
      </c>
      <c r="L12" s="302">
        <v>2573.6799999999998</v>
      </c>
      <c r="M12" s="167">
        <f>N12+O12+P12+Q12</f>
        <v>0</v>
      </c>
      <c r="N12" s="169"/>
      <c r="O12" s="170"/>
      <c r="P12" s="170"/>
      <c r="Q12" s="171"/>
      <c r="R12" s="172"/>
      <c r="S12" s="173"/>
      <c r="T12" s="173"/>
      <c r="U12" s="173"/>
      <c r="V12" s="174"/>
      <c r="W12" s="40"/>
      <c r="Y12" s="1"/>
    </row>
    <row r="13" spans="1:25" x14ac:dyDescent="0.2">
      <c r="A13" s="165" t="s">
        <v>317</v>
      </c>
      <c r="B13" s="166" t="s">
        <v>316</v>
      </c>
      <c r="C13" s="167">
        <f t="shared" ref="C13:C16" si="0">D13+E13+G13+I13+J13</f>
        <v>266666</v>
      </c>
      <c r="D13" s="305">
        <v>1549</v>
      </c>
      <c r="E13" s="306">
        <v>124724</v>
      </c>
      <c r="F13" s="168">
        <v>7069</v>
      </c>
      <c r="G13" s="168">
        <v>127919</v>
      </c>
      <c r="H13" s="306">
        <v>87730</v>
      </c>
      <c r="I13" s="306">
        <v>8244</v>
      </c>
      <c r="J13" s="307">
        <v>4230</v>
      </c>
      <c r="K13" s="301">
        <v>64.7</v>
      </c>
      <c r="L13" s="302">
        <v>170.87</v>
      </c>
      <c r="M13" s="167">
        <f t="shared" ref="M13:M16" si="1">N13+O13+P13+Q13</f>
        <v>0</v>
      </c>
      <c r="N13" s="169"/>
      <c r="O13" s="170"/>
      <c r="P13" s="170"/>
      <c r="Q13" s="171"/>
      <c r="R13" s="172"/>
      <c r="S13" s="173"/>
      <c r="T13" s="173"/>
      <c r="U13" s="173"/>
      <c r="V13" s="174"/>
      <c r="W13" s="40"/>
      <c r="Y13" s="1"/>
    </row>
    <row r="14" spans="1:25" x14ac:dyDescent="0.2">
      <c r="A14" s="165" t="s">
        <v>319</v>
      </c>
      <c r="B14" s="166" t="s">
        <v>318</v>
      </c>
      <c r="C14" s="167">
        <f t="shared" si="0"/>
        <v>64426</v>
      </c>
      <c r="D14" s="305">
        <v>8214</v>
      </c>
      <c r="E14" s="306">
        <v>7189</v>
      </c>
      <c r="F14" s="168">
        <v>676</v>
      </c>
      <c r="G14" s="168">
        <v>35684</v>
      </c>
      <c r="H14" s="306">
        <v>0</v>
      </c>
      <c r="I14" s="306">
        <v>8512</v>
      </c>
      <c r="J14" s="307">
        <v>4827</v>
      </c>
      <c r="K14" s="301">
        <v>285.5</v>
      </c>
      <c r="L14" s="302">
        <v>15.78</v>
      </c>
      <c r="M14" s="167">
        <f t="shared" si="1"/>
        <v>0</v>
      </c>
      <c r="N14" s="169"/>
      <c r="O14" s="170"/>
      <c r="P14" s="170"/>
      <c r="Q14" s="171"/>
      <c r="R14" s="172"/>
      <c r="S14" s="173"/>
      <c r="T14" s="173"/>
      <c r="U14" s="173"/>
      <c r="V14" s="174"/>
      <c r="W14" s="40"/>
      <c r="Y14" s="1"/>
    </row>
    <row r="15" spans="1:25" x14ac:dyDescent="0.2">
      <c r="A15" s="165" t="s">
        <v>321</v>
      </c>
      <c r="B15" s="166" t="s">
        <v>320</v>
      </c>
      <c r="C15" s="167">
        <f t="shared" si="0"/>
        <v>64426</v>
      </c>
      <c r="D15" s="305">
        <v>8214</v>
      </c>
      <c r="E15" s="306">
        <v>7189</v>
      </c>
      <c r="F15" s="168">
        <v>676</v>
      </c>
      <c r="G15" s="168">
        <v>35684</v>
      </c>
      <c r="H15" s="306">
        <v>0</v>
      </c>
      <c r="I15" s="306">
        <v>8512</v>
      </c>
      <c r="J15" s="307">
        <v>4827</v>
      </c>
      <c r="K15" s="301">
        <v>285.5</v>
      </c>
      <c r="L15" s="302">
        <v>15.78</v>
      </c>
      <c r="M15" s="167">
        <f t="shared" si="1"/>
        <v>0</v>
      </c>
      <c r="N15" s="169"/>
      <c r="O15" s="170"/>
      <c r="P15" s="170"/>
      <c r="Q15" s="171"/>
      <c r="R15" s="172"/>
      <c r="S15" s="173"/>
      <c r="T15" s="173"/>
      <c r="U15" s="173"/>
      <c r="V15" s="174"/>
      <c r="W15" s="40"/>
      <c r="Y15" s="1"/>
    </row>
    <row r="16" spans="1:25" ht="30.75" thickBot="1" x14ac:dyDescent="0.25">
      <c r="A16" s="165" t="s">
        <v>323</v>
      </c>
      <c r="B16" s="166" t="s">
        <v>322</v>
      </c>
      <c r="C16" s="167">
        <f t="shared" si="0"/>
        <v>66959</v>
      </c>
      <c r="D16" s="305">
        <v>1620</v>
      </c>
      <c r="E16" s="306">
        <v>11753</v>
      </c>
      <c r="F16" s="168">
        <v>2466</v>
      </c>
      <c r="G16" s="168">
        <v>43616</v>
      </c>
      <c r="H16" s="306">
        <v>0</v>
      </c>
      <c r="I16" s="306">
        <v>6088</v>
      </c>
      <c r="J16" s="307">
        <v>3882</v>
      </c>
      <c r="K16" s="301">
        <v>63.96</v>
      </c>
      <c r="L16" s="302">
        <v>62.87</v>
      </c>
      <c r="M16" s="167">
        <f t="shared" si="1"/>
        <v>0</v>
      </c>
      <c r="N16" s="169"/>
      <c r="O16" s="170"/>
      <c r="P16" s="170"/>
      <c r="Q16" s="171"/>
      <c r="R16" s="172"/>
      <c r="S16" s="173"/>
      <c r="T16" s="173"/>
      <c r="U16" s="173"/>
      <c r="V16" s="174"/>
      <c r="W16" s="40"/>
      <c r="Y16" s="1"/>
    </row>
    <row r="17" spans="1:25" ht="29.25" thickBot="1" x14ac:dyDescent="0.25">
      <c r="A17" s="33"/>
      <c r="B17" s="34" t="s">
        <v>104</v>
      </c>
      <c r="C17" s="35">
        <f t="shared" ref="C17:L17" si="2">SUM(C12:C16)</f>
        <v>9302844</v>
      </c>
      <c r="D17" s="36">
        <f t="shared" si="2"/>
        <v>158346</v>
      </c>
      <c r="E17" s="37">
        <f t="shared" si="2"/>
        <v>939766</v>
      </c>
      <c r="F17" s="37">
        <f t="shared" si="2"/>
        <v>119109</v>
      </c>
      <c r="G17" s="37">
        <f t="shared" si="2"/>
        <v>7725339</v>
      </c>
      <c r="H17" s="37">
        <f t="shared" si="2"/>
        <v>206720</v>
      </c>
      <c r="I17" s="37">
        <f t="shared" si="2"/>
        <v>318027</v>
      </c>
      <c r="J17" s="38">
        <f t="shared" si="2"/>
        <v>161366</v>
      </c>
      <c r="K17" s="303">
        <f t="shared" si="2"/>
        <v>5056.3599999999997</v>
      </c>
      <c r="L17" s="304">
        <f t="shared" si="2"/>
        <v>2838.98</v>
      </c>
      <c r="M17" s="35">
        <f>N17+O17+P17+Q17</f>
        <v>27199525</v>
      </c>
      <c r="N17" s="308">
        <f>Оборудование!G11</f>
        <v>0</v>
      </c>
      <c r="O17" s="309">
        <f>'Пр. 3 к ф. 8.15'!G142</f>
        <v>22447095</v>
      </c>
      <c r="P17" s="309">
        <f>Оборудование!J11</f>
        <v>0</v>
      </c>
      <c r="Q17" s="310">
        <f>'Пр. 3 к ф. 8.15'!J142</f>
        <v>4752430</v>
      </c>
      <c r="R17" s="36"/>
      <c r="S17" s="37"/>
      <c r="T17" s="37"/>
      <c r="U17" s="37"/>
      <c r="V17" s="38"/>
      <c r="W17" s="39"/>
      <c r="Y17" s="1"/>
    </row>
    <row r="18" spans="1:25" ht="57" x14ac:dyDescent="0.2">
      <c r="A18" s="176"/>
      <c r="B18" s="177" t="s">
        <v>128</v>
      </c>
      <c r="C18" s="178"/>
      <c r="D18" s="179"/>
      <c r="E18" s="180"/>
      <c r="F18" s="180"/>
      <c r="G18" s="180"/>
      <c r="H18" s="180"/>
      <c r="I18" s="180"/>
      <c r="J18" s="180"/>
      <c r="K18" s="180"/>
      <c r="L18" s="181"/>
      <c r="M18" s="177"/>
      <c r="N18" s="182"/>
      <c r="O18" s="183"/>
      <c r="P18" s="184"/>
      <c r="Q18" s="185"/>
      <c r="R18" s="186"/>
      <c r="S18" s="184"/>
      <c r="T18" s="187"/>
      <c r="U18" s="184"/>
      <c r="V18" s="187"/>
      <c r="W18" s="40"/>
    </row>
    <row r="19" spans="1:25" x14ac:dyDescent="0.2">
      <c r="A19" s="188"/>
      <c r="B19" s="189" t="s">
        <v>4</v>
      </c>
      <c r="C19" s="175"/>
      <c r="D19" s="190"/>
      <c r="E19" s="191"/>
      <c r="F19" s="191"/>
      <c r="G19" s="191"/>
      <c r="H19" s="191"/>
      <c r="I19" s="191"/>
      <c r="J19" s="191"/>
      <c r="K19" s="191"/>
      <c r="L19" s="192"/>
      <c r="M19" s="193"/>
      <c r="N19" s="194"/>
      <c r="O19" s="195"/>
      <c r="P19" s="196"/>
      <c r="Q19" s="197"/>
      <c r="R19" s="198"/>
      <c r="S19" s="196"/>
      <c r="T19" s="199"/>
      <c r="U19" s="196"/>
      <c r="V19" s="199"/>
      <c r="W19" s="42"/>
    </row>
    <row r="20" spans="1:25" x14ac:dyDescent="0.2">
      <c r="A20" s="188"/>
      <c r="B20" s="193" t="s">
        <v>113</v>
      </c>
      <c r="C20" s="175"/>
      <c r="D20" s="190"/>
      <c r="E20" s="191"/>
      <c r="F20" s="191"/>
      <c r="G20" s="191"/>
      <c r="H20" s="191"/>
      <c r="I20" s="191"/>
      <c r="J20" s="191"/>
      <c r="K20" s="191"/>
      <c r="L20" s="192"/>
      <c r="M20" s="193"/>
      <c r="N20" s="194"/>
      <c r="O20" s="195"/>
      <c r="P20" s="196"/>
      <c r="Q20" s="197"/>
      <c r="R20" s="198"/>
      <c r="S20" s="196"/>
      <c r="T20" s="199"/>
      <c r="U20" s="196"/>
      <c r="V20" s="199"/>
      <c r="W20" s="43"/>
    </row>
    <row r="21" spans="1:25" x14ac:dyDescent="0.2">
      <c r="A21" s="188"/>
      <c r="B21" s="200" t="s">
        <v>99</v>
      </c>
      <c r="C21" s="175"/>
      <c r="D21" s="190"/>
      <c r="E21" s="191"/>
      <c r="F21" s="191"/>
      <c r="G21" s="191"/>
      <c r="H21" s="191"/>
      <c r="I21" s="191"/>
      <c r="J21" s="191"/>
      <c r="K21" s="191"/>
      <c r="L21" s="192"/>
      <c r="M21" s="193"/>
      <c r="N21" s="194"/>
      <c r="O21" s="201"/>
      <c r="P21" s="196"/>
      <c r="Q21" s="202"/>
      <c r="R21" s="198"/>
      <c r="S21" s="196"/>
      <c r="T21" s="199"/>
      <c r="U21" s="196"/>
      <c r="V21" s="199"/>
      <c r="W21" s="41"/>
    </row>
    <row r="22" spans="1:25" x14ac:dyDescent="0.2">
      <c r="A22" s="188"/>
      <c r="B22" s="189" t="s">
        <v>100</v>
      </c>
      <c r="C22" s="203">
        <f>C17*D46</f>
        <v>590731</v>
      </c>
      <c r="D22" s="190"/>
      <c r="E22" s="191"/>
      <c r="F22" s="191"/>
      <c r="G22" s="191"/>
      <c r="H22" s="191"/>
      <c r="I22" s="191"/>
      <c r="J22" s="191"/>
      <c r="K22" s="191"/>
      <c r="L22" s="192"/>
      <c r="M22" s="193"/>
      <c r="N22" s="194"/>
      <c r="O22" s="204"/>
      <c r="P22" s="196"/>
      <c r="Q22" s="205"/>
      <c r="R22" s="198"/>
      <c r="S22" s="196"/>
      <c r="T22" s="199"/>
      <c r="U22" s="196"/>
      <c r="V22" s="199"/>
      <c r="W22" s="42"/>
    </row>
    <row r="23" spans="1:25" ht="28.5" customHeight="1" x14ac:dyDescent="0.2">
      <c r="A23" s="188"/>
      <c r="B23" s="206" t="s">
        <v>101</v>
      </c>
      <c r="C23" s="175"/>
      <c r="D23" s="190"/>
      <c r="E23" s="191"/>
      <c r="F23" s="191"/>
      <c r="G23" s="191"/>
      <c r="H23" s="191"/>
      <c r="I23" s="191"/>
      <c r="J23" s="191"/>
      <c r="K23" s="191"/>
      <c r="L23" s="192"/>
      <c r="M23" s="193"/>
      <c r="N23" s="194"/>
      <c r="O23" s="204"/>
      <c r="P23" s="196"/>
      <c r="Q23" s="205"/>
      <c r="R23" s="198"/>
      <c r="S23" s="196"/>
      <c r="T23" s="199"/>
      <c r="U23" s="196"/>
      <c r="V23" s="199"/>
      <c r="W23" s="42"/>
    </row>
    <row r="24" spans="1:25" x14ac:dyDescent="0.2">
      <c r="A24" s="188"/>
      <c r="B24" s="206" t="s">
        <v>102</v>
      </c>
      <c r="C24" s="175"/>
      <c r="D24" s="190"/>
      <c r="E24" s="191"/>
      <c r="F24" s="191"/>
      <c r="G24" s="191"/>
      <c r="H24" s="191"/>
      <c r="I24" s="191"/>
      <c r="J24" s="191"/>
      <c r="K24" s="191"/>
      <c r="L24" s="192"/>
      <c r="M24" s="193"/>
      <c r="N24" s="194"/>
      <c r="O24" s="204"/>
      <c r="P24" s="196"/>
      <c r="Q24" s="205"/>
      <c r="R24" s="198"/>
      <c r="S24" s="196"/>
      <c r="T24" s="199"/>
      <c r="U24" s="196"/>
      <c r="V24" s="199"/>
      <c r="W24" s="44"/>
    </row>
    <row r="25" spans="1:25" ht="30" x14ac:dyDescent="0.2">
      <c r="A25" s="188"/>
      <c r="B25" s="207" t="s">
        <v>103</v>
      </c>
      <c r="C25" s="175"/>
      <c r="D25" s="190"/>
      <c r="E25" s="191"/>
      <c r="F25" s="191"/>
      <c r="G25" s="191"/>
      <c r="H25" s="191"/>
      <c r="I25" s="191"/>
      <c r="J25" s="191"/>
      <c r="K25" s="191"/>
      <c r="L25" s="192"/>
      <c r="M25" s="193"/>
      <c r="N25" s="194"/>
      <c r="O25" s="204"/>
      <c r="P25" s="196"/>
      <c r="Q25" s="205"/>
      <c r="R25" s="198"/>
      <c r="S25" s="196"/>
      <c r="T25" s="199"/>
      <c r="U25" s="196"/>
      <c r="V25" s="199"/>
      <c r="W25" s="44"/>
    </row>
    <row r="26" spans="1:25" ht="75" hidden="1" x14ac:dyDescent="0.2">
      <c r="A26" s="188"/>
      <c r="B26" s="207" t="s">
        <v>112</v>
      </c>
      <c r="C26" s="175"/>
      <c r="D26" s="190"/>
      <c r="E26" s="191"/>
      <c r="F26" s="191"/>
      <c r="G26" s="191"/>
      <c r="H26" s="191"/>
      <c r="I26" s="191"/>
      <c r="J26" s="191"/>
      <c r="K26" s="191"/>
      <c r="L26" s="192"/>
      <c r="M26" s="193"/>
      <c r="N26" s="194"/>
      <c r="O26" s="204"/>
      <c r="P26" s="196"/>
      <c r="Q26" s="205"/>
      <c r="R26" s="198"/>
      <c r="S26" s="196"/>
      <c r="T26" s="199"/>
      <c r="U26" s="196"/>
      <c r="V26" s="199"/>
      <c r="W26" s="44"/>
    </row>
    <row r="27" spans="1:25" hidden="1" x14ac:dyDescent="0.2">
      <c r="A27" s="188"/>
      <c r="B27" s="207" t="s">
        <v>114</v>
      </c>
      <c r="C27" s="175"/>
      <c r="D27" s="190"/>
      <c r="E27" s="191"/>
      <c r="F27" s="191"/>
      <c r="G27" s="191"/>
      <c r="H27" s="191"/>
      <c r="I27" s="191"/>
      <c r="J27" s="191"/>
      <c r="K27" s="191"/>
      <c r="L27" s="192"/>
      <c r="M27" s="193"/>
      <c r="N27" s="194"/>
      <c r="O27" s="204"/>
      <c r="P27" s="196"/>
      <c r="Q27" s="205"/>
      <c r="R27" s="198"/>
      <c r="S27" s="196"/>
      <c r="T27" s="199"/>
      <c r="U27" s="196"/>
      <c r="V27" s="199"/>
      <c r="W27" s="44"/>
    </row>
    <row r="28" spans="1:25" x14ac:dyDescent="0.2">
      <c r="A28" s="188"/>
      <c r="B28" s="193" t="s">
        <v>6</v>
      </c>
      <c r="C28" s="175">
        <f>C17+C22</f>
        <v>9893575</v>
      </c>
      <c r="D28" s="190"/>
      <c r="E28" s="191"/>
      <c r="F28" s="191"/>
      <c r="G28" s="191"/>
      <c r="H28" s="191"/>
      <c r="I28" s="191"/>
      <c r="J28" s="191"/>
      <c r="K28" s="191"/>
      <c r="L28" s="192"/>
      <c r="M28" s="193"/>
      <c r="N28" s="194"/>
      <c r="O28" s="195"/>
      <c r="P28" s="196"/>
      <c r="Q28" s="197"/>
      <c r="R28" s="198"/>
      <c r="S28" s="196"/>
      <c r="T28" s="199"/>
      <c r="U28" s="196"/>
      <c r="V28" s="199"/>
      <c r="W28" s="41"/>
    </row>
    <row r="29" spans="1:25" ht="15.75" thickBot="1" x14ac:dyDescent="0.25">
      <c r="A29" s="208"/>
      <c r="B29" s="209" t="s">
        <v>7</v>
      </c>
      <c r="C29" s="210"/>
      <c r="D29" s="211"/>
      <c r="E29" s="212"/>
      <c r="F29" s="212"/>
      <c r="G29" s="212"/>
      <c r="H29" s="212"/>
      <c r="I29" s="212"/>
      <c r="J29" s="212"/>
      <c r="K29" s="212"/>
      <c r="L29" s="213"/>
      <c r="M29" s="214"/>
      <c r="N29" s="215"/>
      <c r="O29" s="216"/>
      <c r="P29" s="217"/>
      <c r="Q29" s="218"/>
      <c r="R29" s="219"/>
      <c r="S29" s="217"/>
      <c r="T29" s="220"/>
      <c r="U29" s="217"/>
      <c r="V29" s="220"/>
      <c r="W29" s="45"/>
    </row>
    <row r="30" spans="1:25" x14ac:dyDescent="0.2">
      <c r="A30" s="221"/>
      <c r="B30" s="31" t="s">
        <v>8</v>
      </c>
      <c r="C30" s="222"/>
      <c r="D30" s="223"/>
      <c r="E30" s="224"/>
      <c r="F30" s="224"/>
      <c r="G30" s="224"/>
      <c r="H30" s="224"/>
      <c r="I30" s="224"/>
      <c r="J30" s="224"/>
      <c r="K30" s="224"/>
      <c r="L30" s="225"/>
      <c r="M30" s="31"/>
      <c r="N30" s="226"/>
      <c r="O30" s="227"/>
      <c r="P30" s="228"/>
      <c r="Q30" s="229"/>
      <c r="R30" s="230"/>
      <c r="S30" s="228"/>
      <c r="T30" s="231"/>
      <c r="U30" s="228"/>
      <c r="V30" s="231"/>
      <c r="W30" s="46"/>
    </row>
    <row r="31" spans="1:25" x14ac:dyDescent="0.2">
      <c r="A31" s="232"/>
      <c r="B31" s="32" t="s">
        <v>9</v>
      </c>
      <c r="C31" s="233"/>
      <c r="D31" s="234"/>
      <c r="E31" s="235"/>
      <c r="F31" s="235"/>
      <c r="G31" s="235"/>
      <c r="H31" s="235"/>
      <c r="I31" s="235"/>
      <c r="J31" s="235"/>
      <c r="K31" s="235"/>
      <c r="L31" s="236"/>
      <c r="M31" s="237"/>
      <c r="N31" s="238"/>
      <c r="O31" s="239"/>
      <c r="P31" s="239"/>
      <c r="Q31" s="240"/>
      <c r="R31" s="241"/>
      <c r="S31" s="239"/>
      <c r="T31" s="242"/>
      <c r="U31" s="239"/>
      <c r="V31" s="243">
        <v>0.18</v>
      </c>
      <c r="W31" s="41"/>
    </row>
    <row r="32" spans="1:25" ht="15.75" thickBot="1" x14ac:dyDescent="0.25">
      <c r="A32" s="244"/>
      <c r="B32" s="47" t="s">
        <v>10</v>
      </c>
      <c r="C32" s="245"/>
      <c r="D32" s="246"/>
      <c r="E32" s="247"/>
      <c r="F32" s="247"/>
      <c r="G32" s="247"/>
      <c r="H32" s="247"/>
      <c r="I32" s="247"/>
      <c r="J32" s="247"/>
      <c r="K32" s="247"/>
      <c r="L32" s="248"/>
      <c r="M32" s="47"/>
      <c r="N32" s="249"/>
      <c r="O32" s="250"/>
      <c r="P32" s="251"/>
      <c r="Q32" s="252"/>
      <c r="R32" s="253"/>
      <c r="S32" s="251"/>
      <c r="T32" s="254"/>
      <c r="U32" s="251"/>
      <c r="V32" s="254"/>
      <c r="W32" s="48"/>
    </row>
    <row r="33" spans="1:25" x14ac:dyDescent="0.2">
      <c r="A33" s="255"/>
      <c r="B33" s="256"/>
      <c r="C33" s="256"/>
      <c r="D33" s="256"/>
      <c r="E33" s="256"/>
      <c r="F33" s="256"/>
      <c r="G33" s="256"/>
      <c r="H33" s="256"/>
      <c r="I33" s="256"/>
      <c r="J33" s="256"/>
      <c r="K33" s="256"/>
      <c r="L33" s="256"/>
      <c r="M33" s="257"/>
      <c r="N33" s="257"/>
      <c r="O33" s="257"/>
      <c r="P33" s="257"/>
      <c r="Q33" s="257"/>
      <c r="R33" s="257"/>
      <c r="S33" s="257"/>
      <c r="T33" s="257"/>
      <c r="U33" s="257"/>
      <c r="V33" s="257"/>
      <c r="W33" s="258"/>
    </row>
    <row r="34" spans="1:25" ht="12.75" customHeight="1" x14ac:dyDescent="0.2">
      <c r="B34" s="454"/>
      <c r="C34" s="455"/>
      <c r="D34" s="458" t="s">
        <v>31</v>
      </c>
      <c r="E34" s="460" t="s">
        <v>19</v>
      </c>
      <c r="F34" s="461"/>
      <c r="G34" s="461"/>
      <c r="H34" s="259"/>
      <c r="I34" s="259"/>
      <c r="M34" s="260"/>
      <c r="T34" s="260"/>
      <c r="V34" s="260"/>
      <c r="W34" s="260"/>
      <c r="X34" s="4"/>
    </row>
    <row r="35" spans="1:25" ht="12.75" customHeight="1" x14ac:dyDescent="0.2">
      <c r="B35" s="456"/>
      <c r="C35" s="457"/>
      <c r="D35" s="459"/>
      <c r="E35" s="447">
        <v>2016</v>
      </c>
      <c r="F35" s="448"/>
      <c r="G35" s="449"/>
      <c r="H35" s="261"/>
      <c r="I35" s="261"/>
      <c r="J35" s="261"/>
      <c r="K35" s="261"/>
      <c r="L35" s="261"/>
      <c r="M35" s="260"/>
      <c r="T35" s="260"/>
      <c r="V35" s="260"/>
      <c r="W35" s="260"/>
      <c r="X35" s="3"/>
    </row>
    <row r="36" spans="1:25" ht="13.5" customHeight="1" x14ac:dyDescent="0.2">
      <c r="B36" s="462" t="s">
        <v>32</v>
      </c>
      <c r="C36" s="463"/>
      <c r="D36" s="262"/>
      <c r="E36" s="450"/>
      <c r="F36" s="451"/>
      <c r="G36" s="452"/>
      <c r="H36" s="263"/>
      <c r="I36" s="263"/>
      <c r="J36" s="263"/>
      <c r="K36" s="263"/>
      <c r="L36" s="263"/>
      <c r="M36" s="263"/>
      <c r="N36" s="264"/>
      <c r="O36" s="264"/>
      <c r="P36" s="265"/>
      <c r="Q36" s="264"/>
      <c r="R36" s="264"/>
    </row>
    <row r="37" spans="1:25" x14ac:dyDescent="0.2">
      <c r="A37" s="255"/>
      <c r="B37" s="266"/>
      <c r="C37" s="267"/>
      <c r="D37" s="255"/>
      <c r="E37" s="255"/>
      <c r="F37" s="255"/>
      <c r="G37" s="255"/>
      <c r="H37" s="255"/>
      <c r="I37" s="255"/>
      <c r="J37" s="255"/>
      <c r="K37" s="255"/>
      <c r="L37" s="255"/>
      <c r="M37" s="255"/>
      <c r="N37" s="268"/>
      <c r="O37" s="268"/>
      <c r="P37" s="268"/>
      <c r="Q37" s="268"/>
      <c r="R37" s="269"/>
      <c r="S37" s="265"/>
      <c r="T37" s="270"/>
      <c r="U37" s="265"/>
      <c r="V37" s="271"/>
      <c r="W37" s="272"/>
    </row>
    <row r="38" spans="1:25" x14ac:dyDescent="0.2">
      <c r="A38" s="273" t="s">
        <v>166</v>
      </c>
      <c r="B38" s="273"/>
      <c r="C38" s="273"/>
      <c r="D38" s="255"/>
      <c r="E38" s="255"/>
      <c r="F38" s="255"/>
      <c r="G38" s="255"/>
      <c r="H38" s="255"/>
      <c r="I38" s="255"/>
      <c r="J38" s="255"/>
      <c r="K38" s="255"/>
      <c r="L38" s="255"/>
      <c r="M38" s="274"/>
      <c r="N38" s="275"/>
      <c r="O38" s="275"/>
      <c r="P38" s="268"/>
      <c r="Q38" s="268"/>
      <c r="R38" s="269"/>
      <c r="S38" s="265"/>
      <c r="T38" s="270"/>
      <c r="U38" s="265"/>
      <c r="V38" s="271"/>
      <c r="W38" s="272"/>
    </row>
    <row r="39" spans="1:25" ht="15.75" thickBot="1" x14ac:dyDescent="0.25">
      <c r="A39" s="273"/>
      <c r="B39" s="273"/>
      <c r="C39" s="273"/>
      <c r="D39" s="276" t="s">
        <v>105</v>
      </c>
      <c r="E39" s="255"/>
      <c r="F39" s="255"/>
      <c r="G39" s="255"/>
      <c r="H39" s="255"/>
      <c r="I39" s="255"/>
      <c r="J39" s="255"/>
      <c r="K39" s="255"/>
      <c r="L39" s="274"/>
      <c r="M39" s="275"/>
      <c r="N39" s="275"/>
      <c r="O39" s="268"/>
      <c r="P39" s="268"/>
      <c r="Q39" s="269"/>
      <c r="R39" s="265"/>
      <c r="S39" s="270"/>
      <c r="T39" s="265"/>
      <c r="U39" s="271"/>
      <c r="V39" s="272"/>
      <c r="Y39" s="1"/>
    </row>
    <row r="40" spans="1:25" ht="15.75" thickBot="1" x14ac:dyDescent="0.25">
      <c r="A40" s="277" t="s">
        <v>15</v>
      </c>
      <c r="B40" s="278" t="s">
        <v>77</v>
      </c>
      <c r="C40" s="278" t="s">
        <v>111</v>
      </c>
      <c r="D40" s="279" t="s">
        <v>11</v>
      </c>
      <c r="E40" s="280"/>
      <c r="F40" s="280"/>
      <c r="G40" s="280"/>
      <c r="H40" s="453" t="s">
        <v>387</v>
      </c>
      <c r="I40" s="453"/>
      <c r="J40" s="453"/>
      <c r="K40" s="453"/>
      <c r="L40" s="453"/>
      <c r="M40" s="453"/>
      <c r="N40" s="453"/>
      <c r="O40" s="453"/>
      <c r="P40" s="453"/>
      <c r="Q40" s="453"/>
      <c r="R40" s="453"/>
      <c r="S40" s="453"/>
      <c r="T40" s="453"/>
      <c r="U40" s="453"/>
      <c r="V40" s="453"/>
      <c r="Y40" s="1"/>
    </row>
    <row r="41" spans="1:25" hidden="1" x14ac:dyDescent="0.2">
      <c r="A41" s="282">
        <v>1</v>
      </c>
      <c r="B41" s="283" t="s">
        <v>107</v>
      </c>
      <c r="C41" s="284" t="s">
        <v>109</v>
      </c>
      <c r="D41" s="285" t="s">
        <v>106</v>
      </c>
      <c r="E41" s="261"/>
      <c r="F41" s="261"/>
      <c r="G41" s="261"/>
      <c r="H41" s="453"/>
      <c r="I41" s="453"/>
      <c r="J41" s="453"/>
      <c r="K41" s="453"/>
      <c r="L41" s="453"/>
      <c r="M41" s="453"/>
      <c r="N41" s="453"/>
      <c r="O41" s="453"/>
      <c r="P41" s="453"/>
      <c r="Q41" s="453"/>
      <c r="R41" s="453"/>
      <c r="S41" s="453"/>
      <c r="T41" s="453"/>
      <c r="U41" s="453"/>
      <c r="V41" s="453"/>
      <c r="Y41" s="1"/>
    </row>
    <row r="42" spans="1:25" hidden="1" x14ac:dyDescent="0.2">
      <c r="A42" s="286">
        <v>2</v>
      </c>
      <c r="B42" s="287" t="s">
        <v>108</v>
      </c>
      <c r="C42" s="288"/>
      <c r="D42" s="289" t="s">
        <v>106</v>
      </c>
      <c r="E42" s="261"/>
      <c r="F42" s="261"/>
      <c r="G42" s="261"/>
      <c r="H42" s="453"/>
      <c r="I42" s="453"/>
      <c r="J42" s="453"/>
      <c r="K42" s="453"/>
      <c r="L42" s="453"/>
      <c r="M42" s="453"/>
      <c r="N42" s="453"/>
      <c r="O42" s="453"/>
      <c r="P42" s="453"/>
      <c r="Q42" s="453"/>
      <c r="R42" s="453"/>
      <c r="S42" s="453"/>
      <c r="T42" s="453"/>
      <c r="U42" s="453"/>
      <c r="V42" s="453"/>
      <c r="Y42" s="1"/>
    </row>
    <row r="43" spans="1:25" x14ac:dyDescent="0.2">
      <c r="A43" s="286">
        <v>1</v>
      </c>
      <c r="B43" s="287" t="s">
        <v>12</v>
      </c>
      <c r="C43" s="288"/>
      <c r="D43" s="290"/>
      <c r="E43" s="291"/>
      <c r="F43" s="291"/>
      <c r="G43" s="291"/>
      <c r="H43" s="453"/>
      <c r="I43" s="453"/>
      <c r="J43" s="453"/>
      <c r="K43" s="453"/>
      <c r="L43" s="453"/>
      <c r="M43" s="453"/>
      <c r="N43" s="453"/>
      <c r="O43" s="453"/>
      <c r="P43" s="453"/>
      <c r="Q43" s="453"/>
      <c r="R43" s="453"/>
      <c r="S43" s="453"/>
      <c r="T43" s="453"/>
      <c r="U43" s="453"/>
      <c r="V43" s="453"/>
      <c r="Y43" s="1"/>
    </row>
    <row r="44" spans="1:25" x14ac:dyDescent="0.2">
      <c r="A44" s="286">
        <v>2</v>
      </c>
      <c r="B44" s="287" t="s">
        <v>33</v>
      </c>
      <c r="C44" s="288"/>
      <c r="D44" s="292"/>
      <c r="E44" s="291"/>
      <c r="F44" s="291"/>
      <c r="G44" s="291"/>
      <c r="H44" s="453"/>
      <c r="I44" s="453"/>
      <c r="J44" s="453"/>
      <c r="K44" s="453"/>
      <c r="L44" s="453"/>
      <c r="M44" s="453"/>
      <c r="N44" s="453"/>
      <c r="O44" s="453"/>
      <c r="P44" s="453"/>
      <c r="Q44" s="453"/>
      <c r="R44" s="453"/>
      <c r="S44" s="453"/>
      <c r="T44" s="453"/>
      <c r="U44" s="453"/>
      <c r="V44" s="453"/>
      <c r="Y44" s="1"/>
    </row>
    <row r="45" spans="1:25" x14ac:dyDescent="0.2">
      <c r="A45" s="286">
        <v>3</v>
      </c>
      <c r="B45" s="287" t="s">
        <v>4</v>
      </c>
      <c r="C45" s="288" t="s">
        <v>0</v>
      </c>
      <c r="D45" s="293">
        <v>3.5000000000000003E-2</v>
      </c>
      <c r="E45" s="270"/>
      <c r="F45" s="270"/>
      <c r="G45" s="270"/>
      <c r="H45" s="453"/>
      <c r="I45" s="453"/>
      <c r="J45" s="453"/>
      <c r="K45" s="453"/>
      <c r="L45" s="453"/>
      <c r="M45" s="453"/>
      <c r="N45" s="453"/>
      <c r="O45" s="453"/>
      <c r="P45" s="453"/>
      <c r="Q45" s="453"/>
      <c r="R45" s="453"/>
      <c r="S45" s="453"/>
      <c r="T45" s="453"/>
      <c r="U45" s="453"/>
      <c r="V45" s="453"/>
      <c r="Y45" s="1"/>
    </row>
    <row r="46" spans="1:25" x14ac:dyDescent="0.2">
      <c r="A46" s="286">
        <v>4</v>
      </c>
      <c r="B46" s="287" t="s">
        <v>5</v>
      </c>
      <c r="C46" s="288" t="s">
        <v>0</v>
      </c>
      <c r="D46" s="294">
        <v>6.3500000000000001E-2</v>
      </c>
      <c r="E46" s="270"/>
      <c r="F46" s="270"/>
      <c r="G46" s="270"/>
      <c r="H46" s="453"/>
      <c r="I46" s="453"/>
      <c r="J46" s="453"/>
      <c r="K46" s="453"/>
      <c r="L46" s="453"/>
      <c r="M46" s="453"/>
      <c r="N46" s="453"/>
      <c r="O46" s="453"/>
      <c r="P46" s="453"/>
      <c r="Q46" s="453"/>
      <c r="R46" s="453"/>
      <c r="S46" s="453"/>
      <c r="T46" s="453"/>
      <c r="U46" s="453"/>
      <c r="V46" s="453"/>
      <c r="Y46" s="1"/>
    </row>
    <row r="47" spans="1:25" ht="45" x14ac:dyDescent="0.2">
      <c r="A47" s="286">
        <v>5</v>
      </c>
      <c r="B47" s="295" t="s">
        <v>34</v>
      </c>
      <c r="C47" s="288" t="s">
        <v>0</v>
      </c>
      <c r="D47" s="293">
        <v>1.4999999999999999E-2</v>
      </c>
      <c r="E47" s="270"/>
      <c r="F47" s="270"/>
      <c r="G47" s="270"/>
      <c r="H47" s="453"/>
      <c r="I47" s="453"/>
      <c r="J47" s="453"/>
      <c r="K47" s="453"/>
      <c r="L47" s="453"/>
      <c r="M47" s="453"/>
      <c r="N47" s="453"/>
      <c r="O47" s="453"/>
      <c r="P47" s="453"/>
      <c r="Q47" s="453"/>
      <c r="R47" s="453"/>
      <c r="S47" s="453"/>
      <c r="T47" s="453"/>
      <c r="U47" s="453"/>
      <c r="V47" s="453"/>
      <c r="Y47" s="1"/>
    </row>
    <row r="48" spans="1:25" hidden="1" x14ac:dyDescent="0.2">
      <c r="A48" s="286">
        <v>8</v>
      </c>
      <c r="B48" s="295" t="s">
        <v>76</v>
      </c>
      <c r="C48" s="288" t="s">
        <v>0</v>
      </c>
      <c r="D48" s="293" t="s">
        <v>106</v>
      </c>
      <c r="E48" s="270"/>
      <c r="F48" s="270"/>
      <c r="G48" s="270"/>
      <c r="H48" s="270"/>
      <c r="I48" s="270"/>
      <c r="J48" s="270"/>
      <c r="K48" s="270"/>
      <c r="L48" s="270"/>
      <c r="M48" s="265"/>
      <c r="N48" s="269"/>
      <c r="O48" s="281"/>
      <c r="P48" s="269"/>
      <c r="S48" s="146"/>
      <c r="T48" s="260"/>
      <c r="U48" s="146"/>
      <c r="Y48" s="1"/>
    </row>
    <row r="49" spans="1:25" x14ac:dyDescent="0.2">
      <c r="A49" s="286">
        <v>6</v>
      </c>
      <c r="B49" s="287" t="s">
        <v>7</v>
      </c>
      <c r="C49" s="288" t="s">
        <v>0</v>
      </c>
      <c r="D49" s="293">
        <v>1.4999999999999999E-2</v>
      </c>
      <c r="E49" s="291"/>
      <c r="F49" s="291"/>
      <c r="G49" s="291"/>
      <c r="H49" s="291"/>
      <c r="I49" s="270"/>
      <c r="J49" s="270"/>
      <c r="K49" s="270"/>
      <c r="L49" s="270"/>
      <c r="M49" s="265"/>
      <c r="N49" s="269"/>
      <c r="O49" s="281"/>
      <c r="P49" s="269"/>
      <c r="S49" s="146"/>
      <c r="T49" s="260"/>
      <c r="U49" s="146"/>
      <c r="Y49" s="1"/>
    </row>
    <row r="50" spans="1:25" x14ac:dyDescent="0.2">
      <c r="A50" s="286">
        <v>7</v>
      </c>
      <c r="B50" s="287" t="s">
        <v>13</v>
      </c>
      <c r="C50" s="288" t="s">
        <v>0</v>
      </c>
      <c r="D50" s="296">
        <f>(I17/(D17+F17))*0.85</f>
        <v>0.97430000000000005</v>
      </c>
      <c r="E50" s="291"/>
      <c r="F50" s="291"/>
      <c r="G50" s="291"/>
      <c r="H50" s="291"/>
      <c r="I50" s="270"/>
      <c r="J50" s="270"/>
      <c r="K50" s="270"/>
      <c r="L50" s="270"/>
      <c r="M50" s="265"/>
      <c r="N50" s="269"/>
      <c r="O50" s="281"/>
      <c r="P50" s="269"/>
      <c r="S50" s="146"/>
      <c r="T50" s="260"/>
      <c r="U50" s="146"/>
      <c r="Y50" s="1"/>
    </row>
    <row r="51" spans="1:25" ht="15.75" thickBot="1" x14ac:dyDescent="0.25">
      <c r="A51" s="297">
        <v>8</v>
      </c>
      <c r="B51" s="298" t="s">
        <v>14</v>
      </c>
      <c r="C51" s="299" t="s">
        <v>0</v>
      </c>
      <c r="D51" s="300">
        <f>IF(J17*0.8/(D17+F17)&gt;=0.5,0.5,J17*0.8/(D17+F17))</f>
        <v>0.46529999999999999</v>
      </c>
      <c r="M51" s="260"/>
      <c r="P51" s="268"/>
      <c r="Q51" s="269"/>
      <c r="R51" s="269"/>
      <c r="S51" s="270"/>
      <c r="T51" s="265"/>
      <c r="U51" s="270"/>
      <c r="V51" s="270"/>
      <c r="W51" s="271"/>
      <c r="Y51" s="1"/>
    </row>
  </sheetData>
  <sheetProtection insertRows="0" deleteRows="0"/>
  <protectedRanges>
    <protectedRange sqref="A58:X62" name="Диапазон1"/>
    <protectedRange sqref="K17:L17 N17:V17 W33 A2:S5 H48:M51 W24:W27 D43:D44 E45:G51 N48:W51 E39:W39 F33:G33 F37:G38 H33:V38 A52:X57 W34:X38 N12:Q16 W45:W47 E40:G44 W40:W44" name="Диапазон1_1"/>
    <protectedRange sqref="U40:V47" name="Диапазон1_1_1"/>
    <protectedRange sqref="H40:T47" name="Диапазон1_1_4"/>
  </protectedRanges>
  <mergeCells count="35">
    <mergeCell ref="E35:G35"/>
    <mergeCell ref="E36:G36"/>
    <mergeCell ref="H40:V47"/>
    <mergeCell ref="B34:C35"/>
    <mergeCell ref="D34:D35"/>
    <mergeCell ref="E34:G34"/>
    <mergeCell ref="B36:C36"/>
    <mergeCell ref="E8:E9"/>
    <mergeCell ref="C7:C9"/>
    <mergeCell ref="D8:D9"/>
    <mergeCell ref="A11:W11"/>
    <mergeCell ref="N8:O8"/>
    <mergeCell ref="P8:Q8"/>
    <mergeCell ref="N7:Q7"/>
    <mergeCell ref="R7:R9"/>
    <mergeCell ref="G8:G9"/>
    <mergeCell ref="A6:A9"/>
    <mergeCell ref="B6:B9"/>
    <mergeCell ref="F8:F9"/>
    <mergeCell ref="C2:W2"/>
    <mergeCell ref="C3:W3"/>
    <mergeCell ref="M7:M9"/>
    <mergeCell ref="L7:L9"/>
    <mergeCell ref="S7:S9"/>
    <mergeCell ref="W7:W9"/>
    <mergeCell ref="T7:T9"/>
    <mergeCell ref="H8:H9"/>
    <mergeCell ref="U7:U9"/>
    <mergeCell ref="V7:V9"/>
    <mergeCell ref="M6:W6"/>
    <mergeCell ref="K7:K9"/>
    <mergeCell ref="I8:I9"/>
    <mergeCell ref="J8:J9"/>
    <mergeCell ref="D7:J7"/>
    <mergeCell ref="C6:L6"/>
  </mergeCells>
  <pageMargins left="0.7" right="0.7" top="0.75" bottom="0.75" header="0.3" footer="0.3"/>
  <pageSetup paperSize="9" scale="38" fitToHeight="0" orientation="landscape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4"/>
  <sheetViews>
    <sheetView view="pageBreakPreview" zoomScaleNormal="100" zoomScaleSheetLayoutView="100" workbookViewId="0">
      <selection activeCell="I2" sqref="I2"/>
    </sheetView>
  </sheetViews>
  <sheetFormatPr defaultRowHeight="12.75" x14ac:dyDescent="0.2"/>
  <cols>
    <col min="1" max="1" width="29.7109375" style="351" customWidth="1"/>
    <col min="2" max="2" width="25.140625" style="351" customWidth="1"/>
    <col min="3" max="3" width="7.140625" style="351" customWidth="1"/>
    <col min="4" max="4" width="10.7109375" style="351" customWidth="1"/>
    <col min="5" max="5" width="9.7109375" style="351" customWidth="1"/>
    <col min="6" max="6" width="8.28515625" style="351" customWidth="1"/>
    <col min="7" max="7" width="8.42578125" style="351" customWidth="1"/>
    <col min="8" max="9" width="9.42578125" style="351" customWidth="1"/>
    <col min="10" max="10" width="11.7109375" style="351" customWidth="1"/>
    <col min="11" max="16384" width="9.140625" style="351"/>
  </cols>
  <sheetData>
    <row r="1" spans="1:16" s="348" customFormat="1" ht="12" x14ac:dyDescent="0.2">
      <c r="A1" s="347" t="s">
        <v>350</v>
      </c>
      <c r="B1" s="347"/>
      <c r="C1" s="347"/>
      <c r="D1" s="347"/>
      <c r="E1" s="347"/>
      <c r="I1" s="482" t="s">
        <v>390</v>
      </c>
      <c r="J1" s="482"/>
    </row>
    <row r="2" spans="1:16" s="350" customFormat="1" x14ac:dyDescent="0.2">
      <c r="A2" s="349" t="s">
        <v>351</v>
      </c>
    </row>
    <row r="3" spans="1:16" x14ac:dyDescent="0.2">
      <c r="A3" s="483" t="s">
        <v>352</v>
      </c>
      <c r="B3" s="483"/>
      <c r="C3" s="483"/>
      <c r="D3" s="483"/>
      <c r="E3" s="483"/>
      <c r="F3" s="483"/>
      <c r="G3" s="483"/>
      <c r="H3" s="483"/>
      <c r="I3" s="483"/>
      <c r="J3" s="483"/>
    </row>
    <row r="4" spans="1:16" ht="15" customHeight="1" x14ac:dyDescent="0.2">
      <c r="A4" s="484" t="s">
        <v>353</v>
      </c>
      <c r="B4" s="484"/>
      <c r="C4" s="484"/>
      <c r="D4" s="484"/>
      <c r="E4" s="484"/>
      <c r="F4" s="484"/>
      <c r="G4" s="484"/>
      <c r="H4" s="484"/>
      <c r="I4" s="484"/>
      <c r="J4" s="484"/>
      <c r="K4" s="352"/>
      <c r="L4" s="352"/>
      <c r="M4" s="352"/>
      <c r="N4" s="353"/>
      <c r="O4" s="353"/>
      <c r="P4" s="353"/>
    </row>
    <row r="5" spans="1:16" ht="15" customHeight="1" thickBot="1" x14ac:dyDescent="0.25">
      <c r="A5" s="484" t="s">
        <v>388</v>
      </c>
      <c r="B5" s="484"/>
      <c r="C5" s="484"/>
      <c r="D5" s="484"/>
      <c r="E5" s="484"/>
      <c r="F5" s="484"/>
      <c r="G5" s="484"/>
      <c r="H5" s="484"/>
      <c r="I5" s="484"/>
      <c r="J5" s="484"/>
      <c r="K5" s="352"/>
      <c r="L5" s="352"/>
      <c r="M5" s="352"/>
    </row>
    <row r="6" spans="1:16" ht="20.25" customHeight="1" x14ac:dyDescent="0.2">
      <c r="A6" s="485" t="s">
        <v>354</v>
      </c>
      <c r="B6" s="485" t="s">
        <v>355</v>
      </c>
      <c r="C6" s="485" t="s">
        <v>356</v>
      </c>
      <c r="D6" s="485" t="s">
        <v>357</v>
      </c>
      <c r="E6" s="485" t="s">
        <v>358</v>
      </c>
      <c r="F6" s="485" t="s">
        <v>359</v>
      </c>
      <c r="G6" s="488" t="s">
        <v>360</v>
      </c>
      <c r="H6" s="485" t="s">
        <v>42</v>
      </c>
      <c r="I6" s="485" t="s">
        <v>361</v>
      </c>
      <c r="J6" s="485" t="s">
        <v>92</v>
      </c>
    </row>
    <row r="7" spans="1:16" ht="68.25" customHeight="1" thickBot="1" x14ac:dyDescent="0.25">
      <c r="A7" s="486"/>
      <c r="B7" s="486"/>
      <c r="C7" s="486"/>
      <c r="D7" s="486"/>
      <c r="E7" s="486"/>
      <c r="F7" s="486"/>
      <c r="G7" s="489"/>
      <c r="H7" s="486"/>
      <c r="I7" s="486"/>
      <c r="J7" s="486"/>
    </row>
    <row r="8" spans="1:16" x14ac:dyDescent="0.2">
      <c r="A8" s="354"/>
      <c r="B8" s="355"/>
      <c r="C8" s="356"/>
      <c r="D8" s="356"/>
      <c r="E8" s="356"/>
      <c r="F8" s="357"/>
      <c r="G8" s="356"/>
      <c r="H8" s="357"/>
      <c r="I8" s="356"/>
      <c r="J8" s="358"/>
    </row>
    <row r="9" spans="1:16" s="348" customFormat="1" x14ac:dyDescent="0.2">
      <c r="A9" s="354"/>
      <c r="B9" s="355"/>
      <c r="C9" s="356"/>
      <c r="D9" s="356"/>
      <c r="E9" s="356"/>
      <c r="F9" s="357"/>
      <c r="G9" s="356"/>
      <c r="H9" s="357"/>
      <c r="I9" s="356"/>
      <c r="J9" s="358"/>
    </row>
    <row r="10" spans="1:16" s="348" customFormat="1" ht="26.25" customHeight="1" x14ac:dyDescent="0.2">
      <c r="A10" s="359"/>
      <c r="B10" s="360"/>
      <c r="C10" s="356"/>
      <c r="D10" s="356"/>
      <c r="E10" s="356"/>
      <c r="F10" s="357"/>
      <c r="G10" s="361"/>
      <c r="H10" s="357"/>
      <c r="I10" s="356"/>
      <c r="J10" s="358"/>
    </row>
    <row r="11" spans="1:16" s="348" customFormat="1" ht="26.25" customHeight="1" thickBot="1" x14ac:dyDescent="0.25">
      <c r="A11" s="362"/>
      <c r="B11" s="363"/>
      <c r="C11" s="364"/>
      <c r="D11" s="364"/>
      <c r="E11" s="364"/>
      <c r="F11" s="365"/>
      <c r="G11" s="366"/>
      <c r="H11" s="365"/>
      <c r="I11" s="364"/>
      <c r="J11" s="367"/>
    </row>
    <row r="12" spans="1:16" ht="13.5" thickBot="1" x14ac:dyDescent="0.25">
      <c r="A12" s="490" t="s">
        <v>362</v>
      </c>
      <c r="B12" s="491"/>
      <c r="C12" s="491"/>
      <c r="D12" s="491"/>
      <c r="E12" s="491"/>
      <c r="F12" s="491"/>
      <c r="G12" s="491"/>
      <c r="H12" s="491"/>
      <c r="I12" s="492"/>
      <c r="J12" s="368">
        <f>SUM(J8:J11)</f>
        <v>0</v>
      </c>
    </row>
    <row r="15" spans="1:16" ht="12.75" customHeight="1" x14ac:dyDescent="0.2">
      <c r="A15" s="369" t="s">
        <v>126</v>
      </c>
      <c r="B15" s="370"/>
      <c r="C15" s="493" t="s">
        <v>363</v>
      </c>
      <c r="D15" s="493"/>
      <c r="E15" s="370"/>
      <c r="F15" s="493" t="s">
        <v>364</v>
      </c>
      <c r="G15" s="493"/>
      <c r="H15" s="493"/>
    </row>
    <row r="16" spans="1:16" x14ac:dyDescent="0.2">
      <c r="A16" s="370"/>
      <c r="B16" s="370"/>
      <c r="C16" s="370"/>
      <c r="D16" s="370"/>
      <c r="E16" s="370"/>
      <c r="F16" s="487" t="s">
        <v>365</v>
      </c>
      <c r="G16" s="487"/>
      <c r="H16" s="487"/>
    </row>
    <row r="17" spans="7:7" x14ac:dyDescent="0.2">
      <c r="G17" s="371"/>
    </row>
    <row r="18" spans="7:7" x14ac:dyDescent="0.2">
      <c r="G18" s="371"/>
    </row>
    <row r="19" spans="7:7" x14ac:dyDescent="0.2">
      <c r="G19" s="371"/>
    </row>
    <row r="20" spans="7:7" x14ac:dyDescent="0.2">
      <c r="G20" s="371"/>
    </row>
    <row r="21" spans="7:7" x14ac:dyDescent="0.2">
      <c r="G21" s="371"/>
    </row>
    <row r="22" spans="7:7" x14ac:dyDescent="0.2">
      <c r="G22" s="371"/>
    </row>
    <row r="23" spans="7:7" x14ac:dyDescent="0.2">
      <c r="G23" s="371"/>
    </row>
    <row r="24" spans="7:7" x14ac:dyDescent="0.2">
      <c r="G24" s="372"/>
    </row>
  </sheetData>
  <mergeCells count="18">
    <mergeCell ref="F16:H16"/>
    <mergeCell ref="G6:G7"/>
    <mergeCell ref="H6:H7"/>
    <mergeCell ref="I6:I7"/>
    <mergeCell ref="J6:J7"/>
    <mergeCell ref="A12:I12"/>
    <mergeCell ref="C15:D15"/>
    <mergeCell ref="F15:H15"/>
    <mergeCell ref="I1:J1"/>
    <mergeCell ref="A3:J3"/>
    <mergeCell ref="A4:J4"/>
    <mergeCell ref="A5:J5"/>
    <mergeCell ref="A6:A7"/>
    <mergeCell ref="B6:B7"/>
    <mergeCell ref="C6:C7"/>
    <mergeCell ref="D6:D7"/>
    <mergeCell ref="E6:E7"/>
    <mergeCell ref="F6:F7"/>
  </mergeCells>
  <pageMargins left="0.78740157480314965" right="0.78740157480314965" top="0.98425196850393704" bottom="0.98425196850393704" header="0.51181102362204722" footer="0.51181102362204722"/>
  <pageSetup scale="94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44"/>
  <sheetViews>
    <sheetView workbookViewId="0">
      <selection activeCell="G3" sqref="G3"/>
    </sheetView>
  </sheetViews>
  <sheetFormatPr defaultColWidth="17.140625" defaultRowHeight="12.75" x14ac:dyDescent="0.2"/>
  <cols>
    <col min="1" max="1" width="4.140625" style="50" customWidth="1"/>
    <col min="2" max="2" width="25.140625" style="50" customWidth="1"/>
    <col min="3" max="3" width="7.140625" style="51" customWidth="1"/>
    <col min="4" max="4" width="8" style="51" customWidth="1"/>
    <col min="5" max="5" width="11.5703125" style="51" customWidth="1"/>
    <col min="6" max="6" width="10.28515625" style="50" customWidth="1"/>
    <col min="7" max="7" width="14.28515625" style="50" customWidth="1"/>
    <col min="8" max="9" width="14.42578125" style="50" customWidth="1"/>
    <col min="10" max="10" width="16.5703125" style="50" customWidth="1"/>
    <col min="11" max="255" width="9.140625" style="53" customWidth="1"/>
    <col min="256" max="256" width="17.140625" style="53"/>
    <col min="257" max="257" width="4.140625" style="53" customWidth="1"/>
    <col min="258" max="258" width="25.140625" style="53" customWidth="1"/>
    <col min="259" max="259" width="7.140625" style="53" customWidth="1"/>
    <col min="260" max="260" width="8" style="53" customWidth="1"/>
    <col min="261" max="261" width="11.5703125" style="53" customWidth="1"/>
    <col min="262" max="262" width="10.28515625" style="53" customWidth="1"/>
    <col min="263" max="263" width="14.28515625" style="53" customWidth="1"/>
    <col min="264" max="265" width="14.42578125" style="53" customWidth="1"/>
    <col min="266" max="266" width="16.5703125" style="53" customWidth="1"/>
    <col min="267" max="511" width="9.140625" style="53" customWidth="1"/>
    <col min="512" max="512" width="17.140625" style="53"/>
    <col min="513" max="513" width="4.140625" style="53" customWidth="1"/>
    <col min="514" max="514" width="25.140625" style="53" customWidth="1"/>
    <col min="515" max="515" width="7.140625" style="53" customWidth="1"/>
    <col min="516" max="516" width="8" style="53" customWidth="1"/>
    <col min="517" max="517" width="11.5703125" style="53" customWidth="1"/>
    <col min="518" max="518" width="10.28515625" style="53" customWidth="1"/>
    <col min="519" max="519" width="14.28515625" style="53" customWidth="1"/>
    <col min="520" max="521" width="14.42578125" style="53" customWidth="1"/>
    <col min="522" max="522" width="16.5703125" style="53" customWidth="1"/>
    <col min="523" max="767" width="9.140625" style="53" customWidth="1"/>
    <col min="768" max="768" width="17.140625" style="53"/>
    <col min="769" max="769" width="4.140625" style="53" customWidth="1"/>
    <col min="770" max="770" width="25.140625" style="53" customWidth="1"/>
    <col min="771" max="771" width="7.140625" style="53" customWidth="1"/>
    <col min="772" max="772" width="8" style="53" customWidth="1"/>
    <col min="773" max="773" width="11.5703125" style="53" customWidth="1"/>
    <col min="774" max="774" width="10.28515625" style="53" customWidth="1"/>
    <col min="775" max="775" width="14.28515625" style="53" customWidth="1"/>
    <col min="776" max="777" width="14.42578125" style="53" customWidth="1"/>
    <col min="778" max="778" width="16.5703125" style="53" customWidth="1"/>
    <col min="779" max="1023" width="9.140625" style="53" customWidth="1"/>
    <col min="1024" max="1024" width="17.140625" style="53"/>
    <col min="1025" max="1025" width="4.140625" style="53" customWidth="1"/>
    <col min="1026" max="1026" width="25.140625" style="53" customWidth="1"/>
    <col min="1027" max="1027" width="7.140625" style="53" customWidth="1"/>
    <col min="1028" max="1028" width="8" style="53" customWidth="1"/>
    <col min="1029" max="1029" width="11.5703125" style="53" customWidth="1"/>
    <col min="1030" max="1030" width="10.28515625" style="53" customWidth="1"/>
    <col min="1031" max="1031" width="14.28515625" style="53" customWidth="1"/>
    <col min="1032" max="1033" width="14.42578125" style="53" customWidth="1"/>
    <col min="1034" max="1034" width="16.5703125" style="53" customWidth="1"/>
    <col min="1035" max="1279" width="9.140625" style="53" customWidth="1"/>
    <col min="1280" max="1280" width="17.140625" style="53"/>
    <col min="1281" max="1281" width="4.140625" style="53" customWidth="1"/>
    <col min="1282" max="1282" width="25.140625" style="53" customWidth="1"/>
    <col min="1283" max="1283" width="7.140625" style="53" customWidth="1"/>
    <col min="1284" max="1284" width="8" style="53" customWidth="1"/>
    <col min="1285" max="1285" width="11.5703125" style="53" customWidth="1"/>
    <col min="1286" max="1286" width="10.28515625" style="53" customWidth="1"/>
    <col min="1287" max="1287" width="14.28515625" style="53" customWidth="1"/>
    <col min="1288" max="1289" width="14.42578125" style="53" customWidth="1"/>
    <col min="1290" max="1290" width="16.5703125" style="53" customWidth="1"/>
    <col min="1291" max="1535" width="9.140625" style="53" customWidth="1"/>
    <col min="1536" max="1536" width="17.140625" style="53"/>
    <col min="1537" max="1537" width="4.140625" style="53" customWidth="1"/>
    <col min="1538" max="1538" width="25.140625" style="53" customWidth="1"/>
    <col min="1539" max="1539" width="7.140625" style="53" customWidth="1"/>
    <col min="1540" max="1540" width="8" style="53" customWidth="1"/>
    <col min="1541" max="1541" width="11.5703125" style="53" customWidth="1"/>
    <col min="1542" max="1542" width="10.28515625" style="53" customWidth="1"/>
    <col min="1543" max="1543" width="14.28515625" style="53" customWidth="1"/>
    <col min="1544" max="1545" width="14.42578125" style="53" customWidth="1"/>
    <col min="1546" max="1546" width="16.5703125" style="53" customWidth="1"/>
    <col min="1547" max="1791" width="9.140625" style="53" customWidth="1"/>
    <col min="1792" max="1792" width="17.140625" style="53"/>
    <col min="1793" max="1793" width="4.140625" style="53" customWidth="1"/>
    <col min="1794" max="1794" width="25.140625" style="53" customWidth="1"/>
    <col min="1795" max="1795" width="7.140625" style="53" customWidth="1"/>
    <col min="1796" max="1796" width="8" style="53" customWidth="1"/>
    <col min="1797" max="1797" width="11.5703125" style="53" customWidth="1"/>
    <col min="1798" max="1798" width="10.28515625" style="53" customWidth="1"/>
    <col min="1799" max="1799" width="14.28515625" style="53" customWidth="1"/>
    <col min="1800" max="1801" width="14.42578125" style="53" customWidth="1"/>
    <col min="1802" max="1802" width="16.5703125" style="53" customWidth="1"/>
    <col min="1803" max="2047" width="9.140625" style="53" customWidth="1"/>
    <col min="2048" max="2048" width="17.140625" style="53"/>
    <col min="2049" max="2049" width="4.140625" style="53" customWidth="1"/>
    <col min="2050" max="2050" width="25.140625" style="53" customWidth="1"/>
    <col min="2051" max="2051" width="7.140625" style="53" customWidth="1"/>
    <col min="2052" max="2052" width="8" style="53" customWidth="1"/>
    <col min="2053" max="2053" width="11.5703125" style="53" customWidth="1"/>
    <col min="2054" max="2054" width="10.28515625" style="53" customWidth="1"/>
    <col min="2055" max="2055" width="14.28515625" style="53" customWidth="1"/>
    <col min="2056" max="2057" width="14.42578125" style="53" customWidth="1"/>
    <col min="2058" max="2058" width="16.5703125" style="53" customWidth="1"/>
    <col min="2059" max="2303" width="9.140625" style="53" customWidth="1"/>
    <col min="2304" max="2304" width="17.140625" style="53"/>
    <col min="2305" max="2305" width="4.140625" style="53" customWidth="1"/>
    <col min="2306" max="2306" width="25.140625" style="53" customWidth="1"/>
    <col min="2307" max="2307" width="7.140625" style="53" customWidth="1"/>
    <col min="2308" max="2308" width="8" style="53" customWidth="1"/>
    <col min="2309" max="2309" width="11.5703125" style="53" customWidth="1"/>
    <col min="2310" max="2310" width="10.28515625" style="53" customWidth="1"/>
    <col min="2311" max="2311" width="14.28515625" style="53" customWidth="1"/>
    <col min="2312" max="2313" width="14.42578125" style="53" customWidth="1"/>
    <col min="2314" max="2314" width="16.5703125" style="53" customWidth="1"/>
    <col min="2315" max="2559" width="9.140625" style="53" customWidth="1"/>
    <col min="2560" max="2560" width="17.140625" style="53"/>
    <col min="2561" max="2561" width="4.140625" style="53" customWidth="1"/>
    <col min="2562" max="2562" width="25.140625" style="53" customWidth="1"/>
    <col min="2563" max="2563" width="7.140625" style="53" customWidth="1"/>
    <col min="2564" max="2564" width="8" style="53" customWidth="1"/>
    <col min="2565" max="2565" width="11.5703125" style="53" customWidth="1"/>
    <col min="2566" max="2566" width="10.28515625" style="53" customWidth="1"/>
    <col min="2567" max="2567" width="14.28515625" style="53" customWidth="1"/>
    <col min="2568" max="2569" width="14.42578125" style="53" customWidth="1"/>
    <col min="2570" max="2570" width="16.5703125" style="53" customWidth="1"/>
    <col min="2571" max="2815" width="9.140625" style="53" customWidth="1"/>
    <col min="2816" max="2816" width="17.140625" style="53"/>
    <col min="2817" max="2817" width="4.140625" style="53" customWidth="1"/>
    <col min="2818" max="2818" width="25.140625" style="53" customWidth="1"/>
    <col min="2819" max="2819" width="7.140625" style="53" customWidth="1"/>
    <col min="2820" max="2820" width="8" style="53" customWidth="1"/>
    <col min="2821" max="2821" width="11.5703125" style="53" customWidth="1"/>
    <col min="2822" max="2822" width="10.28515625" style="53" customWidth="1"/>
    <col min="2823" max="2823" width="14.28515625" style="53" customWidth="1"/>
    <col min="2824" max="2825" width="14.42578125" style="53" customWidth="1"/>
    <col min="2826" max="2826" width="16.5703125" style="53" customWidth="1"/>
    <col min="2827" max="3071" width="9.140625" style="53" customWidth="1"/>
    <col min="3072" max="3072" width="17.140625" style="53"/>
    <col min="3073" max="3073" width="4.140625" style="53" customWidth="1"/>
    <col min="3074" max="3074" width="25.140625" style="53" customWidth="1"/>
    <col min="3075" max="3075" width="7.140625" style="53" customWidth="1"/>
    <col min="3076" max="3076" width="8" style="53" customWidth="1"/>
    <col min="3077" max="3077" width="11.5703125" style="53" customWidth="1"/>
    <col min="3078" max="3078" width="10.28515625" style="53" customWidth="1"/>
    <col min="3079" max="3079" width="14.28515625" style="53" customWidth="1"/>
    <col min="3080" max="3081" width="14.42578125" style="53" customWidth="1"/>
    <col min="3082" max="3082" width="16.5703125" style="53" customWidth="1"/>
    <col min="3083" max="3327" width="9.140625" style="53" customWidth="1"/>
    <col min="3328" max="3328" width="17.140625" style="53"/>
    <col min="3329" max="3329" width="4.140625" style="53" customWidth="1"/>
    <col min="3330" max="3330" width="25.140625" style="53" customWidth="1"/>
    <col min="3331" max="3331" width="7.140625" style="53" customWidth="1"/>
    <col min="3332" max="3332" width="8" style="53" customWidth="1"/>
    <col min="3333" max="3333" width="11.5703125" style="53" customWidth="1"/>
    <col min="3334" max="3334" width="10.28515625" style="53" customWidth="1"/>
    <col min="3335" max="3335" width="14.28515625" style="53" customWidth="1"/>
    <col min="3336" max="3337" width="14.42578125" style="53" customWidth="1"/>
    <col min="3338" max="3338" width="16.5703125" style="53" customWidth="1"/>
    <col min="3339" max="3583" width="9.140625" style="53" customWidth="1"/>
    <col min="3584" max="3584" width="17.140625" style="53"/>
    <col min="3585" max="3585" width="4.140625" style="53" customWidth="1"/>
    <col min="3586" max="3586" width="25.140625" style="53" customWidth="1"/>
    <col min="3587" max="3587" width="7.140625" style="53" customWidth="1"/>
    <col min="3588" max="3588" width="8" style="53" customWidth="1"/>
    <col min="3589" max="3589" width="11.5703125" style="53" customWidth="1"/>
    <col min="3590" max="3590" width="10.28515625" style="53" customWidth="1"/>
    <col min="3591" max="3591" width="14.28515625" style="53" customWidth="1"/>
    <col min="3592" max="3593" width="14.42578125" style="53" customWidth="1"/>
    <col min="3594" max="3594" width="16.5703125" style="53" customWidth="1"/>
    <col min="3595" max="3839" width="9.140625" style="53" customWidth="1"/>
    <col min="3840" max="3840" width="17.140625" style="53"/>
    <col min="3841" max="3841" width="4.140625" style="53" customWidth="1"/>
    <col min="3842" max="3842" width="25.140625" style="53" customWidth="1"/>
    <col min="3843" max="3843" width="7.140625" style="53" customWidth="1"/>
    <col min="3844" max="3844" width="8" style="53" customWidth="1"/>
    <col min="3845" max="3845" width="11.5703125" style="53" customWidth="1"/>
    <col min="3846" max="3846" width="10.28515625" style="53" customWidth="1"/>
    <col min="3847" max="3847" width="14.28515625" style="53" customWidth="1"/>
    <col min="3848" max="3849" width="14.42578125" style="53" customWidth="1"/>
    <col min="3850" max="3850" width="16.5703125" style="53" customWidth="1"/>
    <col min="3851" max="4095" width="9.140625" style="53" customWidth="1"/>
    <col min="4096" max="4096" width="17.140625" style="53"/>
    <col min="4097" max="4097" width="4.140625" style="53" customWidth="1"/>
    <col min="4098" max="4098" width="25.140625" style="53" customWidth="1"/>
    <col min="4099" max="4099" width="7.140625" style="53" customWidth="1"/>
    <col min="4100" max="4100" width="8" style="53" customWidth="1"/>
    <col min="4101" max="4101" width="11.5703125" style="53" customWidth="1"/>
    <col min="4102" max="4102" width="10.28515625" style="53" customWidth="1"/>
    <col min="4103" max="4103" width="14.28515625" style="53" customWidth="1"/>
    <col min="4104" max="4105" width="14.42578125" style="53" customWidth="1"/>
    <col min="4106" max="4106" width="16.5703125" style="53" customWidth="1"/>
    <col min="4107" max="4351" width="9.140625" style="53" customWidth="1"/>
    <col min="4352" max="4352" width="17.140625" style="53"/>
    <col min="4353" max="4353" width="4.140625" style="53" customWidth="1"/>
    <col min="4354" max="4354" width="25.140625" style="53" customWidth="1"/>
    <col min="4355" max="4355" width="7.140625" style="53" customWidth="1"/>
    <col min="4356" max="4356" width="8" style="53" customWidth="1"/>
    <col min="4357" max="4357" width="11.5703125" style="53" customWidth="1"/>
    <col min="4358" max="4358" width="10.28515625" style="53" customWidth="1"/>
    <col min="4359" max="4359" width="14.28515625" style="53" customWidth="1"/>
    <col min="4360" max="4361" width="14.42578125" style="53" customWidth="1"/>
    <col min="4362" max="4362" width="16.5703125" style="53" customWidth="1"/>
    <col min="4363" max="4607" width="9.140625" style="53" customWidth="1"/>
    <col min="4608" max="4608" width="17.140625" style="53"/>
    <col min="4609" max="4609" width="4.140625" style="53" customWidth="1"/>
    <col min="4610" max="4610" width="25.140625" style="53" customWidth="1"/>
    <col min="4611" max="4611" width="7.140625" style="53" customWidth="1"/>
    <col min="4612" max="4612" width="8" style="53" customWidth="1"/>
    <col min="4613" max="4613" width="11.5703125" style="53" customWidth="1"/>
    <col min="4614" max="4614" width="10.28515625" style="53" customWidth="1"/>
    <col min="4615" max="4615" width="14.28515625" style="53" customWidth="1"/>
    <col min="4616" max="4617" width="14.42578125" style="53" customWidth="1"/>
    <col min="4618" max="4618" width="16.5703125" style="53" customWidth="1"/>
    <col min="4619" max="4863" width="9.140625" style="53" customWidth="1"/>
    <col min="4864" max="4864" width="17.140625" style="53"/>
    <col min="4865" max="4865" width="4.140625" style="53" customWidth="1"/>
    <col min="4866" max="4866" width="25.140625" style="53" customWidth="1"/>
    <col min="4867" max="4867" width="7.140625" style="53" customWidth="1"/>
    <col min="4868" max="4868" width="8" style="53" customWidth="1"/>
    <col min="4869" max="4869" width="11.5703125" style="53" customWidth="1"/>
    <col min="4870" max="4870" width="10.28515625" style="53" customWidth="1"/>
    <col min="4871" max="4871" width="14.28515625" style="53" customWidth="1"/>
    <col min="4872" max="4873" width="14.42578125" style="53" customWidth="1"/>
    <col min="4874" max="4874" width="16.5703125" style="53" customWidth="1"/>
    <col min="4875" max="5119" width="9.140625" style="53" customWidth="1"/>
    <col min="5120" max="5120" width="17.140625" style="53"/>
    <col min="5121" max="5121" width="4.140625" style="53" customWidth="1"/>
    <col min="5122" max="5122" width="25.140625" style="53" customWidth="1"/>
    <col min="5123" max="5123" width="7.140625" style="53" customWidth="1"/>
    <col min="5124" max="5124" width="8" style="53" customWidth="1"/>
    <col min="5125" max="5125" width="11.5703125" style="53" customWidth="1"/>
    <col min="5126" max="5126" width="10.28515625" style="53" customWidth="1"/>
    <col min="5127" max="5127" width="14.28515625" style="53" customWidth="1"/>
    <col min="5128" max="5129" width="14.42578125" style="53" customWidth="1"/>
    <col min="5130" max="5130" width="16.5703125" style="53" customWidth="1"/>
    <col min="5131" max="5375" width="9.140625" style="53" customWidth="1"/>
    <col min="5376" max="5376" width="17.140625" style="53"/>
    <col min="5377" max="5377" width="4.140625" style="53" customWidth="1"/>
    <col min="5378" max="5378" width="25.140625" style="53" customWidth="1"/>
    <col min="5379" max="5379" width="7.140625" style="53" customWidth="1"/>
    <col min="5380" max="5380" width="8" style="53" customWidth="1"/>
    <col min="5381" max="5381" width="11.5703125" style="53" customWidth="1"/>
    <col min="5382" max="5382" width="10.28515625" style="53" customWidth="1"/>
    <col min="5383" max="5383" width="14.28515625" style="53" customWidth="1"/>
    <col min="5384" max="5385" width="14.42578125" style="53" customWidth="1"/>
    <col min="5386" max="5386" width="16.5703125" style="53" customWidth="1"/>
    <col min="5387" max="5631" width="9.140625" style="53" customWidth="1"/>
    <col min="5632" max="5632" width="17.140625" style="53"/>
    <col min="5633" max="5633" width="4.140625" style="53" customWidth="1"/>
    <col min="5634" max="5634" width="25.140625" style="53" customWidth="1"/>
    <col min="5635" max="5635" width="7.140625" style="53" customWidth="1"/>
    <col min="5636" max="5636" width="8" style="53" customWidth="1"/>
    <col min="5637" max="5637" width="11.5703125" style="53" customWidth="1"/>
    <col min="5638" max="5638" width="10.28515625" style="53" customWidth="1"/>
    <col min="5639" max="5639" width="14.28515625" style="53" customWidth="1"/>
    <col min="5640" max="5641" width="14.42578125" style="53" customWidth="1"/>
    <col min="5642" max="5642" width="16.5703125" style="53" customWidth="1"/>
    <col min="5643" max="5887" width="9.140625" style="53" customWidth="1"/>
    <col min="5888" max="5888" width="17.140625" style="53"/>
    <col min="5889" max="5889" width="4.140625" style="53" customWidth="1"/>
    <col min="5890" max="5890" width="25.140625" style="53" customWidth="1"/>
    <col min="5891" max="5891" width="7.140625" style="53" customWidth="1"/>
    <col min="5892" max="5892" width="8" style="53" customWidth="1"/>
    <col min="5893" max="5893" width="11.5703125" style="53" customWidth="1"/>
    <col min="5894" max="5894" width="10.28515625" style="53" customWidth="1"/>
    <col min="5895" max="5895" width="14.28515625" style="53" customWidth="1"/>
    <col min="5896" max="5897" width="14.42578125" style="53" customWidth="1"/>
    <col min="5898" max="5898" width="16.5703125" style="53" customWidth="1"/>
    <col min="5899" max="6143" width="9.140625" style="53" customWidth="1"/>
    <col min="6144" max="6144" width="17.140625" style="53"/>
    <col min="6145" max="6145" width="4.140625" style="53" customWidth="1"/>
    <col min="6146" max="6146" width="25.140625" style="53" customWidth="1"/>
    <col min="6147" max="6147" width="7.140625" style="53" customWidth="1"/>
    <col min="6148" max="6148" width="8" style="53" customWidth="1"/>
    <col min="6149" max="6149" width="11.5703125" style="53" customWidth="1"/>
    <col min="6150" max="6150" width="10.28515625" style="53" customWidth="1"/>
    <col min="6151" max="6151" width="14.28515625" style="53" customWidth="1"/>
    <col min="6152" max="6153" width="14.42578125" style="53" customWidth="1"/>
    <col min="6154" max="6154" width="16.5703125" style="53" customWidth="1"/>
    <col min="6155" max="6399" width="9.140625" style="53" customWidth="1"/>
    <col min="6400" max="6400" width="17.140625" style="53"/>
    <col min="6401" max="6401" width="4.140625" style="53" customWidth="1"/>
    <col min="6402" max="6402" width="25.140625" style="53" customWidth="1"/>
    <col min="6403" max="6403" width="7.140625" style="53" customWidth="1"/>
    <col min="6404" max="6404" width="8" style="53" customWidth="1"/>
    <col min="6405" max="6405" width="11.5703125" style="53" customWidth="1"/>
    <col min="6406" max="6406" width="10.28515625" style="53" customWidth="1"/>
    <col min="6407" max="6407" width="14.28515625" style="53" customWidth="1"/>
    <col min="6408" max="6409" width="14.42578125" style="53" customWidth="1"/>
    <col min="6410" max="6410" width="16.5703125" style="53" customWidth="1"/>
    <col min="6411" max="6655" width="9.140625" style="53" customWidth="1"/>
    <col min="6656" max="6656" width="17.140625" style="53"/>
    <col min="6657" max="6657" width="4.140625" style="53" customWidth="1"/>
    <col min="6658" max="6658" width="25.140625" style="53" customWidth="1"/>
    <col min="6659" max="6659" width="7.140625" style="53" customWidth="1"/>
    <col min="6660" max="6660" width="8" style="53" customWidth="1"/>
    <col min="6661" max="6661" width="11.5703125" style="53" customWidth="1"/>
    <col min="6662" max="6662" width="10.28515625" style="53" customWidth="1"/>
    <col min="6663" max="6663" width="14.28515625" style="53" customWidth="1"/>
    <col min="6664" max="6665" width="14.42578125" style="53" customWidth="1"/>
    <col min="6666" max="6666" width="16.5703125" style="53" customWidth="1"/>
    <col min="6667" max="6911" width="9.140625" style="53" customWidth="1"/>
    <col min="6912" max="6912" width="17.140625" style="53"/>
    <col min="6913" max="6913" width="4.140625" style="53" customWidth="1"/>
    <col min="6914" max="6914" width="25.140625" style="53" customWidth="1"/>
    <col min="6915" max="6915" width="7.140625" style="53" customWidth="1"/>
    <col min="6916" max="6916" width="8" style="53" customWidth="1"/>
    <col min="6917" max="6917" width="11.5703125" style="53" customWidth="1"/>
    <col min="6918" max="6918" width="10.28515625" style="53" customWidth="1"/>
    <col min="6919" max="6919" width="14.28515625" style="53" customWidth="1"/>
    <col min="6920" max="6921" width="14.42578125" style="53" customWidth="1"/>
    <col min="6922" max="6922" width="16.5703125" style="53" customWidth="1"/>
    <col min="6923" max="7167" width="9.140625" style="53" customWidth="1"/>
    <col min="7168" max="7168" width="17.140625" style="53"/>
    <col min="7169" max="7169" width="4.140625" style="53" customWidth="1"/>
    <col min="7170" max="7170" width="25.140625" style="53" customWidth="1"/>
    <col min="7171" max="7171" width="7.140625" style="53" customWidth="1"/>
    <col min="7172" max="7172" width="8" style="53" customWidth="1"/>
    <col min="7173" max="7173" width="11.5703125" style="53" customWidth="1"/>
    <col min="7174" max="7174" width="10.28515625" style="53" customWidth="1"/>
    <col min="7175" max="7175" width="14.28515625" style="53" customWidth="1"/>
    <col min="7176" max="7177" width="14.42578125" style="53" customWidth="1"/>
    <col min="7178" max="7178" width="16.5703125" style="53" customWidth="1"/>
    <col min="7179" max="7423" width="9.140625" style="53" customWidth="1"/>
    <col min="7424" max="7424" width="17.140625" style="53"/>
    <col min="7425" max="7425" width="4.140625" style="53" customWidth="1"/>
    <col min="7426" max="7426" width="25.140625" style="53" customWidth="1"/>
    <col min="7427" max="7427" width="7.140625" style="53" customWidth="1"/>
    <col min="7428" max="7428" width="8" style="53" customWidth="1"/>
    <col min="7429" max="7429" width="11.5703125" style="53" customWidth="1"/>
    <col min="7430" max="7430" width="10.28515625" style="53" customWidth="1"/>
    <col min="7431" max="7431" width="14.28515625" style="53" customWidth="1"/>
    <col min="7432" max="7433" width="14.42578125" style="53" customWidth="1"/>
    <col min="7434" max="7434" width="16.5703125" style="53" customWidth="1"/>
    <col min="7435" max="7679" width="9.140625" style="53" customWidth="1"/>
    <col min="7680" max="7680" width="17.140625" style="53"/>
    <col min="7681" max="7681" width="4.140625" style="53" customWidth="1"/>
    <col min="7682" max="7682" width="25.140625" style="53" customWidth="1"/>
    <col min="7683" max="7683" width="7.140625" style="53" customWidth="1"/>
    <col min="7684" max="7684" width="8" style="53" customWidth="1"/>
    <col min="7685" max="7685" width="11.5703125" style="53" customWidth="1"/>
    <col min="7686" max="7686" width="10.28515625" style="53" customWidth="1"/>
    <col min="7687" max="7687" width="14.28515625" style="53" customWidth="1"/>
    <col min="7688" max="7689" width="14.42578125" style="53" customWidth="1"/>
    <col min="7690" max="7690" width="16.5703125" style="53" customWidth="1"/>
    <col min="7691" max="7935" width="9.140625" style="53" customWidth="1"/>
    <col min="7936" max="7936" width="17.140625" style="53"/>
    <col min="7937" max="7937" width="4.140625" style="53" customWidth="1"/>
    <col min="7938" max="7938" width="25.140625" style="53" customWidth="1"/>
    <col min="7939" max="7939" width="7.140625" style="53" customWidth="1"/>
    <col min="7940" max="7940" width="8" style="53" customWidth="1"/>
    <col min="7941" max="7941" width="11.5703125" style="53" customWidth="1"/>
    <col min="7942" max="7942" width="10.28515625" style="53" customWidth="1"/>
    <col min="7943" max="7943" width="14.28515625" style="53" customWidth="1"/>
    <col min="7944" max="7945" width="14.42578125" style="53" customWidth="1"/>
    <col min="7946" max="7946" width="16.5703125" style="53" customWidth="1"/>
    <col min="7947" max="8191" width="9.140625" style="53" customWidth="1"/>
    <col min="8192" max="8192" width="17.140625" style="53"/>
    <col min="8193" max="8193" width="4.140625" style="53" customWidth="1"/>
    <col min="8194" max="8194" width="25.140625" style="53" customWidth="1"/>
    <col min="8195" max="8195" width="7.140625" style="53" customWidth="1"/>
    <col min="8196" max="8196" width="8" style="53" customWidth="1"/>
    <col min="8197" max="8197" width="11.5703125" style="53" customWidth="1"/>
    <col min="8198" max="8198" width="10.28515625" style="53" customWidth="1"/>
    <col min="8199" max="8199" width="14.28515625" style="53" customWidth="1"/>
    <col min="8200" max="8201" width="14.42578125" style="53" customWidth="1"/>
    <col min="8202" max="8202" width="16.5703125" style="53" customWidth="1"/>
    <col min="8203" max="8447" width="9.140625" style="53" customWidth="1"/>
    <col min="8448" max="8448" width="17.140625" style="53"/>
    <col min="8449" max="8449" width="4.140625" style="53" customWidth="1"/>
    <col min="8450" max="8450" width="25.140625" style="53" customWidth="1"/>
    <col min="8451" max="8451" width="7.140625" style="53" customWidth="1"/>
    <col min="8452" max="8452" width="8" style="53" customWidth="1"/>
    <col min="8453" max="8453" width="11.5703125" style="53" customWidth="1"/>
    <col min="8454" max="8454" width="10.28515625" style="53" customWidth="1"/>
    <col min="8455" max="8455" width="14.28515625" style="53" customWidth="1"/>
    <col min="8456" max="8457" width="14.42578125" style="53" customWidth="1"/>
    <col min="8458" max="8458" width="16.5703125" style="53" customWidth="1"/>
    <col min="8459" max="8703" width="9.140625" style="53" customWidth="1"/>
    <col min="8704" max="8704" width="17.140625" style="53"/>
    <col min="8705" max="8705" width="4.140625" style="53" customWidth="1"/>
    <col min="8706" max="8706" width="25.140625" style="53" customWidth="1"/>
    <col min="8707" max="8707" width="7.140625" style="53" customWidth="1"/>
    <col min="8708" max="8708" width="8" style="53" customWidth="1"/>
    <col min="8709" max="8709" width="11.5703125" style="53" customWidth="1"/>
    <col min="8710" max="8710" width="10.28515625" style="53" customWidth="1"/>
    <col min="8711" max="8711" width="14.28515625" style="53" customWidth="1"/>
    <col min="8712" max="8713" width="14.42578125" style="53" customWidth="1"/>
    <col min="8714" max="8714" width="16.5703125" style="53" customWidth="1"/>
    <col min="8715" max="8959" width="9.140625" style="53" customWidth="1"/>
    <col min="8960" max="8960" width="17.140625" style="53"/>
    <col min="8961" max="8961" width="4.140625" style="53" customWidth="1"/>
    <col min="8962" max="8962" width="25.140625" style="53" customWidth="1"/>
    <col min="8963" max="8963" width="7.140625" style="53" customWidth="1"/>
    <col min="8964" max="8964" width="8" style="53" customWidth="1"/>
    <col min="8965" max="8965" width="11.5703125" style="53" customWidth="1"/>
    <col min="8966" max="8966" width="10.28515625" style="53" customWidth="1"/>
    <col min="8967" max="8967" width="14.28515625" style="53" customWidth="1"/>
    <col min="8968" max="8969" width="14.42578125" style="53" customWidth="1"/>
    <col min="8970" max="8970" width="16.5703125" style="53" customWidth="1"/>
    <col min="8971" max="9215" width="9.140625" style="53" customWidth="1"/>
    <col min="9216" max="9216" width="17.140625" style="53"/>
    <col min="9217" max="9217" width="4.140625" style="53" customWidth="1"/>
    <col min="9218" max="9218" width="25.140625" style="53" customWidth="1"/>
    <col min="9219" max="9219" width="7.140625" style="53" customWidth="1"/>
    <col min="9220" max="9220" width="8" style="53" customWidth="1"/>
    <col min="9221" max="9221" width="11.5703125" style="53" customWidth="1"/>
    <col min="9222" max="9222" width="10.28515625" style="53" customWidth="1"/>
    <col min="9223" max="9223" width="14.28515625" style="53" customWidth="1"/>
    <col min="9224" max="9225" width="14.42578125" style="53" customWidth="1"/>
    <col min="9226" max="9226" width="16.5703125" style="53" customWidth="1"/>
    <col min="9227" max="9471" width="9.140625" style="53" customWidth="1"/>
    <col min="9472" max="9472" width="17.140625" style="53"/>
    <col min="9473" max="9473" width="4.140625" style="53" customWidth="1"/>
    <col min="9474" max="9474" width="25.140625" style="53" customWidth="1"/>
    <col min="9475" max="9475" width="7.140625" style="53" customWidth="1"/>
    <col min="9476" max="9476" width="8" style="53" customWidth="1"/>
    <col min="9477" max="9477" width="11.5703125" style="53" customWidth="1"/>
    <col min="9478" max="9478" width="10.28515625" style="53" customWidth="1"/>
    <col min="9479" max="9479" width="14.28515625" style="53" customWidth="1"/>
    <col min="9480" max="9481" width="14.42578125" style="53" customWidth="1"/>
    <col min="9482" max="9482" width="16.5703125" style="53" customWidth="1"/>
    <col min="9483" max="9727" width="9.140625" style="53" customWidth="1"/>
    <col min="9728" max="9728" width="17.140625" style="53"/>
    <col min="9729" max="9729" width="4.140625" style="53" customWidth="1"/>
    <col min="9730" max="9730" width="25.140625" style="53" customWidth="1"/>
    <col min="9731" max="9731" width="7.140625" style="53" customWidth="1"/>
    <col min="9732" max="9732" width="8" style="53" customWidth="1"/>
    <col min="9733" max="9733" width="11.5703125" style="53" customWidth="1"/>
    <col min="9734" max="9734" width="10.28515625" style="53" customWidth="1"/>
    <col min="9735" max="9735" width="14.28515625" style="53" customWidth="1"/>
    <col min="9736" max="9737" width="14.42578125" style="53" customWidth="1"/>
    <col min="9738" max="9738" width="16.5703125" style="53" customWidth="1"/>
    <col min="9739" max="9983" width="9.140625" style="53" customWidth="1"/>
    <col min="9984" max="9984" width="17.140625" style="53"/>
    <col min="9985" max="9985" width="4.140625" style="53" customWidth="1"/>
    <col min="9986" max="9986" width="25.140625" style="53" customWidth="1"/>
    <col min="9987" max="9987" width="7.140625" style="53" customWidth="1"/>
    <col min="9988" max="9988" width="8" style="53" customWidth="1"/>
    <col min="9989" max="9989" width="11.5703125" style="53" customWidth="1"/>
    <col min="9990" max="9990" width="10.28515625" style="53" customWidth="1"/>
    <col min="9991" max="9991" width="14.28515625" style="53" customWidth="1"/>
    <col min="9992" max="9993" width="14.42578125" style="53" customWidth="1"/>
    <col min="9994" max="9994" width="16.5703125" style="53" customWidth="1"/>
    <col min="9995" max="10239" width="9.140625" style="53" customWidth="1"/>
    <col min="10240" max="10240" width="17.140625" style="53"/>
    <col min="10241" max="10241" width="4.140625" style="53" customWidth="1"/>
    <col min="10242" max="10242" width="25.140625" style="53" customWidth="1"/>
    <col min="10243" max="10243" width="7.140625" style="53" customWidth="1"/>
    <col min="10244" max="10244" width="8" style="53" customWidth="1"/>
    <col min="10245" max="10245" width="11.5703125" style="53" customWidth="1"/>
    <col min="10246" max="10246" width="10.28515625" style="53" customWidth="1"/>
    <col min="10247" max="10247" width="14.28515625" style="53" customWidth="1"/>
    <col min="10248" max="10249" width="14.42578125" style="53" customWidth="1"/>
    <col min="10250" max="10250" width="16.5703125" style="53" customWidth="1"/>
    <col min="10251" max="10495" width="9.140625" style="53" customWidth="1"/>
    <col min="10496" max="10496" width="17.140625" style="53"/>
    <col min="10497" max="10497" width="4.140625" style="53" customWidth="1"/>
    <col min="10498" max="10498" width="25.140625" style="53" customWidth="1"/>
    <col min="10499" max="10499" width="7.140625" style="53" customWidth="1"/>
    <col min="10500" max="10500" width="8" style="53" customWidth="1"/>
    <col min="10501" max="10501" width="11.5703125" style="53" customWidth="1"/>
    <col min="10502" max="10502" width="10.28515625" style="53" customWidth="1"/>
    <col min="10503" max="10503" width="14.28515625" style="53" customWidth="1"/>
    <col min="10504" max="10505" width="14.42578125" style="53" customWidth="1"/>
    <col min="10506" max="10506" width="16.5703125" style="53" customWidth="1"/>
    <col min="10507" max="10751" width="9.140625" style="53" customWidth="1"/>
    <col min="10752" max="10752" width="17.140625" style="53"/>
    <col min="10753" max="10753" width="4.140625" style="53" customWidth="1"/>
    <col min="10754" max="10754" width="25.140625" style="53" customWidth="1"/>
    <col min="10755" max="10755" width="7.140625" style="53" customWidth="1"/>
    <col min="10756" max="10756" width="8" style="53" customWidth="1"/>
    <col min="10757" max="10757" width="11.5703125" style="53" customWidth="1"/>
    <col min="10758" max="10758" width="10.28515625" style="53" customWidth="1"/>
    <col min="10759" max="10759" width="14.28515625" style="53" customWidth="1"/>
    <col min="10760" max="10761" width="14.42578125" style="53" customWidth="1"/>
    <col min="10762" max="10762" width="16.5703125" style="53" customWidth="1"/>
    <col min="10763" max="11007" width="9.140625" style="53" customWidth="1"/>
    <col min="11008" max="11008" width="17.140625" style="53"/>
    <col min="11009" max="11009" width="4.140625" style="53" customWidth="1"/>
    <col min="11010" max="11010" width="25.140625" style="53" customWidth="1"/>
    <col min="11011" max="11011" width="7.140625" style="53" customWidth="1"/>
    <col min="11012" max="11012" width="8" style="53" customWidth="1"/>
    <col min="11013" max="11013" width="11.5703125" style="53" customWidth="1"/>
    <col min="11014" max="11014" width="10.28515625" style="53" customWidth="1"/>
    <col min="11015" max="11015" width="14.28515625" style="53" customWidth="1"/>
    <col min="11016" max="11017" width="14.42578125" style="53" customWidth="1"/>
    <col min="11018" max="11018" width="16.5703125" style="53" customWidth="1"/>
    <col min="11019" max="11263" width="9.140625" style="53" customWidth="1"/>
    <col min="11264" max="11264" width="17.140625" style="53"/>
    <col min="11265" max="11265" width="4.140625" style="53" customWidth="1"/>
    <col min="11266" max="11266" width="25.140625" style="53" customWidth="1"/>
    <col min="11267" max="11267" width="7.140625" style="53" customWidth="1"/>
    <col min="11268" max="11268" width="8" style="53" customWidth="1"/>
    <col min="11269" max="11269" width="11.5703125" style="53" customWidth="1"/>
    <col min="11270" max="11270" width="10.28515625" style="53" customWidth="1"/>
    <col min="11271" max="11271" width="14.28515625" style="53" customWidth="1"/>
    <col min="11272" max="11273" width="14.42578125" style="53" customWidth="1"/>
    <col min="11274" max="11274" width="16.5703125" style="53" customWidth="1"/>
    <col min="11275" max="11519" width="9.140625" style="53" customWidth="1"/>
    <col min="11520" max="11520" width="17.140625" style="53"/>
    <col min="11521" max="11521" width="4.140625" style="53" customWidth="1"/>
    <col min="11522" max="11522" width="25.140625" style="53" customWidth="1"/>
    <col min="11523" max="11523" width="7.140625" style="53" customWidth="1"/>
    <col min="11524" max="11524" width="8" style="53" customWidth="1"/>
    <col min="11525" max="11525" width="11.5703125" style="53" customWidth="1"/>
    <col min="11526" max="11526" width="10.28515625" style="53" customWidth="1"/>
    <col min="11527" max="11527" width="14.28515625" style="53" customWidth="1"/>
    <col min="11528" max="11529" width="14.42578125" style="53" customWidth="1"/>
    <col min="11530" max="11530" width="16.5703125" style="53" customWidth="1"/>
    <col min="11531" max="11775" width="9.140625" style="53" customWidth="1"/>
    <col min="11776" max="11776" width="17.140625" style="53"/>
    <col min="11777" max="11777" width="4.140625" style="53" customWidth="1"/>
    <col min="11778" max="11778" width="25.140625" style="53" customWidth="1"/>
    <col min="11779" max="11779" width="7.140625" style="53" customWidth="1"/>
    <col min="11780" max="11780" width="8" style="53" customWidth="1"/>
    <col min="11781" max="11781" width="11.5703125" style="53" customWidth="1"/>
    <col min="11782" max="11782" width="10.28515625" style="53" customWidth="1"/>
    <col min="11783" max="11783" width="14.28515625" style="53" customWidth="1"/>
    <col min="11784" max="11785" width="14.42578125" style="53" customWidth="1"/>
    <col min="11786" max="11786" width="16.5703125" style="53" customWidth="1"/>
    <col min="11787" max="12031" width="9.140625" style="53" customWidth="1"/>
    <col min="12032" max="12032" width="17.140625" style="53"/>
    <col min="12033" max="12033" width="4.140625" style="53" customWidth="1"/>
    <col min="12034" max="12034" width="25.140625" style="53" customWidth="1"/>
    <col min="12035" max="12035" width="7.140625" style="53" customWidth="1"/>
    <col min="12036" max="12036" width="8" style="53" customWidth="1"/>
    <col min="12037" max="12037" width="11.5703125" style="53" customWidth="1"/>
    <col min="12038" max="12038" width="10.28515625" style="53" customWidth="1"/>
    <col min="12039" max="12039" width="14.28515625" style="53" customWidth="1"/>
    <col min="12040" max="12041" width="14.42578125" style="53" customWidth="1"/>
    <col min="12042" max="12042" width="16.5703125" style="53" customWidth="1"/>
    <col min="12043" max="12287" width="9.140625" style="53" customWidth="1"/>
    <col min="12288" max="12288" width="17.140625" style="53"/>
    <col min="12289" max="12289" width="4.140625" style="53" customWidth="1"/>
    <col min="12290" max="12290" width="25.140625" style="53" customWidth="1"/>
    <col min="12291" max="12291" width="7.140625" style="53" customWidth="1"/>
    <col min="12292" max="12292" width="8" style="53" customWidth="1"/>
    <col min="12293" max="12293" width="11.5703125" style="53" customWidth="1"/>
    <col min="12294" max="12294" width="10.28515625" style="53" customWidth="1"/>
    <col min="12295" max="12295" width="14.28515625" style="53" customWidth="1"/>
    <col min="12296" max="12297" width="14.42578125" style="53" customWidth="1"/>
    <col min="12298" max="12298" width="16.5703125" style="53" customWidth="1"/>
    <col min="12299" max="12543" width="9.140625" style="53" customWidth="1"/>
    <col min="12544" max="12544" width="17.140625" style="53"/>
    <col min="12545" max="12545" width="4.140625" style="53" customWidth="1"/>
    <col min="12546" max="12546" width="25.140625" style="53" customWidth="1"/>
    <col min="12547" max="12547" width="7.140625" style="53" customWidth="1"/>
    <col min="12548" max="12548" width="8" style="53" customWidth="1"/>
    <col min="12549" max="12549" width="11.5703125" style="53" customWidth="1"/>
    <col min="12550" max="12550" width="10.28515625" style="53" customWidth="1"/>
    <col min="12551" max="12551" width="14.28515625" style="53" customWidth="1"/>
    <col min="12552" max="12553" width="14.42578125" style="53" customWidth="1"/>
    <col min="12554" max="12554" width="16.5703125" style="53" customWidth="1"/>
    <col min="12555" max="12799" width="9.140625" style="53" customWidth="1"/>
    <col min="12800" max="12800" width="17.140625" style="53"/>
    <col min="12801" max="12801" width="4.140625" style="53" customWidth="1"/>
    <col min="12802" max="12802" width="25.140625" style="53" customWidth="1"/>
    <col min="12803" max="12803" width="7.140625" style="53" customWidth="1"/>
    <col min="12804" max="12804" width="8" style="53" customWidth="1"/>
    <col min="12805" max="12805" width="11.5703125" style="53" customWidth="1"/>
    <col min="12806" max="12806" width="10.28515625" style="53" customWidth="1"/>
    <col min="12807" max="12807" width="14.28515625" style="53" customWidth="1"/>
    <col min="12808" max="12809" width="14.42578125" style="53" customWidth="1"/>
    <col min="12810" max="12810" width="16.5703125" style="53" customWidth="1"/>
    <col min="12811" max="13055" width="9.140625" style="53" customWidth="1"/>
    <col min="13056" max="13056" width="17.140625" style="53"/>
    <col min="13057" max="13057" width="4.140625" style="53" customWidth="1"/>
    <col min="13058" max="13058" width="25.140625" style="53" customWidth="1"/>
    <col min="13059" max="13059" width="7.140625" style="53" customWidth="1"/>
    <col min="13060" max="13060" width="8" style="53" customWidth="1"/>
    <col min="13061" max="13061" width="11.5703125" style="53" customWidth="1"/>
    <col min="13062" max="13062" width="10.28515625" style="53" customWidth="1"/>
    <col min="13063" max="13063" width="14.28515625" style="53" customWidth="1"/>
    <col min="13064" max="13065" width="14.42578125" style="53" customWidth="1"/>
    <col min="13066" max="13066" width="16.5703125" style="53" customWidth="1"/>
    <col min="13067" max="13311" width="9.140625" style="53" customWidth="1"/>
    <col min="13312" max="13312" width="17.140625" style="53"/>
    <col min="13313" max="13313" width="4.140625" style="53" customWidth="1"/>
    <col min="13314" max="13314" width="25.140625" style="53" customWidth="1"/>
    <col min="13315" max="13315" width="7.140625" style="53" customWidth="1"/>
    <col min="13316" max="13316" width="8" style="53" customWidth="1"/>
    <col min="13317" max="13317" width="11.5703125" style="53" customWidth="1"/>
    <col min="13318" max="13318" width="10.28515625" style="53" customWidth="1"/>
    <col min="13319" max="13319" width="14.28515625" style="53" customWidth="1"/>
    <col min="13320" max="13321" width="14.42578125" style="53" customWidth="1"/>
    <col min="13322" max="13322" width="16.5703125" style="53" customWidth="1"/>
    <col min="13323" max="13567" width="9.140625" style="53" customWidth="1"/>
    <col min="13568" max="13568" width="17.140625" style="53"/>
    <col min="13569" max="13569" width="4.140625" style="53" customWidth="1"/>
    <col min="13570" max="13570" width="25.140625" style="53" customWidth="1"/>
    <col min="13571" max="13571" width="7.140625" style="53" customWidth="1"/>
    <col min="13572" max="13572" width="8" style="53" customWidth="1"/>
    <col min="13573" max="13573" width="11.5703125" style="53" customWidth="1"/>
    <col min="13574" max="13574" width="10.28515625" style="53" customWidth="1"/>
    <col min="13575" max="13575" width="14.28515625" style="53" customWidth="1"/>
    <col min="13576" max="13577" width="14.42578125" style="53" customWidth="1"/>
    <col min="13578" max="13578" width="16.5703125" style="53" customWidth="1"/>
    <col min="13579" max="13823" width="9.140625" style="53" customWidth="1"/>
    <col min="13824" max="13824" width="17.140625" style="53"/>
    <col min="13825" max="13825" width="4.140625" style="53" customWidth="1"/>
    <col min="13826" max="13826" width="25.140625" style="53" customWidth="1"/>
    <col min="13827" max="13827" width="7.140625" style="53" customWidth="1"/>
    <col min="13828" max="13828" width="8" style="53" customWidth="1"/>
    <col min="13829" max="13829" width="11.5703125" style="53" customWidth="1"/>
    <col min="13830" max="13830" width="10.28515625" style="53" customWidth="1"/>
    <col min="13831" max="13831" width="14.28515625" style="53" customWidth="1"/>
    <col min="13832" max="13833" width="14.42578125" style="53" customWidth="1"/>
    <col min="13834" max="13834" width="16.5703125" style="53" customWidth="1"/>
    <col min="13835" max="14079" width="9.140625" style="53" customWidth="1"/>
    <col min="14080" max="14080" width="17.140625" style="53"/>
    <col min="14081" max="14081" width="4.140625" style="53" customWidth="1"/>
    <col min="14082" max="14082" width="25.140625" style="53" customWidth="1"/>
    <col min="14083" max="14083" width="7.140625" style="53" customWidth="1"/>
    <col min="14084" max="14084" width="8" style="53" customWidth="1"/>
    <col min="14085" max="14085" width="11.5703125" style="53" customWidth="1"/>
    <col min="14086" max="14086" width="10.28515625" style="53" customWidth="1"/>
    <col min="14087" max="14087" width="14.28515625" style="53" customWidth="1"/>
    <col min="14088" max="14089" width="14.42578125" style="53" customWidth="1"/>
    <col min="14090" max="14090" width="16.5703125" style="53" customWidth="1"/>
    <col min="14091" max="14335" width="9.140625" style="53" customWidth="1"/>
    <col min="14336" max="14336" width="17.140625" style="53"/>
    <col min="14337" max="14337" width="4.140625" style="53" customWidth="1"/>
    <col min="14338" max="14338" width="25.140625" style="53" customWidth="1"/>
    <col min="14339" max="14339" width="7.140625" style="53" customWidth="1"/>
    <col min="14340" max="14340" width="8" style="53" customWidth="1"/>
    <col min="14341" max="14341" width="11.5703125" style="53" customWidth="1"/>
    <col min="14342" max="14342" width="10.28515625" style="53" customWidth="1"/>
    <col min="14343" max="14343" width="14.28515625" style="53" customWidth="1"/>
    <col min="14344" max="14345" width="14.42578125" style="53" customWidth="1"/>
    <col min="14346" max="14346" width="16.5703125" style="53" customWidth="1"/>
    <col min="14347" max="14591" width="9.140625" style="53" customWidth="1"/>
    <col min="14592" max="14592" width="17.140625" style="53"/>
    <col min="14593" max="14593" width="4.140625" style="53" customWidth="1"/>
    <col min="14594" max="14594" width="25.140625" style="53" customWidth="1"/>
    <col min="14595" max="14595" width="7.140625" style="53" customWidth="1"/>
    <col min="14596" max="14596" width="8" style="53" customWidth="1"/>
    <col min="14597" max="14597" width="11.5703125" style="53" customWidth="1"/>
    <col min="14598" max="14598" width="10.28515625" style="53" customWidth="1"/>
    <col min="14599" max="14599" width="14.28515625" style="53" customWidth="1"/>
    <col min="14600" max="14601" width="14.42578125" style="53" customWidth="1"/>
    <col min="14602" max="14602" width="16.5703125" style="53" customWidth="1"/>
    <col min="14603" max="14847" width="9.140625" style="53" customWidth="1"/>
    <col min="14848" max="14848" width="17.140625" style="53"/>
    <col min="14849" max="14849" width="4.140625" style="53" customWidth="1"/>
    <col min="14850" max="14850" width="25.140625" style="53" customWidth="1"/>
    <col min="14851" max="14851" width="7.140625" style="53" customWidth="1"/>
    <col min="14852" max="14852" width="8" style="53" customWidth="1"/>
    <col min="14853" max="14853" width="11.5703125" style="53" customWidth="1"/>
    <col min="14854" max="14854" width="10.28515625" style="53" customWidth="1"/>
    <col min="14855" max="14855" width="14.28515625" style="53" customWidth="1"/>
    <col min="14856" max="14857" width="14.42578125" style="53" customWidth="1"/>
    <col min="14858" max="14858" width="16.5703125" style="53" customWidth="1"/>
    <col min="14859" max="15103" width="9.140625" style="53" customWidth="1"/>
    <col min="15104" max="15104" width="17.140625" style="53"/>
    <col min="15105" max="15105" width="4.140625" style="53" customWidth="1"/>
    <col min="15106" max="15106" width="25.140625" style="53" customWidth="1"/>
    <col min="15107" max="15107" width="7.140625" style="53" customWidth="1"/>
    <col min="15108" max="15108" width="8" style="53" customWidth="1"/>
    <col min="15109" max="15109" width="11.5703125" style="53" customWidth="1"/>
    <col min="15110" max="15110" width="10.28515625" style="53" customWidth="1"/>
    <col min="15111" max="15111" width="14.28515625" style="53" customWidth="1"/>
    <col min="15112" max="15113" width="14.42578125" style="53" customWidth="1"/>
    <col min="15114" max="15114" width="16.5703125" style="53" customWidth="1"/>
    <col min="15115" max="15359" width="9.140625" style="53" customWidth="1"/>
    <col min="15360" max="15360" width="17.140625" style="53"/>
    <col min="15361" max="15361" width="4.140625" style="53" customWidth="1"/>
    <col min="15362" max="15362" width="25.140625" style="53" customWidth="1"/>
    <col min="15363" max="15363" width="7.140625" style="53" customWidth="1"/>
    <col min="15364" max="15364" width="8" style="53" customWidth="1"/>
    <col min="15365" max="15365" width="11.5703125" style="53" customWidth="1"/>
    <col min="15366" max="15366" width="10.28515625" style="53" customWidth="1"/>
    <col min="15367" max="15367" width="14.28515625" style="53" customWidth="1"/>
    <col min="15368" max="15369" width="14.42578125" style="53" customWidth="1"/>
    <col min="15370" max="15370" width="16.5703125" style="53" customWidth="1"/>
    <col min="15371" max="15615" width="9.140625" style="53" customWidth="1"/>
    <col min="15616" max="15616" width="17.140625" style="53"/>
    <col min="15617" max="15617" width="4.140625" style="53" customWidth="1"/>
    <col min="15618" max="15618" width="25.140625" style="53" customWidth="1"/>
    <col min="15619" max="15619" width="7.140625" style="53" customWidth="1"/>
    <col min="15620" max="15620" width="8" style="53" customWidth="1"/>
    <col min="15621" max="15621" width="11.5703125" style="53" customWidth="1"/>
    <col min="15622" max="15622" width="10.28515625" style="53" customWidth="1"/>
    <col min="15623" max="15623" width="14.28515625" style="53" customWidth="1"/>
    <col min="15624" max="15625" width="14.42578125" style="53" customWidth="1"/>
    <col min="15626" max="15626" width="16.5703125" style="53" customWidth="1"/>
    <col min="15627" max="15871" width="9.140625" style="53" customWidth="1"/>
    <col min="15872" max="15872" width="17.140625" style="53"/>
    <col min="15873" max="15873" width="4.140625" style="53" customWidth="1"/>
    <col min="15874" max="15874" width="25.140625" style="53" customWidth="1"/>
    <col min="15875" max="15875" width="7.140625" style="53" customWidth="1"/>
    <col min="15876" max="15876" width="8" style="53" customWidth="1"/>
    <col min="15877" max="15877" width="11.5703125" style="53" customWidth="1"/>
    <col min="15878" max="15878" width="10.28515625" style="53" customWidth="1"/>
    <col min="15879" max="15879" width="14.28515625" style="53" customWidth="1"/>
    <col min="15880" max="15881" width="14.42578125" style="53" customWidth="1"/>
    <col min="15882" max="15882" width="16.5703125" style="53" customWidth="1"/>
    <col min="15883" max="16127" width="9.140625" style="53" customWidth="1"/>
    <col min="16128" max="16128" width="17.140625" style="53"/>
    <col min="16129" max="16129" width="4.140625" style="53" customWidth="1"/>
    <col min="16130" max="16130" width="25.140625" style="53" customWidth="1"/>
    <col min="16131" max="16131" width="7.140625" style="53" customWidth="1"/>
    <col min="16132" max="16132" width="8" style="53" customWidth="1"/>
    <col min="16133" max="16133" width="11.5703125" style="53" customWidth="1"/>
    <col min="16134" max="16134" width="10.28515625" style="53" customWidth="1"/>
    <col min="16135" max="16135" width="14.28515625" style="53" customWidth="1"/>
    <col min="16136" max="16137" width="14.42578125" style="53" customWidth="1"/>
    <col min="16138" max="16138" width="16.5703125" style="53" customWidth="1"/>
    <col min="16139" max="16383" width="9.140625" style="53" customWidth="1"/>
    <col min="16384" max="16384" width="17.140625" style="53"/>
  </cols>
  <sheetData>
    <row r="1" spans="1:256" x14ac:dyDescent="0.2">
      <c r="G1" s="494" t="s">
        <v>391</v>
      </c>
      <c r="H1" s="494"/>
      <c r="I1" s="494"/>
      <c r="J1" s="494"/>
    </row>
    <row r="2" spans="1:256" x14ac:dyDescent="0.2">
      <c r="G2" s="494"/>
      <c r="H2" s="494"/>
      <c r="I2" s="494"/>
      <c r="J2" s="494"/>
    </row>
    <row r="3" spans="1:256" x14ac:dyDescent="0.2">
      <c r="J3" s="52"/>
    </row>
    <row r="4" spans="1:256" ht="15.75" x14ac:dyDescent="0.2">
      <c r="A4" s="470" t="s">
        <v>119</v>
      </c>
      <c r="B4" s="470"/>
      <c r="C4" s="470"/>
      <c r="D4" s="470"/>
      <c r="E4" s="470"/>
      <c r="F4" s="470"/>
      <c r="G4" s="470"/>
      <c r="H4" s="470"/>
      <c r="I4" s="470"/>
      <c r="J4" s="470"/>
    </row>
    <row r="5" spans="1:256" ht="15" x14ac:dyDescent="0.2">
      <c r="A5" s="495" t="s">
        <v>353</v>
      </c>
      <c r="B5" s="495"/>
      <c r="C5" s="495"/>
      <c r="D5" s="495"/>
      <c r="E5" s="495"/>
      <c r="F5" s="495"/>
      <c r="G5" s="495"/>
      <c r="H5" s="495"/>
      <c r="I5" s="495"/>
      <c r="J5" s="495"/>
      <c r="K5" s="54"/>
      <c r="L5" s="54"/>
      <c r="M5" s="54"/>
      <c r="N5" s="54"/>
      <c r="O5" s="54"/>
      <c r="P5" s="54"/>
      <c r="Q5" s="54"/>
      <c r="R5" s="54"/>
      <c r="S5" s="54"/>
      <c r="T5" s="54"/>
      <c r="U5" s="54"/>
      <c r="V5" s="54"/>
      <c r="W5" s="54"/>
      <c r="X5" s="54"/>
      <c r="Y5" s="54"/>
      <c r="Z5" s="54"/>
      <c r="AA5" s="54"/>
      <c r="AB5" s="54"/>
      <c r="AC5" s="54"/>
      <c r="AD5" s="54"/>
      <c r="AE5" s="54"/>
      <c r="AF5" s="54"/>
      <c r="AG5" s="54"/>
      <c r="AH5" s="54"/>
      <c r="AI5" s="54"/>
      <c r="AJ5" s="54"/>
      <c r="AK5" s="54"/>
      <c r="AL5" s="54"/>
      <c r="AM5" s="54"/>
      <c r="AN5" s="54"/>
      <c r="AO5" s="54"/>
      <c r="AP5" s="54"/>
      <c r="AQ5" s="54"/>
      <c r="AR5" s="54"/>
      <c r="AS5" s="54"/>
      <c r="AT5" s="54"/>
      <c r="AU5" s="54"/>
      <c r="AV5" s="54"/>
      <c r="AW5" s="54"/>
      <c r="AX5" s="54"/>
      <c r="AY5" s="54"/>
      <c r="AZ5" s="54"/>
      <c r="BA5" s="54"/>
      <c r="BB5" s="54"/>
      <c r="BC5" s="54"/>
      <c r="BD5" s="54"/>
      <c r="BE5" s="54"/>
      <c r="BF5" s="54"/>
      <c r="BG5" s="54"/>
      <c r="BH5" s="54"/>
      <c r="BI5" s="54"/>
      <c r="BJ5" s="54"/>
      <c r="BK5" s="54"/>
      <c r="BL5" s="54"/>
      <c r="BM5" s="54"/>
      <c r="BN5" s="54"/>
      <c r="BO5" s="54"/>
      <c r="BP5" s="54"/>
      <c r="BQ5" s="54"/>
      <c r="BR5" s="54"/>
      <c r="BS5" s="54"/>
      <c r="BT5" s="54"/>
      <c r="BU5" s="54"/>
      <c r="BV5" s="54"/>
      <c r="BW5" s="54"/>
      <c r="BX5" s="54"/>
      <c r="BY5" s="54"/>
      <c r="BZ5" s="54"/>
      <c r="CA5" s="54"/>
      <c r="CB5" s="54"/>
      <c r="CC5" s="54"/>
      <c r="CD5" s="54"/>
      <c r="CE5" s="54"/>
      <c r="CF5" s="54"/>
      <c r="CG5" s="54"/>
      <c r="CH5" s="54"/>
      <c r="CI5" s="54"/>
      <c r="CJ5" s="54"/>
      <c r="CK5" s="54"/>
      <c r="CL5" s="54"/>
      <c r="CM5" s="54"/>
      <c r="CN5" s="54"/>
      <c r="CO5" s="54"/>
      <c r="CP5" s="54"/>
      <c r="CQ5" s="54"/>
      <c r="CR5" s="54"/>
      <c r="CS5" s="54"/>
      <c r="CT5" s="54"/>
      <c r="CU5" s="54"/>
      <c r="CV5" s="54"/>
      <c r="CW5" s="54"/>
      <c r="CX5" s="54"/>
      <c r="CY5" s="54"/>
      <c r="CZ5" s="54"/>
      <c r="DA5" s="54"/>
      <c r="DB5" s="54"/>
      <c r="DC5" s="54"/>
      <c r="DD5" s="54"/>
      <c r="DE5" s="54"/>
      <c r="DF5" s="54"/>
      <c r="DG5" s="54"/>
      <c r="DH5" s="54"/>
      <c r="DI5" s="54"/>
      <c r="DJ5" s="54"/>
      <c r="DK5" s="54"/>
      <c r="DL5" s="54"/>
      <c r="DM5" s="54"/>
      <c r="DN5" s="54"/>
      <c r="DO5" s="54"/>
      <c r="DP5" s="54"/>
      <c r="DQ5" s="54"/>
      <c r="DR5" s="54"/>
      <c r="DS5" s="54"/>
      <c r="DT5" s="54"/>
      <c r="DU5" s="54"/>
      <c r="DV5" s="54"/>
      <c r="DW5" s="54"/>
      <c r="DX5" s="54"/>
      <c r="DY5" s="54"/>
      <c r="DZ5" s="54"/>
      <c r="EA5" s="54"/>
      <c r="EB5" s="54"/>
      <c r="EC5" s="54"/>
      <c r="ED5" s="54"/>
      <c r="EE5" s="54"/>
      <c r="EF5" s="54"/>
      <c r="EG5" s="54"/>
      <c r="EH5" s="54"/>
      <c r="EI5" s="54"/>
      <c r="EJ5" s="54"/>
      <c r="EK5" s="54"/>
      <c r="EL5" s="54"/>
      <c r="EM5" s="54"/>
      <c r="EN5" s="54"/>
      <c r="EO5" s="54"/>
      <c r="EP5" s="54"/>
      <c r="EQ5" s="54"/>
      <c r="ER5" s="54"/>
      <c r="ES5" s="54"/>
      <c r="ET5" s="54"/>
      <c r="EU5" s="54"/>
      <c r="EV5" s="54"/>
      <c r="EW5" s="54"/>
      <c r="EX5" s="54"/>
      <c r="EY5" s="54"/>
      <c r="EZ5" s="54"/>
      <c r="FA5" s="54"/>
      <c r="FB5" s="54"/>
      <c r="FC5" s="54"/>
      <c r="FD5" s="54"/>
      <c r="FE5" s="54"/>
      <c r="FF5" s="54"/>
      <c r="FG5" s="54"/>
      <c r="FH5" s="54"/>
      <c r="FI5" s="54"/>
      <c r="FJ5" s="54"/>
      <c r="FK5" s="54"/>
      <c r="FL5" s="54"/>
      <c r="FM5" s="54"/>
      <c r="FN5" s="54"/>
      <c r="FO5" s="54"/>
      <c r="FP5" s="54"/>
      <c r="FQ5" s="54"/>
      <c r="FR5" s="54"/>
      <c r="FS5" s="54"/>
      <c r="FT5" s="54"/>
      <c r="FU5" s="54"/>
      <c r="FV5" s="54"/>
      <c r="FW5" s="54"/>
      <c r="FX5" s="54"/>
      <c r="FY5" s="54"/>
      <c r="FZ5" s="54"/>
      <c r="GA5" s="54"/>
      <c r="GB5" s="54"/>
      <c r="GC5" s="54"/>
      <c r="GD5" s="54"/>
      <c r="GE5" s="54"/>
      <c r="GF5" s="54"/>
      <c r="GG5" s="54"/>
      <c r="GH5" s="54"/>
      <c r="GI5" s="54"/>
      <c r="GJ5" s="54"/>
      <c r="GK5" s="54"/>
      <c r="GL5" s="54"/>
      <c r="GM5" s="54"/>
      <c r="GN5" s="54"/>
      <c r="GO5" s="54"/>
      <c r="GP5" s="54"/>
      <c r="GQ5" s="54"/>
      <c r="GR5" s="54"/>
      <c r="GS5" s="54"/>
      <c r="GT5" s="54"/>
      <c r="GU5" s="54"/>
      <c r="GV5" s="54"/>
      <c r="GW5" s="54"/>
      <c r="GX5" s="54"/>
      <c r="GY5" s="54"/>
      <c r="GZ5" s="54"/>
      <c r="HA5" s="54"/>
      <c r="HB5" s="54"/>
      <c r="HC5" s="54"/>
      <c r="HD5" s="54"/>
      <c r="HE5" s="54"/>
      <c r="HF5" s="54"/>
      <c r="HG5" s="54"/>
      <c r="HH5" s="54"/>
      <c r="HI5" s="54"/>
      <c r="HJ5" s="54"/>
      <c r="HK5" s="54"/>
      <c r="HL5" s="54"/>
      <c r="HM5" s="54"/>
      <c r="HN5" s="54"/>
      <c r="HO5" s="54"/>
      <c r="HP5" s="54"/>
      <c r="HQ5" s="54"/>
      <c r="HR5" s="54"/>
      <c r="HS5" s="54"/>
      <c r="HT5" s="54"/>
      <c r="HU5" s="54"/>
      <c r="HV5" s="54"/>
      <c r="HW5" s="54"/>
      <c r="HX5" s="54"/>
      <c r="HY5" s="54"/>
      <c r="HZ5" s="54"/>
      <c r="IA5" s="54"/>
      <c r="IB5" s="54"/>
      <c r="IC5" s="54"/>
      <c r="ID5" s="54"/>
      <c r="IE5" s="54"/>
      <c r="IF5" s="54"/>
      <c r="IG5" s="54"/>
      <c r="IH5" s="54"/>
      <c r="II5" s="54"/>
      <c r="IJ5" s="54"/>
      <c r="IK5" s="54"/>
      <c r="IL5" s="54"/>
      <c r="IM5" s="54"/>
      <c r="IN5" s="54"/>
      <c r="IO5" s="54"/>
      <c r="IP5" s="54"/>
      <c r="IQ5" s="54"/>
      <c r="IR5" s="54"/>
      <c r="IS5" s="54"/>
      <c r="IT5" s="54"/>
      <c r="IU5" s="54"/>
      <c r="IV5" s="54"/>
    </row>
    <row r="6" spans="1:256" ht="15" x14ac:dyDescent="0.2">
      <c r="A6" s="495" t="s">
        <v>388</v>
      </c>
      <c r="B6" s="495"/>
      <c r="C6" s="495"/>
      <c r="D6" s="495"/>
      <c r="E6" s="495"/>
      <c r="F6" s="495"/>
      <c r="G6" s="495"/>
      <c r="H6" s="495"/>
      <c r="I6" s="495"/>
      <c r="J6" s="495"/>
      <c r="K6" s="54"/>
      <c r="L6" s="54"/>
      <c r="M6" s="54"/>
      <c r="N6" s="54"/>
      <c r="O6" s="54"/>
      <c r="P6" s="54"/>
      <c r="Q6" s="54"/>
      <c r="R6" s="54"/>
      <c r="S6" s="54"/>
      <c r="T6" s="54"/>
      <c r="U6" s="54"/>
      <c r="V6" s="54"/>
      <c r="W6" s="54"/>
      <c r="X6" s="54"/>
      <c r="Y6" s="54"/>
      <c r="Z6" s="54"/>
      <c r="AA6" s="54"/>
      <c r="AB6" s="54"/>
      <c r="AC6" s="54"/>
      <c r="AD6" s="54"/>
      <c r="AE6" s="54"/>
      <c r="AF6" s="54"/>
      <c r="AG6" s="54"/>
      <c r="AH6" s="54"/>
      <c r="AI6" s="54"/>
      <c r="AJ6" s="54"/>
      <c r="AK6" s="54"/>
      <c r="AL6" s="54"/>
      <c r="AM6" s="54"/>
      <c r="AN6" s="54"/>
      <c r="AO6" s="54"/>
      <c r="AP6" s="54"/>
      <c r="AQ6" s="54"/>
      <c r="AR6" s="54"/>
      <c r="AS6" s="54"/>
      <c r="AT6" s="54"/>
      <c r="AU6" s="54"/>
      <c r="AV6" s="54"/>
      <c r="AW6" s="54"/>
      <c r="AX6" s="54"/>
      <c r="AY6" s="54"/>
      <c r="AZ6" s="54"/>
      <c r="BA6" s="54"/>
      <c r="BB6" s="54"/>
      <c r="BC6" s="54"/>
      <c r="BD6" s="54"/>
      <c r="BE6" s="54"/>
      <c r="BF6" s="54"/>
      <c r="BG6" s="54"/>
      <c r="BH6" s="54"/>
      <c r="BI6" s="54"/>
      <c r="BJ6" s="54"/>
      <c r="BK6" s="54"/>
      <c r="BL6" s="54"/>
      <c r="BM6" s="54"/>
      <c r="BN6" s="54"/>
      <c r="BO6" s="54"/>
      <c r="BP6" s="54"/>
      <c r="BQ6" s="54"/>
      <c r="BR6" s="54"/>
      <c r="BS6" s="54"/>
      <c r="BT6" s="54"/>
      <c r="BU6" s="54"/>
      <c r="BV6" s="54"/>
      <c r="BW6" s="54"/>
      <c r="BX6" s="54"/>
      <c r="BY6" s="54"/>
      <c r="BZ6" s="54"/>
      <c r="CA6" s="54"/>
      <c r="CB6" s="54"/>
      <c r="CC6" s="54"/>
      <c r="CD6" s="54"/>
      <c r="CE6" s="54"/>
      <c r="CF6" s="54"/>
      <c r="CG6" s="54"/>
      <c r="CH6" s="54"/>
      <c r="CI6" s="54"/>
      <c r="CJ6" s="54"/>
      <c r="CK6" s="54"/>
      <c r="CL6" s="54"/>
      <c r="CM6" s="54"/>
      <c r="CN6" s="54"/>
      <c r="CO6" s="54"/>
      <c r="CP6" s="54"/>
      <c r="CQ6" s="54"/>
      <c r="CR6" s="54"/>
      <c r="CS6" s="54"/>
      <c r="CT6" s="54"/>
      <c r="CU6" s="54"/>
      <c r="CV6" s="54"/>
      <c r="CW6" s="54"/>
      <c r="CX6" s="54"/>
      <c r="CY6" s="54"/>
      <c r="CZ6" s="54"/>
      <c r="DA6" s="54"/>
      <c r="DB6" s="54"/>
      <c r="DC6" s="54"/>
      <c r="DD6" s="54"/>
      <c r="DE6" s="54"/>
      <c r="DF6" s="54"/>
      <c r="DG6" s="54"/>
      <c r="DH6" s="54"/>
      <c r="DI6" s="54"/>
      <c r="DJ6" s="54"/>
      <c r="DK6" s="54"/>
      <c r="DL6" s="54"/>
      <c r="DM6" s="54"/>
      <c r="DN6" s="54"/>
      <c r="DO6" s="54"/>
      <c r="DP6" s="54"/>
      <c r="DQ6" s="54"/>
      <c r="DR6" s="54"/>
      <c r="DS6" s="54"/>
      <c r="DT6" s="54"/>
      <c r="DU6" s="54"/>
      <c r="DV6" s="54"/>
      <c r="DW6" s="54"/>
      <c r="DX6" s="54"/>
      <c r="DY6" s="54"/>
      <c r="DZ6" s="54"/>
      <c r="EA6" s="54"/>
      <c r="EB6" s="54"/>
      <c r="EC6" s="54"/>
      <c r="ED6" s="54"/>
      <c r="EE6" s="54"/>
      <c r="EF6" s="54"/>
      <c r="EG6" s="54"/>
      <c r="EH6" s="54"/>
      <c r="EI6" s="54"/>
      <c r="EJ6" s="54"/>
      <c r="EK6" s="54"/>
      <c r="EL6" s="54"/>
      <c r="EM6" s="54"/>
      <c r="EN6" s="54"/>
      <c r="EO6" s="54"/>
      <c r="EP6" s="54"/>
      <c r="EQ6" s="54"/>
      <c r="ER6" s="54"/>
      <c r="ES6" s="54"/>
      <c r="ET6" s="54"/>
      <c r="EU6" s="54"/>
      <c r="EV6" s="54"/>
      <c r="EW6" s="54"/>
      <c r="EX6" s="54"/>
      <c r="EY6" s="54"/>
      <c r="EZ6" s="54"/>
      <c r="FA6" s="54"/>
      <c r="FB6" s="54"/>
      <c r="FC6" s="54"/>
      <c r="FD6" s="54"/>
      <c r="FE6" s="54"/>
      <c r="FF6" s="54"/>
      <c r="FG6" s="54"/>
      <c r="FH6" s="54"/>
      <c r="FI6" s="54"/>
      <c r="FJ6" s="54"/>
      <c r="FK6" s="54"/>
      <c r="FL6" s="54"/>
      <c r="FM6" s="54"/>
      <c r="FN6" s="54"/>
      <c r="FO6" s="54"/>
      <c r="FP6" s="54"/>
      <c r="FQ6" s="54"/>
      <c r="FR6" s="54"/>
      <c r="FS6" s="54"/>
      <c r="FT6" s="54"/>
      <c r="FU6" s="54"/>
      <c r="FV6" s="54"/>
      <c r="FW6" s="54"/>
      <c r="FX6" s="54"/>
      <c r="FY6" s="54"/>
      <c r="FZ6" s="54"/>
      <c r="GA6" s="54"/>
      <c r="GB6" s="54"/>
      <c r="GC6" s="54"/>
      <c r="GD6" s="54"/>
      <c r="GE6" s="54"/>
      <c r="GF6" s="54"/>
      <c r="GG6" s="54"/>
      <c r="GH6" s="54"/>
      <c r="GI6" s="54"/>
      <c r="GJ6" s="54"/>
      <c r="GK6" s="54"/>
      <c r="GL6" s="54"/>
      <c r="GM6" s="54"/>
      <c r="GN6" s="54"/>
      <c r="GO6" s="54"/>
      <c r="GP6" s="54"/>
      <c r="GQ6" s="54"/>
      <c r="GR6" s="54"/>
      <c r="GS6" s="54"/>
      <c r="GT6" s="54"/>
      <c r="GU6" s="54"/>
      <c r="GV6" s="54"/>
      <c r="GW6" s="54"/>
      <c r="GX6" s="54"/>
      <c r="GY6" s="54"/>
      <c r="GZ6" s="54"/>
      <c r="HA6" s="54"/>
      <c r="HB6" s="54"/>
      <c r="HC6" s="54"/>
      <c r="HD6" s="54"/>
      <c r="HE6" s="54"/>
      <c r="HF6" s="54"/>
      <c r="HG6" s="54"/>
      <c r="HH6" s="54"/>
      <c r="HI6" s="54"/>
      <c r="HJ6" s="54"/>
      <c r="HK6" s="54"/>
      <c r="HL6" s="54"/>
      <c r="HM6" s="54"/>
      <c r="HN6" s="54"/>
      <c r="HO6" s="54"/>
      <c r="HP6" s="54"/>
      <c r="HQ6" s="54"/>
      <c r="HR6" s="54"/>
      <c r="HS6" s="54"/>
      <c r="HT6" s="54"/>
      <c r="HU6" s="54"/>
      <c r="HV6" s="54"/>
      <c r="HW6" s="54"/>
      <c r="HX6" s="54"/>
      <c r="HY6" s="54"/>
      <c r="HZ6" s="54"/>
      <c r="IA6" s="54"/>
      <c r="IB6" s="54"/>
      <c r="IC6" s="54"/>
      <c r="ID6" s="54"/>
      <c r="IE6" s="54"/>
      <c r="IF6" s="54"/>
      <c r="IG6" s="54"/>
      <c r="IH6" s="54"/>
      <c r="II6" s="54"/>
      <c r="IJ6" s="54"/>
      <c r="IK6" s="54"/>
      <c r="IL6" s="54"/>
      <c r="IM6" s="54"/>
      <c r="IN6" s="54"/>
      <c r="IO6" s="54"/>
      <c r="IP6" s="54"/>
      <c r="IQ6" s="54"/>
      <c r="IR6" s="54"/>
      <c r="IS6" s="54"/>
      <c r="IT6" s="54"/>
      <c r="IU6" s="54"/>
      <c r="IV6" s="54"/>
    </row>
    <row r="7" spans="1:256" ht="19.5" thickBot="1" x14ac:dyDescent="0.25">
      <c r="A7" s="373" t="s">
        <v>366</v>
      </c>
      <c r="C7" s="56"/>
      <c r="D7" s="56"/>
      <c r="E7" s="56"/>
      <c r="F7" s="55"/>
      <c r="G7" s="57"/>
      <c r="H7" s="57"/>
      <c r="I7" s="57"/>
      <c r="J7" s="58" t="s">
        <v>120</v>
      </c>
    </row>
    <row r="8" spans="1:256" ht="13.5" customHeight="1" thickBot="1" x14ac:dyDescent="0.25">
      <c r="A8" s="471" t="s">
        <v>15</v>
      </c>
      <c r="B8" s="473" t="s">
        <v>121</v>
      </c>
      <c r="C8" s="473" t="s">
        <v>122</v>
      </c>
      <c r="D8" s="473" t="s">
        <v>367</v>
      </c>
      <c r="E8" s="475" t="s">
        <v>123</v>
      </c>
      <c r="F8" s="477" t="s">
        <v>124</v>
      </c>
      <c r="G8" s="479" t="s">
        <v>368</v>
      </c>
      <c r="H8" s="480"/>
      <c r="I8" s="481"/>
      <c r="J8" s="473" t="s">
        <v>369</v>
      </c>
      <c r="K8" s="59"/>
      <c r="L8" s="59"/>
      <c r="M8" s="59"/>
      <c r="N8" s="59"/>
      <c r="O8" s="59"/>
      <c r="P8" s="59"/>
      <c r="Q8" s="59"/>
      <c r="R8" s="59"/>
      <c r="S8" s="59"/>
      <c r="T8" s="59"/>
      <c r="U8" s="59"/>
      <c r="V8" s="59"/>
      <c r="W8" s="59"/>
      <c r="X8" s="59"/>
      <c r="Y8" s="59"/>
      <c r="Z8" s="59"/>
      <c r="AA8" s="59"/>
      <c r="AB8" s="59"/>
      <c r="AC8" s="59"/>
      <c r="AD8" s="59"/>
      <c r="AE8" s="59"/>
      <c r="AF8" s="59"/>
      <c r="AG8" s="59"/>
      <c r="AH8" s="59"/>
      <c r="AI8" s="59"/>
      <c r="AJ8" s="59"/>
      <c r="AK8" s="59"/>
      <c r="AL8" s="59"/>
      <c r="AM8" s="59"/>
      <c r="AN8" s="59"/>
      <c r="AO8" s="59"/>
      <c r="AP8" s="59"/>
      <c r="AQ8" s="59"/>
      <c r="AR8" s="59"/>
      <c r="AS8" s="59"/>
      <c r="AT8" s="59"/>
      <c r="AU8" s="59"/>
      <c r="AV8" s="59"/>
      <c r="AW8" s="59"/>
      <c r="AX8" s="59"/>
      <c r="AY8" s="59"/>
      <c r="AZ8" s="59"/>
      <c r="BA8" s="59"/>
      <c r="BB8" s="59"/>
      <c r="BC8" s="59"/>
      <c r="BD8" s="59"/>
      <c r="BE8" s="59"/>
      <c r="BF8" s="59"/>
      <c r="BG8" s="59"/>
      <c r="BH8" s="59"/>
      <c r="BI8" s="59"/>
      <c r="BJ8" s="59"/>
      <c r="BK8" s="59"/>
      <c r="BL8" s="59"/>
      <c r="BM8" s="59"/>
      <c r="BN8" s="59"/>
      <c r="BO8" s="59"/>
      <c r="BP8" s="59"/>
      <c r="BQ8" s="59"/>
      <c r="BR8" s="59"/>
      <c r="BS8" s="59"/>
      <c r="BT8" s="59"/>
      <c r="BU8" s="59"/>
      <c r="BV8" s="59"/>
      <c r="BW8" s="59"/>
      <c r="BX8" s="59"/>
      <c r="BY8" s="59"/>
      <c r="BZ8" s="59"/>
      <c r="CA8" s="59"/>
      <c r="CB8" s="59"/>
      <c r="CC8" s="59"/>
      <c r="CD8" s="59"/>
      <c r="CE8" s="59"/>
      <c r="CF8" s="59"/>
      <c r="CG8" s="59"/>
      <c r="CH8" s="59"/>
      <c r="CI8" s="59"/>
      <c r="CJ8" s="59"/>
      <c r="CK8" s="59"/>
      <c r="CL8" s="59"/>
      <c r="CM8" s="59"/>
      <c r="CN8" s="59"/>
      <c r="CO8" s="59"/>
      <c r="CP8" s="59"/>
      <c r="CQ8" s="59"/>
      <c r="CR8" s="59"/>
      <c r="CS8" s="59"/>
      <c r="CT8" s="59"/>
      <c r="CU8" s="59"/>
      <c r="CV8" s="59"/>
      <c r="CW8" s="59"/>
      <c r="CX8" s="59"/>
      <c r="CY8" s="59"/>
      <c r="CZ8" s="59"/>
      <c r="DA8" s="59"/>
      <c r="DB8" s="59"/>
      <c r="DC8" s="59"/>
      <c r="DD8" s="59"/>
      <c r="DE8" s="59"/>
      <c r="DF8" s="59"/>
      <c r="DG8" s="59"/>
      <c r="DH8" s="59"/>
      <c r="DI8" s="59"/>
      <c r="DJ8" s="59"/>
      <c r="DK8" s="59"/>
      <c r="DL8" s="59"/>
      <c r="DM8" s="59"/>
      <c r="DN8" s="59"/>
      <c r="DO8" s="59"/>
      <c r="DP8" s="59"/>
      <c r="DQ8" s="59"/>
      <c r="DR8" s="59"/>
      <c r="DS8" s="59"/>
      <c r="DT8" s="59"/>
      <c r="DU8" s="59"/>
      <c r="DV8" s="59"/>
      <c r="DW8" s="59"/>
      <c r="DX8" s="59"/>
      <c r="DY8" s="59"/>
      <c r="DZ8" s="59"/>
      <c r="EA8" s="59"/>
      <c r="EB8" s="59"/>
      <c r="EC8" s="59"/>
      <c r="ED8" s="59"/>
      <c r="EE8" s="59"/>
      <c r="EF8" s="59"/>
      <c r="EG8" s="59"/>
      <c r="EH8" s="59"/>
      <c r="EI8" s="59"/>
      <c r="EJ8" s="59"/>
      <c r="EK8" s="59"/>
      <c r="EL8" s="59"/>
      <c r="EM8" s="59"/>
      <c r="EN8" s="59"/>
      <c r="EO8" s="59"/>
      <c r="EP8" s="59"/>
      <c r="EQ8" s="59"/>
      <c r="ER8" s="59"/>
      <c r="ES8" s="59"/>
      <c r="ET8" s="59"/>
      <c r="EU8" s="59"/>
      <c r="EV8" s="59"/>
      <c r="EW8" s="59"/>
      <c r="EX8" s="59"/>
      <c r="EY8" s="59"/>
      <c r="EZ8" s="59"/>
      <c r="FA8" s="59"/>
      <c r="FB8" s="59"/>
      <c r="FC8" s="59"/>
      <c r="FD8" s="59"/>
      <c r="FE8" s="59"/>
      <c r="FF8" s="59"/>
      <c r="FG8" s="59"/>
      <c r="FH8" s="59"/>
      <c r="FI8" s="59"/>
      <c r="FJ8" s="59"/>
      <c r="FK8" s="59"/>
      <c r="FL8" s="59"/>
      <c r="FM8" s="59"/>
      <c r="FN8" s="59"/>
      <c r="FO8" s="59"/>
      <c r="FP8" s="59"/>
      <c r="FQ8" s="59"/>
      <c r="FR8" s="59"/>
      <c r="FS8" s="59"/>
      <c r="FT8" s="59"/>
      <c r="FU8" s="59"/>
      <c r="FV8" s="59"/>
      <c r="FW8" s="59"/>
      <c r="FX8" s="59"/>
      <c r="FY8" s="59"/>
      <c r="FZ8" s="59"/>
      <c r="GA8" s="59"/>
      <c r="GB8" s="59"/>
      <c r="GC8" s="59"/>
      <c r="GD8" s="59"/>
      <c r="GE8" s="59"/>
      <c r="GF8" s="59"/>
      <c r="GG8" s="59"/>
      <c r="GH8" s="59"/>
      <c r="GI8" s="59"/>
      <c r="GJ8" s="59"/>
      <c r="GK8" s="59"/>
      <c r="GL8" s="59"/>
      <c r="GM8" s="59"/>
      <c r="GN8" s="59"/>
      <c r="GO8" s="59"/>
      <c r="GP8" s="59"/>
      <c r="GQ8" s="59"/>
      <c r="GR8" s="59"/>
      <c r="GS8" s="59"/>
      <c r="GT8" s="59"/>
      <c r="GU8" s="59"/>
      <c r="GV8" s="59"/>
      <c r="GW8" s="59"/>
      <c r="GX8" s="59"/>
      <c r="GY8" s="59"/>
      <c r="GZ8" s="59"/>
      <c r="HA8" s="59"/>
      <c r="HB8" s="59"/>
      <c r="HC8" s="59"/>
      <c r="HD8" s="59"/>
      <c r="HE8" s="59"/>
      <c r="HF8" s="59"/>
      <c r="HG8" s="59"/>
      <c r="HH8" s="59"/>
      <c r="HI8" s="59"/>
      <c r="HJ8" s="59"/>
      <c r="HK8" s="59"/>
      <c r="HL8" s="59"/>
      <c r="HM8" s="59"/>
      <c r="HN8" s="59"/>
      <c r="HO8" s="59"/>
      <c r="HP8" s="59"/>
      <c r="HQ8" s="59"/>
      <c r="HR8" s="59"/>
      <c r="HS8" s="59"/>
      <c r="HT8" s="59"/>
      <c r="HU8" s="59"/>
      <c r="HV8" s="59"/>
      <c r="HW8" s="59"/>
      <c r="HX8" s="59"/>
      <c r="HY8" s="59"/>
      <c r="HZ8" s="59"/>
      <c r="IA8" s="59"/>
      <c r="IB8" s="59"/>
      <c r="IC8" s="59"/>
      <c r="ID8" s="59"/>
      <c r="IE8" s="59"/>
      <c r="IF8" s="59"/>
      <c r="IG8" s="59"/>
      <c r="IH8" s="59"/>
      <c r="II8" s="59"/>
      <c r="IJ8" s="59"/>
      <c r="IK8" s="59"/>
      <c r="IL8" s="59"/>
      <c r="IM8" s="59"/>
      <c r="IN8" s="59"/>
      <c r="IO8" s="59"/>
      <c r="IP8" s="59"/>
      <c r="IQ8" s="59"/>
      <c r="IR8" s="59"/>
      <c r="IS8" s="59"/>
      <c r="IT8" s="59"/>
      <c r="IU8" s="59"/>
      <c r="IV8" s="59"/>
    </row>
    <row r="9" spans="1:256" ht="66" customHeight="1" thickBot="1" x14ac:dyDescent="0.25">
      <c r="A9" s="472"/>
      <c r="B9" s="474"/>
      <c r="C9" s="474"/>
      <c r="D9" s="474"/>
      <c r="E9" s="476"/>
      <c r="F9" s="478"/>
      <c r="G9" s="60" t="s">
        <v>370</v>
      </c>
      <c r="H9" s="60" t="s">
        <v>371</v>
      </c>
      <c r="I9" s="60" t="s">
        <v>372</v>
      </c>
      <c r="J9" s="474"/>
      <c r="K9" s="59"/>
      <c r="L9" s="59"/>
      <c r="M9" s="59"/>
      <c r="N9" s="59"/>
      <c r="O9" s="59"/>
      <c r="P9" s="59"/>
      <c r="Q9" s="59"/>
      <c r="R9" s="59"/>
      <c r="S9" s="59"/>
      <c r="T9" s="59"/>
      <c r="U9" s="59"/>
      <c r="V9" s="59"/>
      <c r="W9" s="59"/>
      <c r="X9" s="59"/>
      <c r="Y9" s="59"/>
      <c r="Z9" s="59"/>
      <c r="AA9" s="59"/>
      <c r="AB9" s="59"/>
      <c r="AC9" s="59"/>
      <c r="AD9" s="59"/>
      <c r="AE9" s="59"/>
      <c r="AF9" s="59"/>
      <c r="AG9" s="59"/>
      <c r="AH9" s="59"/>
      <c r="AI9" s="59"/>
      <c r="AJ9" s="59"/>
      <c r="AK9" s="59"/>
      <c r="AL9" s="59"/>
      <c r="AM9" s="59"/>
      <c r="AN9" s="59"/>
      <c r="AO9" s="59"/>
      <c r="AP9" s="59"/>
      <c r="AQ9" s="59"/>
      <c r="AR9" s="59"/>
      <c r="AS9" s="59"/>
      <c r="AT9" s="59"/>
      <c r="AU9" s="59"/>
      <c r="AV9" s="59"/>
      <c r="AW9" s="59"/>
      <c r="AX9" s="59"/>
      <c r="AY9" s="59"/>
      <c r="AZ9" s="59"/>
      <c r="BA9" s="59"/>
      <c r="BB9" s="59"/>
      <c r="BC9" s="59"/>
      <c r="BD9" s="59"/>
      <c r="BE9" s="59"/>
      <c r="BF9" s="59"/>
      <c r="BG9" s="59"/>
      <c r="BH9" s="59"/>
      <c r="BI9" s="59"/>
      <c r="BJ9" s="59"/>
      <c r="BK9" s="59"/>
      <c r="BL9" s="59"/>
      <c r="BM9" s="59"/>
      <c r="BN9" s="59"/>
      <c r="BO9" s="59"/>
      <c r="BP9" s="59"/>
      <c r="BQ9" s="59"/>
      <c r="BR9" s="59"/>
      <c r="BS9" s="59"/>
      <c r="BT9" s="59"/>
      <c r="BU9" s="59"/>
      <c r="BV9" s="59"/>
      <c r="BW9" s="59"/>
      <c r="BX9" s="59"/>
      <c r="BY9" s="59"/>
      <c r="BZ9" s="59"/>
      <c r="CA9" s="59"/>
      <c r="CB9" s="59"/>
      <c r="CC9" s="59"/>
      <c r="CD9" s="59"/>
      <c r="CE9" s="59"/>
      <c r="CF9" s="59"/>
      <c r="CG9" s="59"/>
      <c r="CH9" s="59"/>
      <c r="CI9" s="59"/>
      <c r="CJ9" s="59"/>
      <c r="CK9" s="59"/>
      <c r="CL9" s="59"/>
      <c r="CM9" s="59"/>
      <c r="CN9" s="59"/>
      <c r="CO9" s="59"/>
      <c r="CP9" s="59"/>
      <c r="CQ9" s="59"/>
      <c r="CR9" s="59"/>
      <c r="CS9" s="59"/>
      <c r="CT9" s="59"/>
      <c r="CU9" s="59"/>
      <c r="CV9" s="59"/>
      <c r="CW9" s="59"/>
      <c r="CX9" s="59"/>
      <c r="CY9" s="59"/>
      <c r="CZ9" s="59"/>
      <c r="DA9" s="59"/>
      <c r="DB9" s="59"/>
      <c r="DC9" s="59"/>
      <c r="DD9" s="59"/>
      <c r="DE9" s="59"/>
      <c r="DF9" s="59"/>
      <c r="DG9" s="59"/>
      <c r="DH9" s="59"/>
      <c r="DI9" s="59"/>
      <c r="DJ9" s="59"/>
      <c r="DK9" s="59"/>
      <c r="DL9" s="59"/>
      <c r="DM9" s="59"/>
      <c r="DN9" s="59"/>
      <c r="DO9" s="59"/>
      <c r="DP9" s="59"/>
      <c r="DQ9" s="59"/>
      <c r="DR9" s="59"/>
      <c r="DS9" s="59"/>
      <c r="DT9" s="59"/>
      <c r="DU9" s="59"/>
      <c r="DV9" s="59"/>
      <c r="DW9" s="59"/>
      <c r="DX9" s="59"/>
      <c r="DY9" s="59"/>
      <c r="DZ9" s="59"/>
      <c r="EA9" s="59"/>
      <c r="EB9" s="59"/>
      <c r="EC9" s="59"/>
      <c r="ED9" s="59"/>
      <c r="EE9" s="59"/>
      <c r="EF9" s="59"/>
      <c r="EG9" s="59"/>
      <c r="EH9" s="59"/>
      <c r="EI9" s="59"/>
      <c r="EJ9" s="59"/>
      <c r="EK9" s="59"/>
      <c r="EL9" s="59"/>
      <c r="EM9" s="59"/>
      <c r="EN9" s="59"/>
      <c r="EO9" s="59"/>
      <c r="EP9" s="59"/>
      <c r="EQ9" s="59"/>
      <c r="ER9" s="59"/>
      <c r="ES9" s="59"/>
      <c r="ET9" s="59"/>
      <c r="EU9" s="59"/>
      <c r="EV9" s="59"/>
      <c r="EW9" s="59"/>
      <c r="EX9" s="59"/>
      <c r="EY9" s="59"/>
      <c r="EZ9" s="59"/>
      <c r="FA9" s="59"/>
      <c r="FB9" s="59"/>
      <c r="FC9" s="59"/>
      <c r="FD9" s="59"/>
      <c r="FE9" s="59"/>
      <c r="FF9" s="59"/>
      <c r="FG9" s="59"/>
      <c r="FH9" s="59"/>
      <c r="FI9" s="59"/>
      <c r="FJ9" s="59"/>
      <c r="FK9" s="59"/>
      <c r="FL9" s="59"/>
      <c r="FM9" s="59"/>
      <c r="FN9" s="59"/>
      <c r="FO9" s="59"/>
      <c r="FP9" s="59"/>
      <c r="FQ9" s="59"/>
      <c r="FR9" s="59"/>
      <c r="FS9" s="59"/>
      <c r="FT9" s="59"/>
      <c r="FU9" s="59"/>
      <c r="FV9" s="59"/>
      <c r="FW9" s="59"/>
      <c r="FX9" s="59"/>
      <c r="FY9" s="59"/>
      <c r="FZ9" s="59"/>
      <c r="GA9" s="59"/>
      <c r="GB9" s="59"/>
      <c r="GC9" s="59"/>
      <c r="GD9" s="59"/>
      <c r="GE9" s="59"/>
      <c r="GF9" s="59"/>
      <c r="GG9" s="59"/>
      <c r="GH9" s="59"/>
      <c r="GI9" s="59"/>
      <c r="GJ9" s="59"/>
      <c r="GK9" s="59"/>
      <c r="GL9" s="59"/>
      <c r="GM9" s="59"/>
      <c r="GN9" s="59"/>
      <c r="GO9" s="59"/>
      <c r="GP9" s="59"/>
      <c r="GQ9" s="59"/>
      <c r="GR9" s="59"/>
      <c r="GS9" s="59"/>
      <c r="GT9" s="59"/>
      <c r="GU9" s="59"/>
      <c r="GV9" s="59"/>
      <c r="GW9" s="59"/>
      <c r="GX9" s="59"/>
      <c r="GY9" s="59"/>
      <c r="GZ9" s="59"/>
      <c r="HA9" s="59"/>
      <c r="HB9" s="59"/>
      <c r="HC9" s="59"/>
      <c r="HD9" s="59"/>
      <c r="HE9" s="59"/>
      <c r="HF9" s="59"/>
      <c r="HG9" s="59"/>
      <c r="HH9" s="59"/>
      <c r="HI9" s="59"/>
      <c r="HJ9" s="59"/>
      <c r="HK9" s="59"/>
      <c r="HL9" s="59"/>
      <c r="HM9" s="59"/>
      <c r="HN9" s="59"/>
      <c r="HO9" s="59"/>
      <c r="HP9" s="59"/>
      <c r="HQ9" s="59"/>
      <c r="HR9" s="59"/>
      <c r="HS9" s="59"/>
      <c r="HT9" s="59"/>
      <c r="HU9" s="59"/>
      <c r="HV9" s="59"/>
      <c r="HW9" s="59"/>
      <c r="HX9" s="59"/>
      <c r="HY9" s="59"/>
      <c r="HZ9" s="59"/>
      <c r="IA9" s="59"/>
      <c r="IB9" s="59"/>
      <c r="IC9" s="59"/>
      <c r="ID9" s="59"/>
      <c r="IE9" s="59"/>
      <c r="IF9" s="59"/>
      <c r="IG9" s="59"/>
      <c r="IH9" s="59"/>
      <c r="II9" s="59"/>
      <c r="IJ9" s="59"/>
      <c r="IK9" s="59"/>
      <c r="IL9" s="59"/>
      <c r="IM9" s="59"/>
      <c r="IN9" s="59"/>
      <c r="IO9" s="59"/>
      <c r="IP9" s="59"/>
      <c r="IQ9" s="59"/>
      <c r="IR9" s="59"/>
      <c r="IS9" s="59"/>
      <c r="IT9" s="59"/>
      <c r="IU9" s="59"/>
      <c r="IV9" s="59"/>
    </row>
    <row r="10" spans="1:256" ht="11.25" customHeight="1" thickBot="1" x14ac:dyDescent="0.25">
      <c r="A10" s="374">
        <v>1</v>
      </c>
      <c r="B10" s="375">
        <v>2</v>
      </c>
      <c r="C10" s="376">
        <v>3</v>
      </c>
      <c r="D10" s="377">
        <v>4</v>
      </c>
      <c r="E10" s="375">
        <v>5</v>
      </c>
      <c r="F10" s="378">
        <v>6</v>
      </c>
      <c r="G10" s="375">
        <v>7</v>
      </c>
      <c r="H10" s="379">
        <v>8</v>
      </c>
      <c r="I10" s="379">
        <v>9</v>
      </c>
      <c r="J10" s="380">
        <v>10</v>
      </c>
      <c r="K10" s="61"/>
      <c r="L10" s="61"/>
      <c r="M10" s="61"/>
      <c r="N10" s="61"/>
      <c r="O10" s="61"/>
      <c r="P10" s="61"/>
      <c r="Q10" s="61"/>
      <c r="R10" s="61"/>
      <c r="S10" s="61"/>
      <c r="T10" s="61"/>
      <c r="U10" s="61"/>
      <c r="V10" s="61"/>
      <c r="W10" s="61"/>
      <c r="X10" s="61"/>
      <c r="Y10" s="61"/>
      <c r="Z10" s="61"/>
      <c r="AA10" s="61"/>
      <c r="AB10" s="61"/>
      <c r="AC10" s="61"/>
      <c r="AD10" s="61"/>
      <c r="AE10" s="61"/>
      <c r="AF10" s="61"/>
      <c r="AG10" s="61"/>
      <c r="AH10" s="61"/>
      <c r="AI10" s="61"/>
      <c r="AJ10" s="61"/>
      <c r="AK10" s="61"/>
      <c r="AL10" s="61"/>
      <c r="AM10" s="61"/>
      <c r="AN10" s="61"/>
      <c r="AO10" s="61"/>
      <c r="AP10" s="61"/>
      <c r="AQ10" s="61"/>
      <c r="AR10" s="61"/>
      <c r="AS10" s="61"/>
      <c r="AT10" s="61"/>
      <c r="AU10" s="61"/>
      <c r="AV10" s="61"/>
      <c r="AW10" s="61"/>
      <c r="AX10" s="61"/>
      <c r="AY10" s="61"/>
      <c r="AZ10" s="61"/>
      <c r="BA10" s="61"/>
      <c r="BB10" s="61"/>
      <c r="BC10" s="61"/>
      <c r="BD10" s="61"/>
      <c r="BE10" s="61"/>
      <c r="BF10" s="61"/>
      <c r="BG10" s="61"/>
      <c r="BH10" s="61"/>
      <c r="BI10" s="61"/>
      <c r="BJ10" s="61"/>
      <c r="BK10" s="61"/>
      <c r="BL10" s="61"/>
      <c r="BM10" s="61"/>
      <c r="BN10" s="61"/>
      <c r="BO10" s="61"/>
      <c r="BP10" s="61"/>
      <c r="BQ10" s="61"/>
      <c r="BR10" s="61"/>
      <c r="BS10" s="61"/>
      <c r="BT10" s="61"/>
      <c r="BU10" s="61"/>
      <c r="BV10" s="61"/>
      <c r="BW10" s="61"/>
      <c r="BX10" s="61"/>
      <c r="BY10" s="61"/>
      <c r="BZ10" s="61"/>
      <c r="CA10" s="61"/>
      <c r="CB10" s="61"/>
      <c r="CC10" s="61"/>
      <c r="CD10" s="61"/>
      <c r="CE10" s="61"/>
      <c r="CF10" s="61"/>
      <c r="CG10" s="61"/>
      <c r="CH10" s="61"/>
      <c r="CI10" s="61"/>
      <c r="CJ10" s="61"/>
      <c r="CK10" s="61"/>
      <c r="CL10" s="61"/>
      <c r="CM10" s="61"/>
      <c r="CN10" s="61"/>
      <c r="CO10" s="61"/>
      <c r="CP10" s="61"/>
      <c r="CQ10" s="61"/>
      <c r="CR10" s="61"/>
      <c r="CS10" s="61"/>
      <c r="CT10" s="61"/>
      <c r="CU10" s="61"/>
      <c r="CV10" s="61"/>
      <c r="CW10" s="61"/>
      <c r="CX10" s="61"/>
      <c r="CY10" s="61"/>
      <c r="CZ10" s="61"/>
      <c r="DA10" s="61"/>
      <c r="DB10" s="61"/>
      <c r="DC10" s="61"/>
      <c r="DD10" s="61"/>
      <c r="DE10" s="61"/>
      <c r="DF10" s="61"/>
      <c r="DG10" s="61"/>
      <c r="DH10" s="61"/>
      <c r="DI10" s="61"/>
      <c r="DJ10" s="61"/>
      <c r="DK10" s="61"/>
      <c r="DL10" s="61"/>
      <c r="DM10" s="61"/>
      <c r="DN10" s="61"/>
      <c r="DO10" s="61"/>
      <c r="DP10" s="61"/>
      <c r="DQ10" s="61"/>
      <c r="DR10" s="61"/>
      <c r="DS10" s="61"/>
      <c r="DT10" s="61"/>
      <c r="DU10" s="61"/>
      <c r="DV10" s="61"/>
      <c r="DW10" s="61"/>
      <c r="DX10" s="61"/>
      <c r="DY10" s="61"/>
      <c r="DZ10" s="61"/>
      <c r="EA10" s="61"/>
      <c r="EB10" s="61"/>
      <c r="EC10" s="61"/>
      <c r="ED10" s="61"/>
      <c r="EE10" s="61"/>
      <c r="EF10" s="61"/>
      <c r="EG10" s="61"/>
      <c r="EH10" s="61"/>
      <c r="EI10" s="61"/>
      <c r="EJ10" s="61"/>
      <c r="EK10" s="61"/>
      <c r="EL10" s="61"/>
      <c r="EM10" s="61"/>
      <c r="EN10" s="61"/>
      <c r="EO10" s="61"/>
      <c r="EP10" s="61"/>
      <c r="EQ10" s="61"/>
      <c r="ER10" s="61"/>
      <c r="ES10" s="61"/>
      <c r="ET10" s="61"/>
      <c r="EU10" s="61"/>
      <c r="EV10" s="61"/>
      <c r="EW10" s="61"/>
      <c r="EX10" s="61"/>
      <c r="EY10" s="61"/>
      <c r="EZ10" s="61"/>
      <c r="FA10" s="61"/>
      <c r="FB10" s="61"/>
      <c r="FC10" s="61"/>
      <c r="FD10" s="61"/>
      <c r="FE10" s="61"/>
      <c r="FF10" s="61"/>
      <c r="FG10" s="61"/>
      <c r="FH10" s="61"/>
      <c r="FI10" s="61"/>
      <c r="FJ10" s="61"/>
      <c r="FK10" s="61"/>
      <c r="FL10" s="61"/>
      <c r="FM10" s="61"/>
      <c r="FN10" s="61"/>
      <c r="FO10" s="61"/>
      <c r="FP10" s="61"/>
      <c r="FQ10" s="61"/>
      <c r="FR10" s="61"/>
      <c r="FS10" s="61"/>
      <c r="FT10" s="61"/>
      <c r="FU10" s="61"/>
      <c r="FV10" s="61"/>
      <c r="FW10" s="61"/>
      <c r="FX10" s="61"/>
      <c r="FY10" s="61"/>
      <c r="FZ10" s="61"/>
      <c r="GA10" s="61"/>
      <c r="GB10" s="61"/>
      <c r="GC10" s="61"/>
      <c r="GD10" s="61"/>
      <c r="GE10" s="61"/>
      <c r="GF10" s="61"/>
      <c r="GG10" s="61"/>
      <c r="GH10" s="61"/>
      <c r="GI10" s="61"/>
      <c r="GJ10" s="61"/>
      <c r="GK10" s="61"/>
      <c r="GL10" s="61"/>
      <c r="GM10" s="61"/>
      <c r="GN10" s="61"/>
      <c r="GO10" s="61"/>
      <c r="GP10" s="61"/>
      <c r="GQ10" s="61"/>
      <c r="GR10" s="61"/>
      <c r="GS10" s="61"/>
      <c r="GT10" s="61"/>
      <c r="GU10" s="61"/>
      <c r="GV10" s="61"/>
      <c r="GW10" s="61"/>
      <c r="GX10" s="61"/>
      <c r="GY10" s="61"/>
      <c r="GZ10" s="61"/>
      <c r="HA10" s="61"/>
      <c r="HB10" s="61"/>
      <c r="HC10" s="61"/>
      <c r="HD10" s="61"/>
      <c r="HE10" s="61"/>
      <c r="HF10" s="61"/>
      <c r="HG10" s="61"/>
      <c r="HH10" s="61"/>
      <c r="HI10" s="61"/>
      <c r="HJ10" s="61"/>
      <c r="HK10" s="61"/>
      <c r="HL10" s="61"/>
      <c r="HM10" s="61"/>
      <c r="HN10" s="61"/>
      <c r="HO10" s="61"/>
      <c r="HP10" s="61"/>
      <c r="HQ10" s="61"/>
      <c r="HR10" s="61"/>
      <c r="HS10" s="61"/>
      <c r="HT10" s="61"/>
      <c r="HU10" s="61"/>
      <c r="HV10" s="61"/>
      <c r="HW10" s="61"/>
      <c r="HX10" s="61"/>
      <c r="HY10" s="61"/>
      <c r="HZ10" s="61"/>
      <c r="IA10" s="61"/>
      <c r="IB10" s="61"/>
      <c r="IC10" s="61"/>
      <c r="ID10" s="61"/>
      <c r="IE10" s="61"/>
      <c r="IF10" s="61"/>
      <c r="IG10" s="61"/>
      <c r="IH10" s="61"/>
      <c r="II10" s="61"/>
      <c r="IJ10" s="61"/>
      <c r="IK10" s="61"/>
      <c r="IL10" s="61"/>
      <c r="IM10" s="61"/>
      <c r="IN10" s="61"/>
      <c r="IO10" s="61"/>
      <c r="IP10" s="61"/>
      <c r="IQ10" s="61"/>
      <c r="IR10" s="61"/>
      <c r="IS10" s="61"/>
      <c r="IT10" s="61"/>
      <c r="IU10" s="61"/>
      <c r="IV10" s="61"/>
    </row>
    <row r="11" spans="1:256" ht="18" customHeight="1" thickBot="1" x14ac:dyDescent="0.25">
      <c r="A11" s="496" t="s">
        <v>373</v>
      </c>
      <c r="B11" s="497"/>
      <c r="C11" s="497"/>
      <c r="D11" s="497"/>
      <c r="E11" s="497"/>
      <c r="F11" s="497"/>
      <c r="G11" s="497"/>
      <c r="H11" s="497"/>
      <c r="I11" s="497"/>
      <c r="J11" s="498"/>
      <c r="K11" s="62"/>
      <c r="L11" s="62"/>
      <c r="M11" s="62"/>
      <c r="N11" s="62"/>
      <c r="O11" s="62"/>
      <c r="P11" s="62"/>
      <c r="Q11" s="62"/>
      <c r="R11" s="62"/>
      <c r="S11" s="62"/>
      <c r="T11" s="62"/>
      <c r="U11" s="62"/>
      <c r="V11" s="62"/>
      <c r="W11" s="62"/>
      <c r="X11" s="62"/>
      <c r="Y11" s="62"/>
      <c r="Z11" s="62"/>
      <c r="AA11" s="62"/>
      <c r="AB11" s="62"/>
      <c r="AC11" s="62"/>
      <c r="AD11" s="62"/>
      <c r="AE11" s="62"/>
      <c r="AF11" s="62"/>
      <c r="AG11" s="62"/>
      <c r="AH11" s="62"/>
      <c r="AI11" s="62"/>
      <c r="AJ11" s="62"/>
      <c r="AK11" s="62"/>
      <c r="AL11" s="62"/>
      <c r="AM11" s="62"/>
      <c r="AN11" s="62"/>
      <c r="AO11" s="62"/>
      <c r="AP11" s="62"/>
      <c r="AQ11" s="62"/>
      <c r="AR11" s="62"/>
      <c r="AS11" s="62"/>
      <c r="AT11" s="62"/>
      <c r="AU11" s="62"/>
      <c r="AV11" s="62"/>
      <c r="AW11" s="62"/>
      <c r="AX11" s="62"/>
      <c r="AY11" s="62"/>
      <c r="AZ11" s="62"/>
      <c r="BA11" s="62"/>
      <c r="BB11" s="62"/>
      <c r="BC11" s="62"/>
      <c r="BD11" s="62"/>
      <c r="BE11" s="62"/>
      <c r="BF11" s="62"/>
      <c r="BG11" s="62"/>
      <c r="BH11" s="62"/>
      <c r="BI11" s="62"/>
      <c r="BJ11" s="62"/>
      <c r="BK11" s="62"/>
      <c r="BL11" s="62"/>
      <c r="BM11" s="62"/>
      <c r="BN11" s="62"/>
      <c r="BO11" s="62"/>
      <c r="BP11" s="62"/>
      <c r="BQ11" s="62"/>
      <c r="BR11" s="62"/>
      <c r="BS11" s="62"/>
      <c r="BT11" s="62"/>
      <c r="BU11" s="62"/>
      <c r="BV11" s="62"/>
      <c r="BW11" s="62"/>
      <c r="BX11" s="62"/>
      <c r="BY11" s="62"/>
      <c r="BZ11" s="62"/>
      <c r="CA11" s="62"/>
      <c r="CB11" s="62"/>
      <c r="CC11" s="62"/>
      <c r="CD11" s="62"/>
      <c r="CE11" s="62"/>
      <c r="CF11" s="62"/>
      <c r="CG11" s="62"/>
      <c r="CH11" s="62"/>
      <c r="CI11" s="62"/>
      <c r="CJ11" s="62"/>
      <c r="CK11" s="62"/>
      <c r="CL11" s="62"/>
      <c r="CM11" s="62"/>
      <c r="CN11" s="62"/>
      <c r="CO11" s="62"/>
      <c r="CP11" s="62"/>
      <c r="CQ11" s="62"/>
      <c r="CR11" s="62"/>
      <c r="CS11" s="62"/>
      <c r="CT11" s="62"/>
      <c r="CU11" s="62"/>
      <c r="CV11" s="62"/>
      <c r="CW11" s="62"/>
      <c r="CX11" s="62"/>
      <c r="CY11" s="62"/>
      <c r="CZ11" s="62"/>
      <c r="DA11" s="62"/>
      <c r="DB11" s="62"/>
      <c r="DC11" s="62"/>
      <c r="DD11" s="62"/>
      <c r="DE11" s="62"/>
      <c r="DF11" s="62"/>
      <c r="DG11" s="62"/>
      <c r="DH11" s="62"/>
      <c r="DI11" s="62"/>
      <c r="DJ11" s="62"/>
      <c r="DK11" s="62"/>
      <c r="DL11" s="62"/>
      <c r="DM11" s="62"/>
      <c r="DN11" s="62"/>
      <c r="DO11" s="62"/>
      <c r="DP11" s="62"/>
      <c r="DQ11" s="62"/>
      <c r="DR11" s="62"/>
      <c r="DS11" s="62"/>
      <c r="DT11" s="62"/>
      <c r="DU11" s="62"/>
      <c r="DV11" s="62"/>
      <c r="DW11" s="62"/>
      <c r="DX11" s="62"/>
      <c r="DY11" s="62"/>
      <c r="DZ11" s="62"/>
      <c r="EA11" s="62"/>
      <c r="EB11" s="62"/>
      <c r="EC11" s="62"/>
      <c r="ED11" s="62"/>
      <c r="EE11" s="62"/>
      <c r="EF11" s="62"/>
      <c r="EG11" s="62"/>
      <c r="EH11" s="62"/>
      <c r="EI11" s="62"/>
      <c r="EJ11" s="62"/>
      <c r="EK11" s="62"/>
      <c r="EL11" s="62"/>
      <c r="EM11" s="62"/>
      <c r="EN11" s="62"/>
      <c r="EO11" s="62"/>
      <c r="EP11" s="62"/>
      <c r="EQ11" s="62"/>
      <c r="ER11" s="62"/>
      <c r="ES11" s="62"/>
      <c r="ET11" s="62"/>
      <c r="EU11" s="62"/>
      <c r="EV11" s="62"/>
      <c r="EW11" s="62"/>
      <c r="EX11" s="62"/>
      <c r="EY11" s="62"/>
      <c r="EZ11" s="62"/>
      <c r="FA11" s="62"/>
      <c r="FB11" s="62"/>
      <c r="FC11" s="62"/>
      <c r="FD11" s="62"/>
      <c r="FE11" s="62"/>
      <c r="FF11" s="62"/>
      <c r="FG11" s="62"/>
      <c r="FH11" s="62"/>
      <c r="FI11" s="62"/>
      <c r="FJ11" s="62"/>
      <c r="FK11" s="62"/>
      <c r="FL11" s="62"/>
      <c r="FM11" s="62"/>
      <c r="FN11" s="62"/>
      <c r="FO11" s="62"/>
      <c r="FP11" s="62"/>
      <c r="FQ11" s="62"/>
      <c r="FR11" s="62"/>
      <c r="FS11" s="62"/>
      <c r="FT11" s="62"/>
      <c r="FU11" s="62"/>
      <c r="FV11" s="62"/>
      <c r="FW11" s="62"/>
      <c r="FX11" s="62"/>
      <c r="FY11" s="62"/>
      <c r="FZ11" s="62"/>
      <c r="GA11" s="62"/>
      <c r="GB11" s="62"/>
      <c r="GC11" s="62"/>
      <c r="GD11" s="62"/>
      <c r="GE11" s="62"/>
      <c r="GF11" s="62"/>
      <c r="GG11" s="62"/>
      <c r="GH11" s="62"/>
      <c r="GI11" s="62"/>
      <c r="GJ11" s="62"/>
      <c r="GK11" s="62"/>
      <c r="GL11" s="62"/>
      <c r="GM11" s="62"/>
      <c r="GN11" s="62"/>
      <c r="GO11" s="62"/>
      <c r="GP11" s="62"/>
      <c r="GQ11" s="62"/>
      <c r="GR11" s="62"/>
      <c r="GS11" s="62"/>
      <c r="GT11" s="62"/>
      <c r="GU11" s="62"/>
      <c r="GV11" s="62"/>
      <c r="GW11" s="62"/>
      <c r="GX11" s="62"/>
      <c r="GY11" s="62"/>
      <c r="GZ11" s="62"/>
      <c r="HA11" s="62"/>
      <c r="HB11" s="62"/>
      <c r="HC11" s="62"/>
      <c r="HD11" s="62"/>
      <c r="HE11" s="62"/>
      <c r="HF11" s="62"/>
      <c r="HG11" s="62"/>
      <c r="HH11" s="62"/>
      <c r="HI11" s="62"/>
      <c r="HJ11" s="62"/>
      <c r="HK11" s="62"/>
      <c r="HL11" s="62"/>
      <c r="HM11" s="62"/>
      <c r="HN11" s="62"/>
      <c r="HO11" s="62"/>
      <c r="HP11" s="62"/>
      <c r="HQ11" s="62"/>
      <c r="HR11" s="62"/>
      <c r="HS11" s="62"/>
      <c r="HT11" s="62"/>
      <c r="HU11" s="62"/>
      <c r="HV11" s="62"/>
      <c r="HW11" s="62"/>
      <c r="HX11" s="62"/>
      <c r="HY11" s="62"/>
      <c r="HZ11" s="62"/>
      <c r="IA11" s="62"/>
      <c r="IB11" s="62"/>
      <c r="IC11" s="62"/>
      <c r="ID11" s="62"/>
      <c r="IE11" s="62"/>
      <c r="IF11" s="62"/>
      <c r="IG11" s="62"/>
      <c r="IH11" s="62"/>
      <c r="II11" s="62"/>
      <c r="IJ11" s="62"/>
      <c r="IK11" s="62"/>
      <c r="IL11" s="62"/>
      <c r="IM11" s="62"/>
      <c r="IN11" s="62"/>
      <c r="IO11" s="62"/>
      <c r="IP11" s="62"/>
      <c r="IQ11" s="62"/>
      <c r="IR11" s="62"/>
      <c r="IS11" s="62"/>
      <c r="IT11" s="62"/>
      <c r="IU11" s="62"/>
      <c r="IV11" s="62"/>
    </row>
    <row r="12" spans="1:256" ht="16.5" customHeight="1" x14ac:dyDescent="0.2">
      <c r="A12" s="465">
        <v>1</v>
      </c>
      <c r="B12" s="63"/>
      <c r="C12" s="64">
        <v>1</v>
      </c>
      <c r="D12" s="499">
        <v>1</v>
      </c>
      <c r="E12" s="65"/>
      <c r="F12" s="66"/>
      <c r="G12" s="67"/>
      <c r="H12" s="68"/>
      <c r="I12" s="68">
        <f>G12-H12</f>
        <v>0</v>
      </c>
      <c r="J12" s="69">
        <f>I12*F12</f>
        <v>0</v>
      </c>
      <c r="K12" s="70"/>
      <c r="L12" s="70"/>
      <c r="M12" s="70"/>
      <c r="N12" s="70"/>
      <c r="O12" s="70"/>
      <c r="P12" s="70"/>
      <c r="Q12" s="70"/>
      <c r="R12" s="70"/>
      <c r="S12" s="70"/>
      <c r="T12" s="70"/>
      <c r="U12" s="70"/>
      <c r="V12" s="70"/>
      <c r="W12" s="70"/>
      <c r="X12" s="70"/>
      <c r="Y12" s="70"/>
      <c r="Z12" s="70"/>
      <c r="AA12" s="70"/>
      <c r="AB12" s="70"/>
      <c r="AC12" s="70"/>
      <c r="AD12" s="70"/>
      <c r="AE12" s="70"/>
      <c r="AF12" s="70"/>
      <c r="AG12" s="70"/>
      <c r="AH12" s="70"/>
      <c r="AI12" s="70"/>
      <c r="AJ12" s="70"/>
      <c r="AK12" s="70"/>
      <c r="AL12" s="70"/>
      <c r="AM12" s="70"/>
      <c r="AN12" s="70"/>
      <c r="AO12" s="70"/>
      <c r="AP12" s="70"/>
      <c r="AQ12" s="70"/>
      <c r="AR12" s="70"/>
      <c r="AS12" s="70"/>
      <c r="AT12" s="70"/>
      <c r="AU12" s="70"/>
      <c r="AV12" s="70"/>
      <c r="AW12" s="70"/>
      <c r="AX12" s="70"/>
      <c r="AY12" s="70"/>
      <c r="AZ12" s="70"/>
      <c r="BA12" s="70"/>
      <c r="BB12" s="70"/>
      <c r="BC12" s="70"/>
      <c r="BD12" s="70"/>
      <c r="BE12" s="70"/>
      <c r="BF12" s="70"/>
      <c r="BG12" s="70"/>
      <c r="BH12" s="70"/>
      <c r="BI12" s="70"/>
      <c r="BJ12" s="70"/>
      <c r="BK12" s="70"/>
      <c r="BL12" s="70"/>
      <c r="BM12" s="70"/>
      <c r="BN12" s="70"/>
      <c r="BO12" s="70"/>
      <c r="BP12" s="70"/>
      <c r="BQ12" s="70"/>
      <c r="BR12" s="70"/>
      <c r="BS12" s="70"/>
      <c r="BT12" s="70"/>
      <c r="BU12" s="70"/>
      <c r="BV12" s="70"/>
      <c r="BW12" s="70"/>
      <c r="BX12" s="70"/>
      <c r="BY12" s="70"/>
      <c r="BZ12" s="70"/>
      <c r="CA12" s="70"/>
      <c r="CB12" s="70"/>
      <c r="CC12" s="70"/>
      <c r="CD12" s="70"/>
      <c r="CE12" s="70"/>
      <c r="CF12" s="70"/>
      <c r="CG12" s="70"/>
      <c r="CH12" s="70"/>
      <c r="CI12" s="70"/>
      <c r="CJ12" s="70"/>
      <c r="CK12" s="70"/>
      <c r="CL12" s="70"/>
      <c r="CM12" s="70"/>
      <c r="CN12" s="70"/>
      <c r="CO12" s="70"/>
      <c r="CP12" s="70"/>
      <c r="CQ12" s="70"/>
      <c r="CR12" s="70"/>
      <c r="CS12" s="70"/>
      <c r="CT12" s="70"/>
      <c r="CU12" s="70"/>
      <c r="CV12" s="70"/>
      <c r="CW12" s="70"/>
      <c r="CX12" s="70"/>
      <c r="CY12" s="70"/>
      <c r="CZ12" s="70"/>
      <c r="DA12" s="70"/>
      <c r="DB12" s="70"/>
      <c r="DC12" s="70"/>
      <c r="DD12" s="70"/>
      <c r="DE12" s="70"/>
      <c r="DF12" s="70"/>
      <c r="DG12" s="70"/>
      <c r="DH12" s="70"/>
      <c r="DI12" s="70"/>
      <c r="DJ12" s="70"/>
      <c r="DK12" s="70"/>
      <c r="DL12" s="70"/>
      <c r="DM12" s="70"/>
      <c r="DN12" s="70"/>
      <c r="DO12" s="70"/>
      <c r="DP12" s="70"/>
      <c r="DQ12" s="70"/>
      <c r="DR12" s="70"/>
      <c r="DS12" s="70"/>
      <c r="DT12" s="70"/>
      <c r="DU12" s="70"/>
      <c r="DV12" s="70"/>
      <c r="DW12" s="70"/>
      <c r="DX12" s="70"/>
      <c r="DY12" s="70"/>
      <c r="DZ12" s="70"/>
      <c r="EA12" s="70"/>
      <c r="EB12" s="70"/>
      <c r="EC12" s="70"/>
      <c r="ED12" s="70"/>
      <c r="EE12" s="70"/>
      <c r="EF12" s="70"/>
      <c r="EG12" s="70"/>
      <c r="EH12" s="70"/>
      <c r="EI12" s="70"/>
      <c r="EJ12" s="70"/>
      <c r="EK12" s="70"/>
      <c r="EL12" s="70"/>
      <c r="EM12" s="70"/>
      <c r="EN12" s="70"/>
      <c r="EO12" s="70"/>
      <c r="EP12" s="70"/>
      <c r="EQ12" s="70"/>
      <c r="ER12" s="70"/>
      <c r="ES12" s="70"/>
      <c r="ET12" s="70"/>
      <c r="EU12" s="70"/>
      <c r="EV12" s="70"/>
      <c r="EW12" s="70"/>
      <c r="EX12" s="70"/>
      <c r="EY12" s="70"/>
      <c r="EZ12" s="70"/>
      <c r="FA12" s="70"/>
      <c r="FB12" s="70"/>
      <c r="FC12" s="70"/>
      <c r="FD12" s="70"/>
      <c r="FE12" s="70"/>
      <c r="FF12" s="70"/>
      <c r="FG12" s="70"/>
      <c r="FH12" s="70"/>
      <c r="FI12" s="70"/>
      <c r="FJ12" s="70"/>
      <c r="FK12" s="70"/>
      <c r="FL12" s="70"/>
      <c r="FM12" s="70"/>
      <c r="FN12" s="70"/>
      <c r="FO12" s="70"/>
      <c r="FP12" s="70"/>
      <c r="FQ12" s="70"/>
      <c r="FR12" s="70"/>
      <c r="FS12" s="70"/>
      <c r="FT12" s="70"/>
      <c r="FU12" s="70"/>
      <c r="FV12" s="70"/>
      <c r="FW12" s="70"/>
      <c r="FX12" s="70"/>
      <c r="FY12" s="70"/>
      <c r="FZ12" s="70"/>
      <c r="GA12" s="70"/>
      <c r="GB12" s="70"/>
      <c r="GC12" s="70"/>
      <c r="GD12" s="70"/>
      <c r="GE12" s="70"/>
      <c r="GF12" s="70"/>
      <c r="GG12" s="70"/>
      <c r="GH12" s="70"/>
      <c r="GI12" s="70"/>
      <c r="GJ12" s="70"/>
      <c r="GK12" s="70"/>
      <c r="GL12" s="70"/>
      <c r="GM12" s="70"/>
      <c r="GN12" s="70"/>
      <c r="GO12" s="70"/>
      <c r="GP12" s="70"/>
      <c r="GQ12" s="70"/>
      <c r="GR12" s="70"/>
      <c r="GS12" s="70"/>
      <c r="GT12" s="70"/>
      <c r="GU12" s="70"/>
      <c r="GV12" s="70"/>
      <c r="GW12" s="70"/>
      <c r="GX12" s="70"/>
      <c r="GY12" s="70"/>
      <c r="GZ12" s="70"/>
      <c r="HA12" s="70"/>
      <c r="HB12" s="70"/>
      <c r="HC12" s="70"/>
      <c r="HD12" s="70"/>
      <c r="HE12" s="70"/>
      <c r="HF12" s="70"/>
      <c r="HG12" s="70"/>
      <c r="HH12" s="70"/>
      <c r="HI12" s="70"/>
      <c r="HJ12" s="70"/>
      <c r="HK12" s="70"/>
      <c r="HL12" s="70"/>
      <c r="HM12" s="70"/>
      <c r="HN12" s="70"/>
      <c r="HO12" s="70"/>
      <c r="HP12" s="70"/>
      <c r="HQ12" s="70"/>
      <c r="HR12" s="70"/>
      <c r="HS12" s="70"/>
      <c r="HT12" s="70"/>
      <c r="HU12" s="70"/>
      <c r="HV12" s="70"/>
      <c r="HW12" s="70"/>
      <c r="HX12" s="70"/>
      <c r="HY12" s="70"/>
      <c r="HZ12" s="70"/>
      <c r="IA12" s="70"/>
      <c r="IB12" s="70"/>
      <c r="IC12" s="70"/>
      <c r="ID12" s="70"/>
      <c r="IE12" s="70"/>
      <c r="IF12" s="70"/>
      <c r="IG12" s="70"/>
      <c r="IH12" s="70"/>
      <c r="II12" s="70"/>
      <c r="IJ12" s="70"/>
      <c r="IK12" s="70"/>
      <c r="IL12" s="70"/>
      <c r="IM12" s="70"/>
      <c r="IN12" s="70"/>
      <c r="IO12" s="70"/>
      <c r="IP12" s="70"/>
      <c r="IQ12" s="70"/>
      <c r="IR12" s="70"/>
      <c r="IS12" s="70"/>
      <c r="IT12" s="70"/>
      <c r="IU12" s="70"/>
      <c r="IV12" s="70"/>
    </row>
    <row r="13" spans="1:256" ht="16.5" customHeight="1" x14ac:dyDescent="0.2">
      <c r="A13" s="465"/>
      <c r="B13" s="71"/>
      <c r="C13" s="72">
        <v>2</v>
      </c>
      <c r="D13" s="500"/>
      <c r="E13" s="73"/>
      <c r="F13" s="74"/>
      <c r="G13" s="381"/>
      <c r="H13" s="68">
        <v>0</v>
      </c>
      <c r="I13" s="68">
        <f>G13-H13</f>
        <v>0</v>
      </c>
      <c r="J13" s="69">
        <f>I13*F13</f>
        <v>0</v>
      </c>
      <c r="K13" s="70"/>
      <c r="L13" s="70"/>
      <c r="M13" s="70"/>
      <c r="N13" s="70"/>
      <c r="O13" s="70"/>
      <c r="P13" s="70"/>
      <c r="Q13" s="70"/>
      <c r="R13" s="70"/>
      <c r="S13" s="70"/>
      <c r="T13" s="70"/>
      <c r="U13" s="70"/>
      <c r="V13" s="70"/>
      <c r="W13" s="70"/>
      <c r="X13" s="70"/>
      <c r="Y13" s="70"/>
      <c r="Z13" s="70"/>
      <c r="AA13" s="70"/>
      <c r="AB13" s="70"/>
      <c r="AC13" s="70"/>
      <c r="AD13" s="70"/>
      <c r="AE13" s="70"/>
      <c r="AF13" s="70"/>
      <c r="AG13" s="70"/>
      <c r="AH13" s="70"/>
      <c r="AI13" s="70"/>
      <c r="AJ13" s="70"/>
      <c r="AK13" s="70"/>
      <c r="AL13" s="70"/>
      <c r="AM13" s="70"/>
      <c r="AN13" s="70"/>
      <c r="AO13" s="70"/>
      <c r="AP13" s="70"/>
      <c r="AQ13" s="70"/>
      <c r="AR13" s="70"/>
      <c r="AS13" s="70"/>
      <c r="AT13" s="70"/>
      <c r="AU13" s="70"/>
      <c r="AV13" s="70"/>
      <c r="AW13" s="70"/>
      <c r="AX13" s="70"/>
      <c r="AY13" s="70"/>
      <c r="AZ13" s="70"/>
      <c r="BA13" s="70"/>
      <c r="BB13" s="70"/>
      <c r="BC13" s="70"/>
      <c r="BD13" s="70"/>
      <c r="BE13" s="70"/>
      <c r="BF13" s="70"/>
      <c r="BG13" s="70"/>
      <c r="BH13" s="70"/>
      <c r="BI13" s="70"/>
      <c r="BJ13" s="70"/>
      <c r="BK13" s="70"/>
      <c r="BL13" s="70"/>
      <c r="BM13" s="70"/>
      <c r="BN13" s="70"/>
      <c r="BO13" s="70"/>
      <c r="BP13" s="70"/>
      <c r="BQ13" s="70"/>
      <c r="BR13" s="70"/>
      <c r="BS13" s="70"/>
      <c r="BT13" s="70"/>
      <c r="BU13" s="70"/>
      <c r="BV13" s="70"/>
      <c r="BW13" s="70"/>
      <c r="BX13" s="70"/>
      <c r="BY13" s="70"/>
      <c r="BZ13" s="70"/>
      <c r="CA13" s="70"/>
      <c r="CB13" s="70"/>
      <c r="CC13" s="70"/>
      <c r="CD13" s="70"/>
      <c r="CE13" s="70"/>
      <c r="CF13" s="70"/>
      <c r="CG13" s="70"/>
      <c r="CH13" s="70"/>
      <c r="CI13" s="70"/>
      <c r="CJ13" s="70"/>
      <c r="CK13" s="70"/>
      <c r="CL13" s="70"/>
      <c r="CM13" s="70"/>
      <c r="CN13" s="70"/>
      <c r="CO13" s="70"/>
      <c r="CP13" s="70"/>
      <c r="CQ13" s="70"/>
      <c r="CR13" s="70"/>
      <c r="CS13" s="70"/>
      <c r="CT13" s="70"/>
      <c r="CU13" s="70"/>
      <c r="CV13" s="70"/>
      <c r="CW13" s="70"/>
      <c r="CX13" s="70"/>
      <c r="CY13" s="70"/>
      <c r="CZ13" s="70"/>
      <c r="DA13" s="70"/>
      <c r="DB13" s="70"/>
      <c r="DC13" s="70"/>
      <c r="DD13" s="70"/>
      <c r="DE13" s="70"/>
      <c r="DF13" s="70"/>
      <c r="DG13" s="70"/>
      <c r="DH13" s="70"/>
      <c r="DI13" s="70"/>
      <c r="DJ13" s="70"/>
      <c r="DK13" s="70"/>
      <c r="DL13" s="70"/>
      <c r="DM13" s="70"/>
      <c r="DN13" s="70"/>
      <c r="DO13" s="70"/>
      <c r="DP13" s="70"/>
      <c r="DQ13" s="70"/>
      <c r="DR13" s="70"/>
      <c r="DS13" s="70"/>
      <c r="DT13" s="70"/>
      <c r="DU13" s="70"/>
      <c r="DV13" s="70"/>
      <c r="DW13" s="70"/>
      <c r="DX13" s="70"/>
      <c r="DY13" s="70"/>
      <c r="DZ13" s="70"/>
      <c r="EA13" s="70"/>
      <c r="EB13" s="70"/>
      <c r="EC13" s="70"/>
      <c r="ED13" s="70"/>
      <c r="EE13" s="70"/>
      <c r="EF13" s="70"/>
      <c r="EG13" s="70"/>
      <c r="EH13" s="70"/>
      <c r="EI13" s="70"/>
      <c r="EJ13" s="70"/>
      <c r="EK13" s="70"/>
      <c r="EL13" s="70"/>
      <c r="EM13" s="70"/>
      <c r="EN13" s="70"/>
      <c r="EO13" s="70"/>
      <c r="EP13" s="70"/>
      <c r="EQ13" s="70"/>
      <c r="ER13" s="70"/>
      <c r="ES13" s="70"/>
      <c r="ET13" s="70"/>
      <c r="EU13" s="70"/>
      <c r="EV13" s="70"/>
      <c r="EW13" s="70"/>
      <c r="EX13" s="70"/>
      <c r="EY13" s="70"/>
      <c r="EZ13" s="70"/>
      <c r="FA13" s="70"/>
      <c r="FB13" s="70"/>
      <c r="FC13" s="70"/>
      <c r="FD13" s="70"/>
      <c r="FE13" s="70"/>
      <c r="FF13" s="70"/>
      <c r="FG13" s="70"/>
      <c r="FH13" s="70"/>
      <c r="FI13" s="70"/>
      <c r="FJ13" s="70"/>
      <c r="FK13" s="70"/>
      <c r="FL13" s="70"/>
      <c r="FM13" s="70"/>
      <c r="FN13" s="70"/>
      <c r="FO13" s="70"/>
      <c r="FP13" s="70"/>
      <c r="FQ13" s="70"/>
      <c r="FR13" s="70"/>
      <c r="FS13" s="70"/>
      <c r="FT13" s="70"/>
      <c r="FU13" s="70"/>
      <c r="FV13" s="70"/>
      <c r="FW13" s="70"/>
      <c r="FX13" s="70"/>
      <c r="FY13" s="70"/>
      <c r="FZ13" s="70"/>
      <c r="GA13" s="70"/>
      <c r="GB13" s="70"/>
      <c r="GC13" s="70"/>
      <c r="GD13" s="70"/>
      <c r="GE13" s="70"/>
      <c r="GF13" s="70"/>
      <c r="GG13" s="70"/>
      <c r="GH13" s="70"/>
      <c r="GI13" s="70"/>
      <c r="GJ13" s="70"/>
      <c r="GK13" s="70"/>
      <c r="GL13" s="70"/>
      <c r="GM13" s="70"/>
      <c r="GN13" s="70"/>
      <c r="GO13" s="70"/>
      <c r="GP13" s="70"/>
      <c r="GQ13" s="70"/>
      <c r="GR13" s="70"/>
      <c r="GS13" s="70"/>
      <c r="GT13" s="70"/>
      <c r="GU13" s="70"/>
      <c r="GV13" s="70"/>
      <c r="GW13" s="70"/>
      <c r="GX13" s="70"/>
      <c r="GY13" s="70"/>
      <c r="GZ13" s="70"/>
      <c r="HA13" s="70"/>
      <c r="HB13" s="70"/>
      <c r="HC13" s="70"/>
      <c r="HD13" s="70"/>
      <c r="HE13" s="70"/>
      <c r="HF13" s="70"/>
      <c r="HG13" s="70"/>
      <c r="HH13" s="70"/>
      <c r="HI13" s="70"/>
      <c r="HJ13" s="70"/>
      <c r="HK13" s="70"/>
      <c r="HL13" s="70"/>
      <c r="HM13" s="70"/>
      <c r="HN13" s="70"/>
      <c r="HO13" s="70"/>
      <c r="HP13" s="70"/>
      <c r="HQ13" s="70"/>
      <c r="HR13" s="70"/>
      <c r="HS13" s="70"/>
      <c r="HT13" s="70"/>
      <c r="HU13" s="70"/>
      <c r="HV13" s="70"/>
      <c r="HW13" s="70"/>
      <c r="HX13" s="70"/>
      <c r="HY13" s="70"/>
      <c r="HZ13" s="70"/>
      <c r="IA13" s="70"/>
      <c r="IB13" s="70"/>
      <c r="IC13" s="70"/>
      <c r="ID13" s="70"/>
      <c r="IE13" s="70"/>
      <c r="IF13" s="70"/>
      <c r="IG13" s="70"/>
      <c r="IH13" s="70"/>
      <c r="II13" s="70"/>
      <c r="IJ13" s="70"/>
      <c r="IK13" s="70"/>
      <c r="IL13" s="70"/>
      <c r="IM13" s="70"/>
      <c r="IN13" s="70"/>
      <c r="IO13" s="70"/>
      <c r="IP13" s="70"/>
      <c r="IQ13" s="70"/>
      <c r="IR13" s="70"/>
      <c r="IS13" s="70"/>
      <c r="IT13" s="70"/>
      <c r="IU13" s="70"/>
      <c r="IV13" s="70"/>
    </row>
    <row r="14" spans="1:256" ht="18" customHeight="1" thickBot="1" x14ac:dyDescent="0.25">
      <c r="A14" s="466"/>
      <c r="B14" s="75"/>
      <c r="C14" s="76">
        <v>3</v>
      </c>
      <c r="D14" s="501"/>
      <c r="E14" s="77"/>
      <c r="F14" s="78"/>
      <c r="G14" s="382"/>
      <c r="H14" s="68"/>
      <c r="I14" s="68">
        <f>G14-H14</f>
        <v>0</v>
      </c>
      <c r="J14" s="69">
        <f>F14*G14</f>
        <v>0</v>
      </c>
      <c r="K14" s="70"/>
      <c r="L14" s="70"/>
      <c r="M14" s="70"/>
      <c r="N14" s="70"/>
      <c r="O14" s="70"/>
      <c r="P14" s="70"/>
      <c r="Q14" s="70"/>
      <c r="R14" s="70"/>
      <c r="S14" s="70"/>
      <c r="T14" s="70"/>
      <c r="U14" s="70"/>
      <c r="V14" s="70"/>
      <c r="W14" s="70"/>
      <c r="X14" s="70"/>
      <c r="Y14" s="70"/>
      <c r="Z14" s="70"/>
      <c r="AA14" s="70"/>
      <c r="AB14" s="70"/>
      <c r="AC14" s="70"/>
      <c r="AD14" s="70"/>
      <c r="AE14" s="70"/>
      <c r="AF14" s="70"/>
      <c r="AG14" s="70"/>
      <c r="AH14" s="70"/>
      <c r="AI14" s="70"/>
      <c r="AJ14" s="70"/>
      <c r="AK14" s="70"/>
      <c r="AL14" s="70"/>
      <c r="AM14" s="70"/>
      <c r="AN14" s="70"/>
      <c r="AO14" s="70"/>
      <c r="AP14" s="70"/>
      <c r="AQ14" s="70"/>
      <c r="AR14" s="70"/>
      <c r="AS14" s="70"/>
      <c r="AT14" s="70"/>
      <c r="AU14" s="70"/>
      <c r="AV14" s="70"/>
      <c r="AW14" s="70"/>
      <c r="AX14" s="70"/>
      <c r="AY14" s="70"/>
      <c r="AZ14" s="70"/>
      <c r="BA14" s="70"/>
      <c r="BB14" s="70"/>
      <c r="BC14" s="70"/>
      <c r="BD14" s="70"/>
      <c r="BE14" s="70"/>
      <c r="BF14" s="70"/>
      <c r="BG14" s="70"/>
      <c r="BH14" s="70"/>
      <c r="BI14" s="70"/>
      <c r="BJ14" s="70"/>
      <c r="BK14" s="70"/>
      <c r="BL14" s="70"/>
      <c r="BM14" s="70"/>
      <c r="BN14" s="70"/>
      <c r="BO14" s="70"/>
      <c r="BP14" s="70"/>
      <c r="BQ14" s="70"/>
      <c r="BR14" s="70"/>
      <c r="BS14" s="70"/>
      <c r="BT14" s="70"/>
      <c r="BU14" s="70"/>
      <c r="BV14" s="70"/>
      <c r="BW14" s="70"/>
      <c r="BX14" s="70"/>
      <c r="BY14" s="70"/>
      <c r="BZ14" s="70"/>
      <c r="CA14" s="70"/>
      <c r="CB14" s="70"/>
      <c r="CC14" s="70"/>
      <c r="CD14" s="70"/>
      <c r="CE14" s="70"/>
      <c r="CF14" s="70"/>
      <c r="CG14" s="70"/>
      <c r="CH14" s="70"/>
      <c r="CI14" s="70"/>
      <c r="CJ14" s="70"/>
      <c r="CK14" s="70"/>
      <c r="CL14" s="70"/>
      <c r="CM14" s="70"/>
      <c r="CN14" s="70"/>
      <c r="CO14" s="70"/>
      <c r="CP14" s="70"/>
      <c r="CQ14" s="70"/>
      <c r="CR14" s="70"/>
      <c r="CS14" s="70"/>
      <c r="CT14" s="70"/>
      <c r="CU14" s="70"/>
      <c r="CV14" s="70"/>
      <c r="CW14" s="70"/>
      <c r="CX14" s="70"/>
      <c r="CY14" s="70"/>
      <c r="CZ14" s="70"/>
      <c r="DA14" s="70"/>
      <c r="DB14" s="70"/>
      <c r="DC14" s="70"/>
      <c r="DD14" s="70"/>
      <c r="DE14" s="70"/>
      <c r="DF14" s="70"/>
      <c r="DG14" s="70"/>
      <c r="DH14" s="70"/>
      <c r="DI14" s="70"/>
      <c r="DJ14" s="70"/>
      <c r="DK14" s="70"/>
      <c r="DL14" s="70"/>
      <c r="DM14" s="70"/>
      <c r="DN14" s="70"/>
      <c r="DO14" s="70"/>
      <c r="DP14" s="70"/>
      <c r="DQ14" s="70"/>
      <c r="DR14" s="70"/>
      <c r="DS14" s="70"/>
      <c r="DT14" s="70"/>
      <c r="DU14" s="70"/>
      <c r="DV14" s="70"/>
      <c r="DW14" s="70"/>
      <c r="DX14" s="70"/>
      <c r="DY14" s="70"/>
      <c r="DZ14" s="70"/>
      <c r="EA14" s="70"/>
      <c r="EB14" s="70"/>
      <c r="EC14" s="70"/>
      <c r="ED14" s="70"/>
      <c r="EE14" s="70"/>
      <c r="EF14" s="70"/>
      <c r="EG14" s="70"/>
      <c r="EH14" s="70"/>
      <c r="EI14" s="70"/>
      <c r="EJ14" s="70"/>
      <c r="EK14" s="70"/>
      <c r="EL14" s="70"/>
      <c r="EM14" s="70"/>
      <c r="EN14" s="70"/>
      <c r="EO14" s="70"/>
      <c r="EP14" s="70"/>
      <c r="EQ14" s="70"/>
      <c r="ER14" s="70"/>
      <c r="ES14" s="70"/>
      <c r="ET14" s="70"/>
      <c r="EU14" s="70"/>
      <c r="EV14" s="70"/>
      <c r="EW14" s="70"/>
      <c r="EX14" s="70"/>
      <c r="EY14" s="70"/>
      <c r="EZ14" s="70"/>
      <c r="FA14" s="70"/>
      <c r="FB14" s="70"/>
      <c r="FC14" s="70"/>
      <c r="FD14" s="70"/>
      <c r="FE14" s="70"/>
      <c r="FF14" s="70"/>
      <c r="FG14" s="70"/>
      <c r="FH14" s="70"/>
      <c r="FI14" s="70"/>
      <c r="FJ14" s="70"/>
      <c r="FK14" s="70"/>
      <c r="FL14" s="70"/>
      <c r="FM14" s="70"/>
      <c r="FN14" s="70"/>
      <c r="FO14" s="70"/>
      <c r="FP14" s="70"/>
      <c r="FQ14" s="70"/>
      <c r="FR14" s="70"/>
      <c r="FS14" s="70"/>
      <c r="FT14" s="70"/>
      <c r="FU14" s="70"/>
      <c r="FV14" s="70"/>
      <c r="FW14" s="70"/>
      <c r="FX14" s="70"/>
      <c r="FY14" s="70"/>
      <c r="FZ14" s="70"/>
      <c r="GA14" s="70"/>
      <c r="GB14" s="70"/>
      <c r="GC14" s="70"/>
      <c r="GD14" s="70"/>
      <c r="GE14" s="70"/>
      <c r="GF14" s="70"/>
      <c r="GG14" s="70"/>
      <c r="GH14" s="70"/>
      <c r="GI14" s="70"/>
      <c r="GJ14" s="70"/>
      <c r="GK14" s="70"/>
      <c r="GL14" s="70"/>
      <c r="GM14" s="70"/>
      <c r="GN14" s="70"/>
      <c r="GO14" s="70"/>
      <c r="GP14" s="70"/>
      <c r="GQ14" s="70"/>
      <c r="GR14" s="70"/>
      <c r="GS14" s="70"/>
      <c r="GT14" s="70"/>
      <c r="GU14" s="70"/>
      <c r="GV14" s="70"/>
      <c r="GW14" s="70"/>
      <c r="GX14" s="70"/>
      <c r="GY14" s="70"/>
      <c r="GZ14" s="70"/>
      <c r="HA14" s="70"/>
      <c r="HB14" s="70"/>
      <c r="HC14" s="70"/>
      <c r="HD14" s="70"/>
      <c r="HE14" s="70"/>
      <c r="HF14" s="70"/>
      <c r="HG14" s="70"/>
      <c r="HH14" s="70"/>
      <c r="HI14" s="70"/>
      <c r="HJ14" s="70"/>
      <c r="HK14" s="70"/>
      <c r="HL14" s="70"/>
      <c r="HM14" s="70"/>
      <c r="HN14" s="70"/>
      <c r="HO14" s="70"/>
      <c r="HP14" s="70"/>
      <c r="HQ14" s="70"/>
      <c r="HR14" s="70"/>
      <c r="HS14" s="70"/>
      <c r="HT14" s="70"/>
      <c r="HU14" s="70"/>
      <c r="HV14" s="70"/>
      <c r="HW14" s="70"/>
      <c r="HX14" s="70"/>
      <c r="HY14" s="70"/>
      <c r="HZ14" s="70"/>
      <c r="IA14" s="70"/>
      <c r="IB14" s="70"/>
      <c r="IC14" s="70"/>
      <c r="ID14" s="70"/>
      <c r="IE14" s="70"/>
      <c r="IF14" s="70"/>
      <c r="IG14" s="70"/>
      <c r="IH14" s="70"/>
      <c r="II14" s="70"/>
      <c r="IJ14" s="70"/>
      <c r="IK14" s="70"/>
      <c r="IL14" s="70"/>
      <c r="IM14" s="70"/>
      <c r="IN14" s="70"/>
      <c r="IO14" s="70"/>
      <c r="IP14" s="70"/>
      <c r="IQ14" s="70"/>
      <c r="IR14" s="70"/>
      <c r="IS14" s="70"/>
      <c r="IT14" s="70"/>
      <c r="IU14" s="70"/>
      <c r="IV14" s="70"/>
    </row>
    <row r="15" spans="1:256" ht="13.5" thickBot="1" x14ac:dyDescent="0.25">
      <c r="A15" s="79"/>
      <c r="B15" s="383" t="s">
        <v>374</v>
      </c>
      <c r="C15" s="384"/>
      <c r="D15" s="384"/>
      <c r="E15" s="385"/>
      <c r="F15" s="386"/>
      <c r="G15" s="387"/>
      <c r="H15" s="388"/>
      <c r="I15" s="389"/>
      <c r="J15" s="390">
        <f>J12+J13</f>
        <v>0</v>
      </c>
      <c r="K15" s="70"/>
      <c r="L15" s="70"/>
      <c r="M15" s="70"/>
      <c r="N15" s="70"/>
      <c r="O15" s="70"/>
      <c r="P15" s="70"/>
      <c r="Q15" s="70"/>
      <c r="R15" s="70"/>
      <c r="S15" s="70"/>
      <c r="T15" s="70"/>
      <c r="U15" s="70"/>
      <c r="V15" s="70"/>
      <c r="W15" s="70"/>
      <c r="X15" s="70"/>
      <c r="Y15" s="70"/>
      <c r="Z15" s="70"/>
      <c r="AA15" s="70"/>
      <c r="AB15" s="70"/>
      <c r="AC15" s="70"/>
      <c r="AD15" s="70"/>
      <c r="AE15" s="70"/>
      <c r="AF15" s="70"/>
      <c r="AG15" s="70"/>
      <c r="AH15" s="70"/>
      <c r="AI15" s="70"/>
      <c r="AJ15" s="70"/>
      <c r="AK15" s="70"/>
      <c r="AL15" s="70"/>
      <c r="AM15" s="70"/>
      <c r="AN15" s="70"/>
      <c r="AO15" s="70"/>
      <c r="AP15" s="70"/>
      <c r="AQ15" s="70"/>
      <c r="AR15" s="70"/>
      <c r="AS15" s="70"/>
      <c r="AT15" s="70"/>
      <c r="AU15" s="70"/>
      <c r="AV15" s="70"/>
      <c r="AW15" s="70"/>
      <c r="AX15" s="70"/>
      <c r="AY15" s="70"/>
      <c r="AZ15" s="70"/>
      <c r="BA15" s="70"/>
      <c r="BB15" s="70"/>
      <c r="BC15" s="70"/>
      <c r="BD15" s="70"/>
      <c r="BE15" s="70"/>
      <c r="BF15" s="70"/>
      <c r="BG15" s="70"/>
      <c r="BH15" s="70"/>
      <c r="BI15" s="70"/>
      <c r="BJ15" s="70"/>
      <c r="BK15" s="70"/>
      <c r="BL15" s="70"/>
      <c r="BM15" s="70"/>
      <c r="BN15" s="70"/>
      <c r="BO15" s="70"/>
      <c r="BP15" s="70"/>
      <c r="BQ15" s="70"/>
      <c r="BR15" s="70"/>
      <c r="BS15" s="70"/>
      <c r="BT15" s="70"/>
      <c r="BU15" s="70"/>
      <c r="BV15" s="70"/>
      <c r="BW15" s="70"/>
      <c r="BX15" s="70"/>
      <c r="BY15" s="70"/>
      <c r="BZ15" s="70"/>
      <c r="CA15" s="70"/>
      <c r="CB15" s="70"/>
      <c r="CC15" s="70"/>
      <c r="CD15" s="70"/>
      <c r="CE15" s="70"/>
      <c r="CF15" s="70"/>
      <c r="CG15" s="70"/>
      <c r="CH15" s="70"/>
      <c r="CI15" s="70"/>
      <c r="CJ15" s="70"/>
      <c r="CK15" s="70"/>
      <c r="CL15" s="70"/>
      <c r="CM15" s="70"/>
      <c r="CN15" s="70"/>
      <c r="CO15" s="70"/>
      <c r="CP15" s="70"/>
      <c r="CQ15" s="70"/>
      <c r="CR15" s="70"/>
      <c r="CS15" s="70"/>
      <c r="CT15" s="70"/>
      <c r="CU15" s="70"/>
      <c r="CV15" s="70"/>
      <c r="CW15" s="70"/>
      <c r="CX15" s="70"/>
      <c r="CY15" s="70"/>
      <c r="CZ15" s="70"/>
      <c r="DA15" s="70"/>
      <c r="DB15" s="70"/>
      <c r="DC15" s="70"/>
      <c r="DD15" s="70"/>
      <c r="DE15" s="70"/>
      <c r="DF15" s="70"/>
      <c r="DG15" s="70"/>
      <c r="DH15" s="70"/>
      <c r="DI15" s="70"/>
      <c r="DJ15" s="70"/>
      <c r="DK15" s="70"/>
      <c r="DL15" s="70"/>
      <c r="DM15" s="70"/>
      <c r="DN15" s="70"/>
      <c r="DO15" s="70"/>
      <c r="DP15" s="70"/>
      <c r="DQ15" s="70"/>
      <c r="DR15" s="70"/>
      <c r="DS15" s="70"/>
      <c r="DT15" s="70"/>
      <c r="DU15" s="70"/>
      <c r="DV15" s="70"/>
      <c r="DW15" s="70"/>
      <c r="DX15" s="70"/>
      <c r="DY15" s="70"/>
      <c r="DZ15" s="70"/>
      <c r="EA15" s="70"/>
      <c r="EB15" s="70"/>
      <c r="EC15" s="70"/>
      <c r="ED15" s="70"/>
      <c r="EE15" s="70"/>
      <c r="EF15" s="70"/>
      <c r="EG15" s="70"/>
      <c r="EH15" s="70"/>
      <c r="EI15" s="70"/>
      <c r="EJ15" s="70"/>
      <c r="EK15" s="70"/>
      <c r="EL15" s="70"/>
      <c r="EM15" s="70"/>
      <c r="EN15" s="70"/>
      <c r="EO15" s="70"/>
      <c r="EP15" s="70"/>
      <c r="EQ15" s="70"/>
      <c r="ER15" s="70"/>
      <c r="ES15" s="70"/>
      <c r="ET15" s="70"/>
      <c r="EU15" s="70"/>
      <c r="EV15" s="70"/>
      <c r="EW15" s="70"/>
      <c r="EX15" s="70"/>
      <c r="EY15" s="70"/>
      <c r="EZ15" s="70"/>
      <c r="FA15" s="70"/>
      <c r="FB15" s="70"/>
      <c r="FC15" s="70"/>
      <c r="FD15" s="70"/>
      <c r="FE15" s="70"/>
      <c r="FF15" s="70"/>
      <c r="FG15" s="70"/>
      <c r="FH15" s="70"/>
      <c r="FI15" s="70"/>
      <c r="FJ15" s="70"/>
      <c r="FK15" s="70"/>
      <c r="FL15" s="70"/>
      <c r="FM15" s="70"/>
      <c r="FN15" s="70"/>
      <c r="FO15" s="70"/>
      <c r="FP15" s="70"/>
      <c r="FQ15" s="70"/>
      <c r="FR15" s="70"/>
      <c r="FS15" s="70"/>
      <c r="FT15" s="70"/>
      <c r="FU15" s="70"/>
      <c r="FV15" s="70"/>
      <c r="FW15" s="70"/>
      <c r="FX15" s="70"/>
      <c r="FY15" s="70"/>
      <c r="FZ15" s="70"/>
      <c r="GA15" s="70"/>
      <c r="GB15" s="70"/>
      <c r="GC15" s="70"/>
      <c r="GD15" s="70"/>
      <c r="GE15" s="70"/>
      <c r="GF15" s="70"/>
      <c r="GG15" s="70"/>
      <c r="GH15" s="70"/>
      <c r="GI15" s="70"/>
      <c r="GJ15" s="70"/>
      <c r="GK15" s="70"/>
      <c r="GL15" s="70"/>
      <c r="GM15" s="70"/>
      <c r="GN15" s="70"/>
      <c r="GO15" s="70"/>
      <c r="GP15" s="70"/>
      <c r="GQ15" s="70"/>
      <c r="GR15" s="70"/>
      <c r="GS15" s="70"/>
      <c r="GT15" s="70"/>
      <c r="GU15" s="70"/>
      <c r="GV15" s="70"/>
      <c r="GW15" s="70"/>
      <c r="GX15" s="70"/>
      <c r="GY15" s="70"/>
      <c r="GZ15" s="70"/>
      <c r="HA15" s="70"/>
      <c r="HB15" s="70"/>
      <c r="HC15" s="70"/>
      <c r="HD15" s="70"/>
      <c r="HE15" s="70"/>
      <c r="HF15" s="70"/>
      <c r="HG15" s="70"/>
      <c r="HH15" s="70"/>
      <c r="HI15" s="70"/>
      <c r="HJ15" s="70"/>
      <c r="HK15" s="70"/>
      <c r="HL15" s="70"/>
      <c r="HM15" s="70"/>
      <c r="HN15" s="70"/>
      <c r="HO15" s="70"/>
      <c r="HP15" s="70"/>
      <c r="HQ15" s="70"/>
      <c r="HR15" s="70"/>
      <c r="HS15" s="70"/>
      <c r="HT15" s="70"/>
      <c r="HU15" s="70"/>
      <c r="HV15" s="70"/>
      <c r="HW15" s="70"/>
      <c r="HX15" s="70"/>
      <c r="HY15" s="70"/>
      <c r="HZ15" s="70"/>
      <c r="IA15" s="70"/>
      <c r="IB15" s="70"/>
      <c r="IC15" s="70"/>
      <c r="ID15" s="70"/>
      <c r="IE15" s="70"/>
      <c r="IF15" s="70"/>
      <c r="IG15" s="70"/>
      <c r="IH15" s="70"/>
      <c r="II15" s="70"/>
      <c r="IJ15" s="70"/>
      <c r="IK15" s="70"/>
      <c r="IL15" s="70"/>
      <c r="IM15" s="70"/>
      <c r="IN15" s="70"/>
      <c r="IO15" s="70"/>
      <c r="IP15" s="70"/>
      <c r="IQ15" s="70"/>
      <c r="IR15" s="70"/>
      <c r="IS15" s="70"/>
      <c r="IT15" s="70"/>
      <c r="IU15" s="70"/>
      <c r="IV15" s="70"/>
    </row>
    <row r="16" spans="1:256" ht="15.75" customHeight="1" thickBot="1" x14ac:dyDescent="0.25">
      <c r="A16" s="502" t="s">
        <v>375</v>
      </c>
      <c r="B16" s="503"/>
      <c r="C16" s="503"/>
      <c r="D16" s="503"/>
      <c r="E16" s="503"/>
      <c r="F16" s="503"/>
      <c r="G16" s="503"/>
      <c r="H16" s="503"/>
      <c r="I16" s="503"/>
      <c r="J16" s="504"/>
      <c r="K16" s="70"/>
      <c r="L16" s="70"/>
      <c r="M16" s="70"/>
      <c r="N16" s="70"/>
      <c r="O16" s="70"/>
      <c r="P16" s="70"/>
      <c r="Q16" s="70"/>
      <c r="R16" s="70"/>
      <c r="S16" s="70"/>
      <c r="T16" s="70"/>
      <c r="U16" s="70"/>
      <c r="V16" s="70"/>
      <c r="W16" s="70"/>
      <c r="X16" s="70"/>
      <c r="Y16" s="70"/>
      <c r="Z16" s="70"/>
      <c r="AA16" s="70"/>
      <c r="AB16" s="70"/>
      <c r="AC16" s="70"/>
      <c r="AD16" s="70"/>
      <c r="AE16" s="70"/>
      <c r="AF16" s="70"/>
      <c r="AG16" s="70"/>
      <c r="AH16" s="70"/>
      <c r="AI16" s="70"/>
      <c r="AJ16" s="70"/>
      <c r="AK16" s="70"/>
      <c r="AL16" s="70"/>
      <c r="AM16" s="70"/>
      <c r="AN16" s="70"/>
      <c r="AO16" s="70"/>
      <c r="AP16" s="70"/>
      <c r="AQ16" s="70"/>
      <c r="AR16" s="70"/>
      <c r="AS16" s="70"/>
      <c r="AT16" s="70"/>
      <c r="AU16" s="70"/>
      <c r="AV16" s="70"/>
      <c r="AW16" s="70"/>
      <c r="AX16" s="70"/>
      <c r="AY16" s="70"/>
      <c r="AZ16" s="70"/>
      <c r="BA16" s="70"/>
      <c r="BB16" s="70"/>
      <c r="BC16" s="70"/>
      <c r="BD16" s="70"/>
      <c r="BE16" s="70"/>
      <c r="BF16" s="70"/>
      <c r="BG16" s="70"/>
      <c r="BH16" s="70"/>
      <c r="BI16" s="70"/>
      <c r="BJ16" s="70"/>
      <c r="BK16" s="70"/>
      <c r="BL16" s="70"/>
      <c r="BM16" s="70"/>
      <c r="BN16" s="70"/>
      <c r="BO16" s="70"/>
      <c r="BP16" s="70"/>
      <c r="BQ16" s="70"/>
      <c r="BR16" s="70"/>
      <c r="BS16" s="70"/>
      <c r="BT16" s="70"/>
      <c r="BU16" s="70"/>
      <c r="BV16" s="70"/>
      <c r="BW16" s="70"/>
      <c r="BX16" s="70"/>
      <c r="BY16" s="70"/>
      <c r="BZ16" s="70"/>
      <c r="CA16" s="70"/>
      <c r="CB16" s="70"/>
      <c r="CC16" s="70"/>
      <c r="CD16" s="70"/>
      <c r="CE16" s="70"/>
      <c r="CF16" s="70"/>
      <c r="CG16" s="70"/>
      <c r="CH16" s="70"/>
      <c r="CI16" s="70"/>
      <c r="CJ16" s="70"/>
      <c r="CK16" s="70"/>
      <c r="CL16" s="70"/>
      <c r="CM16" s="70"/>
      <c r="CN16" s="70"/>
      <c r="CO16" s="70"/>
      <c r="CP16" s="70"/>
      <c r="CQ16" s="70"/>
      <c r="CR16" s="70"/>
      <c r="CS16" s="70"/>
      <c r="CT16" s="70"/>
      <c r="CU16" s="70"/>
      <c r="CV16" s="70"/>
      <c r="CW16" s="70"/>
      <c r="CX16" s="70"/>
      <c r="CY16" s="70"/>
      <c r="CZ16" s="70"/>
      <c r="DA16" s="70"/>
      <c r="DB16" s="70"/>
      <c r="DC16" s="70"/>
      <c r="DD16" s="70"/>
      <c r="DE16" s="70"/>
      <c r="DF16" s="70"/>
      <c r="DG16" s="70"/>
      <c r="DH16" s="70"/>
      <c r="DI16" s="70"/>
      <c r="DJ16" s="70"/>
      <c r="DK16" s="70"/>
      <c r="DL16" s="70"/>
      <c r="DM16" s="70"/>
      <c r="DN16" s="70"/>
      <c r="DO16" s="70"/>
      <c r="DP16" s="70"/>
      <c r="DQ16" s="70"/>
      <c r="DR16" s="70"/>
      <c r="DS16" s="70"/>
      <c r="DT16" s="70"/>
      <c r="DU16" s="70"/>
      <c r="DV16" s="70"/>
      <c r="DW16" s="70"/>
      <c r="DX16" s="70"/>
      <c r="DY16" s="70"/>
      <c r="DZ16" s="70"/>
      <c r="EA16" s="70"/>
      <c r="EB16" s="70"/>
      <c r="EC16" s="70"/>
      <c r="ED16" s="70"/>
      <c r="EE16" s="70"/>
      <c r="EF16" s="70"/>
      <c r="EG16" s="70"/>
      <c r="EH16" s="70"/>
      <c r="EI16" s="70"/>
      <c r="EJ16" s="70"/>
      <c r="EK16" s="70"/>
      <c r="EL16" s="70"/>
      <c r="EM16" s="70"/>
      <c r="EN16" s="70"/>
      <c r="EO16" s="70"/>
      <c r="EP16" s="70"/>
      <c r="EQ16" s="70"/>
      <c r="ER16" s="70"/>
      <c r="ES16" s="70"/>
      <c r="ET16" s="70"/>
      <c r="EU16" s="70"/>
      <c r="EV16" s="70"/>
      <c r="EW16" s="70"/>
      <c r="EX16" s="70"/>
      <c r="EY16" s="70"/>
      <c r="EZ16" s="70"/>
      <c r="FA16" s="70"/>
      <c r="FB16" s="70"/>
      <c r="FC16" s="70"/>
      <c r="FD16" s="70"/>
      <c r="FE16" s="70"/>
      <c r="FF16" s="70"/>
      <c r="FG16" s="70"/>
      <c r="FH16" s="70"/>
      <c r="FI16" s="70"/>
      <c r="FJ16" s="70"/>
      <c r="FK16" s="70"/>
      <c r="FL16" s="70"/>
      <c r="FM16" s="70"/>
      <c r="FN16" s="70"/>
      <c r="FO16" s="70"/>
      <c r="FP16" s="70"/>
      <c r="FQ16" s="70"/>
      <c r="FR16" s="70"/>
      <c r="FS16" s="70"/>
      <c r="FT16" s="70"/>
      <c r="FU16" s="70"/>
      <c r="FV16" s="70"/>
      <c r="FW16" s="70"/>
      <c r="FX16" s="70"/>
      <c r="FY16" s="70"/>
      <c r="FZ16" s="70"/>
      <c r="GA16" s="70"/>
      <c r="GB16" s="70"/>
      <c r="GC16" s="70"/>
      <c r="GD16" s="70"/>
      <c r="GE16" s="70"/>
      <c r="GF16" s="70"/>
      <c r="GG16" s="70"/>
      <c r="GH16" s="70"/>
      <c r="GI16" s="70"/>
      <c r="GJ16" s="70"/>
      <c r="GK16" s="70"/>
      <c r="GL16" s="70"/>
      <c r="GM16" s="70"/>
      <c r="GN16" s="70"/>
      <c r="GO16" s="70"/>
      <c r="GP16" s="70"/>
      <c r="GQ16" s="70"/>
      <c r="GR16" s="70"/>
      <c r="GS16" s="70"/>
      <c r="GT16" s="70"/>
      <c r="GU16" s="70"/>
      <c r="GV16" s="70"/>
      <c r="GW16" s="70"/>
      <c r="GX16" s="70"/>
      <c r="GY16" s="70"/>
      <c r="GZ16" s="70"/>
      <c r="HA16" s="70"/>
      <c r="HB16" s="70"/>
      <c r="HC16" s="70"/>
      <c r="HD16" s="70"/>
      <c r="HE16" s="70"/>
      <c r="HF16" s="70"/>
      <c r="HG16" s="70"/>
      <c r="HH16" s="70"/>
      <c r="HI16" s="70"/>
      <c r="HJ16" s="70"/>
      <c r="HK16" s="70"/>
      <c r="HL16" s="70"/>
      <c r="HM16" s="70"/>
      <c r="HN16" s="70"/>
      <c r="HO16" s="70"/>
      <c r="HP16" s="70"/>
      <c r="HQ16" s="70"/>
      <c r="HR16" s="70"/>
      <c r="HS16" s="70"/>
      <c r="HT16" s="70"/>
      <c r="HU16" s="70"/>
      <c r="HV16" s="70"/>
      <c r="HW16" s="70"/>
      <c r="HX16" s="70"/>
      <c r="HY16" s="70"/>
      <c r="HZ16" s="70"/>
      <c r="IA16" s="70"/>
      <c r="IB16" s="70"/>
      <c r="IC16" s="70"/>
      <c r="ID16" s="70"/>
      <c r="IE16" s="70"/>
      <c r="IF16" s="70"/>
      <c r="IG16" s="70"/>
      <c r="IH16" s="70"/>
      <c r="II16" s="70"/>
      <c r="IJ16" s="70"/>
      <c r="IK16" s="70"/>
      <c r="IL16" s="70"/>
      <c r="IM16" s="70"/>
      <c r="IN16" s="70"/>
      <c r="IO16" s="70"/>
      <c r="IP16" s="70"/>
      <c r="IQ16" s="70"/>
      <c r="IR16" s="70"/>
      <c r="IS16" s="70"/>
      <c r="IT16" s="70"/>
      <c r="IU16" s="70"/>
      <c r="IV16" s="70"/>
    </row>
    <row r="17" spans="1:256" x14ac:dyDescent="0.2">
      <c r="A17" s="465">
        <v>2</v>
      </c>
      <c r="B17" s="63"/>
      <c r="C17" s="64">
        <v>1</v>
      </c>
      <c r="D17" s="499">
        <v>1</v>
      </c>
      <c r="E17" s="90"/>
      <c r="F17" s="66"/>
      <c r="G17" s="391"/>
      <c r="H17" s="392"/>
      <c r="I17" s="392">
        <f>G17-H17</f>
        <v>0</v>
      </c>
      <c r="J17" s="69">
        <f>I17*F17</f>
        <v>0</v>
      </c>
      <c r="K17" s="70"/>
      <c r="L17" s="70"/>
      <c r="M17" s="70"/>
      <c r="N17" s="70"/>
      <c r="O17" s="70"/>
      <c r="P17" s="70"/>
      <c r="Q17" s="70"/>
      <c r="R17" s="70"/>
      <c r="S17" s="70"/>
      <c r="T17" s="70"/>
      <c r="U17" s="70"/>
      <c r="V17" s="70"/>
      <c r="W17" s="70"/>
      <c r="X17" s="70"/>
      <c r="Y17" s="70"/>
      <c r="Z17" s="70"/>
      <c r="AA17" s="70"/>
      <c r="AB17" s="70"/>
      <c r="AC17" s="70"/>
      <c r="AD17" s="70"/>
      <c r="AE17" s="70"/>
      <c r="AF17" s="70"/>
      <c r="AG17" s="70"/>
      <c r="AH17" s="70"/>
      <c r="AI17" s="70"/>
      <c r="AJ17" s="70"/>
      <c r="AK17" s="70"/>
      <c r="AL17" s="70"/>
      <c r="AM17" s="70"/>
      <c r="AN17" s="70"/>
      <c r="AO17" s="70"/>
      <c r="AP17" s="70"/>
      <c r="AQ17" s="70"/>
      <c r="AR17" s="70"/>
      <c r="AS17" s="70"/>
      <c r="AT17" s="70"/>
      <c r="AU17" s="70"/>
      <c r="AV17" s="70"/>
      <c r="AW17" s="70"/>
      <c r="AX17" s="70"/>
      <c r="AY17" s="70"/>
      <c r="AZ17" s="70"/>
      <c r="BA17" s="70"/>
      <c r="BB17" s="70"/>
      <c r="BC17" s="70"/>
      <c r="BD17" s="70"/>
      <c r="BE17" s="70"/>
      <c r="BF17" s="70"/>
      <c r="BG17" s="70"/>
      <c r="BH17" s="70"/>
      <c r="BI17" s="70"/>
      <c r="BJ17" s="70"/>
      <c r="BK17" s="70"/>
      <c r="BL17" s="70"/>
      <c r="BM17" s="70"/>
      <c r="BN17" s="70"/>
      <c r="BO17" s="70"/>
      <c r="BP17" s="70"/>
      <c r="BQ17" s="70"/>
      <c r="BR17" s="70"/>
      <c r="BS17" s="70"/>
      <c r="BT17" s="70"/>
      <c r="BU17" s="70"/>
      <c r="BV17" s="70"/>
      <c r="BW17" s="70"/>
      <c r="BX17" s="70"/>
      <c r="BY17" s="70"/>
      <c r="BZ17" s="70"/>
      <c r="CA17" s="70"/>
      <c r="CB17" s="70"/>
      <c r="CC17" s="70"/>
      <c r="CD17" s="70"/>
      <c r="CE17" s="70"/>
      <c r="CF17" s="70"/>
      <c r="CG17" s="70"/>
      <c r="CH17" s="70"/>
      <c r="CI17" s="70"/>
      <c r="CJ17" s="70"/>
      <c r="CK17" s="70"/>
      <c r="CL17" s="70"/>
      <c r="CM17" s="70"/>
      <c r="CN17" s="70"/>
      <c r="CO17" s="70"/>
      <c r="CP17" s="70"/>
      <c r="CQ17" s="70"/>
      <c r="CR17" s="70"/>
      <c r="CS17" s="70"/>
      <c r="CT17" s="70"/>
      <c r="CU17" s="70"/>
      <c r="CV17" s="70"/>
      <c r="CW17" s="70"/>
      <c r="CX17" s="70"/>
      <c r="CY17" s="70"/>
      <c r="CZ17" s="70"/>
      <c r="DA17" s="70"/>
      <c r="DB17" s="70"/>
      <c r="DC17" s="70"/>
      <c r="DD17" s="70"/>
      <c r="DE17" s="70"/>
      <c r="DF17" s="70"/>
      <c r="DG17" s="70"/>
      <c r="DH17" s="70"/>
      <c r="DI17" s="70"/>
      <c r="DJ17" s="70"/>
      <c r="DK17" s="70"/>
      <c r="DL17" s="70"/>
      <c r="DM17" s="70"/>
      <c r="DN17" s="70"/>
      <c r="DO17" s="70"/>
      <c r="DP17" s="70"/>
      <c r="DQ17" s="70"/>
      <c r="DR17" s="70"/>
      <c r="DS17" s="70"/>
      <c r="DT17" s="70"/>
      <c r="DU17" s="70"/>
      <c r="DV17" s="70"/>
      <c r="DW17" s="70"/>
      <c r="DX17" s="70"/>
      <c r="DY17" s="70"/>
      <c r="DZ17" s="70"/>
      <c r="EA17" s="70"/>
      <c r="EB17" s="70"/>
      <c r="EC17" s="70"/>
      <c r="ED17" s="70"/>
      <c r="EE17" s="70"/>
      <c r="EF17" s="70"/>
      <c r="EG17" s="70"/>
      <c r="EH17" s="70"/>
      <c r="EI17" s="70"/>
      <c r="EJ17" s="70"/>
      <c r="EK17" s="70"/>
      <c r="EL17" s="70"/>
      <c r="EM17" s="70"/>
      <c r="EN17" s="70"/>
      <c r="EO17" s="70"/>
      <c r="EP17" s="70"/>
      <c r="EQ17" s="70"/>
      <c r="ER17" s="70"/>
      <c r="ES17" s="70"/>
      <c r="ET17" s="70"/>
      <c r="EU17" s="70"/>
      <c r="EV17" s="70"/>
      <c r="EW17" s="70"/>
      <c r="EX17" s="70"/>
      <c r="EY17" s="70"/>
      <c r="EZ17" s="70"/>
      <c r="FA17" s="70"/>
      <c r="FB17" s="70"/>
      <c r="FC17" s="70"/>
      <c r="FD17" s="70"/>
      <c r="FE17" s="70"/>
      <c r="FF17" s="70"/>
      <c r="FG17" s="70"/>
      <c r="FH17" s="70"/>
      <c r="FI17" s="70"/>
      <c r="FJ17" s="70"/>
      <c r="FK17" s="70"/>
      <c r="FL17" s="70"/>
      <c r="FM17" s="70"/>
      <c r="FN17" s="70"/>
      <c r="FO17" s="70"/>
      <c r="FP17" s="70"/>
      <c r="FQ17" s="70"/>
      <c r="FR17" s="70"/>
      <c r="FS17" s="70"/>
      <c r="FT17" s="70"/>
      <c r="FU17" s="70"/>
      <c r="FV17" s="70"/>
      <c r="FW17" s="70"/>
      <c r="FX17" s="70"/>
      <c r="FY17" s="70"/>
      <c r="FZ17" s="70"/>
      <c r="GA17" s="70"/>
      <c r="GB17" s="70"/>
      <c r="GC17" s="70"/>
      <c r="GD17" s="70"/>
      <c r="GE17" s="70"/>
      <c r="GF17" s="70"/>
      <c r="GG17" s="70"/>
      <c r="GH17" s="70"/>
      <c r="GI17" s="70"/>
      <c r="GJ17" s="70"/>
      <c r="GK17" s="70"/>
      <c r="GL17" s="70"/>
      <c r="GM17" s="70"/>
      <c r="GN17" s="70"/>
      <c r="GO17" s="70"/>
      <c r="GP17" s="70"/>
      <c r="GQ17" s="70"/>
      <c r="GR17" s="70"/>
      <c r="GS17" s="70"/>
      <c r="GT17" s="70"/>
      <c r="GU17" s="70"/>
      <c r="GV17" s="70"/>
      <c r="GW17" s="70"/>
      <c r="GX17" s="70"/>
      <c r="GY17" s="70"/>
      <c r="GZ17" s="70"/>
      <c r="HA17" s="70"/>
      <c r="HB17" s="70"/>
      <c r="HC17" s="70"/>
      <c r="HD17" s="70"/>
      <c r="HE17" s="70"/>
      <c r="HF17" s="70"/>
      <c r="HG17" s="70"/>
      <c r="HH17" s="70"/>
      <c r="HI17" s="70"/>
      <c r="HJ17" s="70"/>
      <c r="HK17" s="70"/>
      <c r="HL17" s="70"/>
      <c r="HM17" s="70"/>
      <c r="HN17" s="70"/>
      <c r="HO17" s="70"/>
      <c r="HP17" s="70"/>
      <c r="HQ17" s="70"/>
      <c r="HR17" s="70"/>
      <c r="HS17" s="70"/>
      <c r="HT17" s="70"/>
      <c r="HU17" s="70"/>
      <c r="HV17" s="70"/>
      <c r="HW17" s="70"/>
      <c r="HX17" s="70"/>
      <c r="HY17" s="70"/>
      <c r="HZ17" s="70"/>
      <c r="IA17" s="70"/>
      <c r="IB17" s="70"/>
      <c r="IC17" s="70"/>
      <c r="ID17" s="70"/>
      <c r="IE17" s="70"/>
      <c r="IF17" s="70"/>
      <c r="IG17" s="70"/>
      <c r="IH17" s="70"/>
      <c r="II17" s="70"/>
      <c r="IJ17" s="70"/>
      <c r="IK17" s="70"/>
      <c r="IL17" s="70"/>
      <c r="IM17" s="70"/>
      <c r="IN17" s="70"/>
      <c r="IO17" s="70"/>
      <c r="IP17" s="70"/>
      <c r="IQ17" s="70"/>
      <c r="IR17" s="70"/>
      <c r="IS17" s="70"/>
      <c r="IT17" s="70"/>
      <c r="IU17" s="70"/>
      <c r="IV17" s="70"/>
    </row>
    <row r="18" spans="1:256" x14ac:dyDescent="0.2">
      <c r="A18" s="465"/>
      <c r="B18" s="71"/>
      <c r="C18" s="72">
        <v>2</v>
      </c>
      <c r="D18" s="500"/>
      <c r="E18" s="85"/>
      <c r="F18" s="74"/>
      <c r="G18" s="381"/>
      <c r="H18" s="393"/>
      <c r="I18" s="392">
        <f>G18-H18</f>
        <v>0</v>
      </c>
      <c r="J18" s="69">
        <f>I18*F18</f>
        <v>0</v>
      </c>
      <c r="K18" s="70"/>
      <c r="L18" s="70"/>
      <c r="M18" s="70"/>
      <c r="N18" s="70"/>
      <c r="O18" s="70"/>
      <c r="P18" s="70"/>
      <c r="Q18" s="70"/>
      <c r="R18" s="70"/>
      <c r="S18" s="70"/>
      <c r="T18" s="70"/>
      <c r="U18" s="70"/>
      <c r="V18" s="70"/>
      <c r="W18" s="70"/>
      <c r="X18" s="70"/>
      <c r="Y18" s="70"/>
      <c r="Z18" s="70"/>
      <c r="AA18" s="70"/>
      <c r="AB18" s="70"/>
      <c r="AC18" s="70"/>
      <c r="AD18" s="70"/>
      <c r="AE18" s="70"/>
      <c r="AF18" s="70"/>
      <c r="AG18" s="70"/>
      <c r="AH18" s="70"/>
      <c r="AI18" s="70"/>
      <c r="AJ18" s="70"/>
      <c r="AK18" s="70"/>
      <c r="AL18" s="70"/>
      <c r="AM18" s="70"/>
      <c r="AN18" s="70"/>
      <c r="AO18" s="70"/>
      <c r="AP18" s="70"/>
      <c r="AQ18" s="70"/>
      <c r="AR18" s="70"/>
      <c r="AS18" s="70"/>
      <c r="AT18" s="70"/>
      <c r="AU18" s="70"/>
      <c r="AV18" s="70"/>
      <c r="AW18" s="70"/>
      <c r="AX18" s="70"/>
      <c r="AY18" s="70"/>
      <c r="AZ18" s="70"/>
      <c r="BA18" s="70"/>
      <c r="BB18" s="70"/>
      <c r="BC18" s="70"/>
      <c r="BD18" s="70"/>
      <c r="BE18" s="70"/>
      <c r="BF18" s="70"/>
      <c r="BG18" s="70"/>
      <c r="BH18" s="70"/>
      <c r="BI18" s="70"/>
      <c r="BJ18" s="70"/>
      <c r="BK18" s="70"/>
      <c r="BL18" s="70"/>
      <c r="BM18" s="70"/>
      <c r="BN18" s="70"/>
      <c r="BO18" s="70"/>
      <c r="BP18" s="70"/>
      <c r="BQ18" s="70"/>
      <c r="BR18" s="70"/>
      <c r="BS18" s="70"/>
      <c r="BT18" s="70"/>
      <c r="BU18" s="70"/>
      <c r="BV18" s="70"/>
      <c r="BW18" s="70"/>
      <c r="BX18" s="70"/>
      <c r="BY18" s="70"/>
      <c r="BZ18" s="70"/>
      <c r="CA18" s="70"/>
      <c r="CB18" s="70"/>
      <c r="CC18" s="70"/>
      <c r="CD18" s="70"/>
      <c r="CE18" s="70"/>
      <c r="CF18" s="70"/>
      <c r="CG18" s="70"/>
      <c r="CH18" s="70"/>
      <c r="CI18" s="70"/>
      <c r="CJ18" s="70"/>
      <c r="CK18" s="70"/>
      <c r="CL18" s="70"/>
      <c r="CM18" s="70"/>
      <c r="CN18" s="70"/>
      <c r="CO18" s="70"/>
      <c r="CP18" s="70"/>
      <c r="CQ18" s="70"/>
      <c r="CR18" s="70"/>
      <c r="CS18" s="70"/>
      <c r="CT18" s="70"/>
      <c r="CU18" s="70"/>
      <c r="CV18" s="70"/>
      <c r="CW18" s="70"/>
      <c r="CX18" s="70"/>
      <c r="CY18" s="70"/>
      <c r="CZ18" s="70"/>
      <c r="DA18" s="70"/>
      <c r="DB18" s="70"/>
      <c r="DC18" s="70"/>
      <c r="DD18" s="70"/>
      <c r="DE18" s="70"/>
      <c r="DF18" s="70"/>
      <c r="DG18" s="70"/>
      <c r="DH18" s="70"/>
      <c r="DI18" s="70"/>
      <c r="DJ18" s="70"/>
      <c r="DK18" s="70"/>
      <c r="DL18" s="70"/>
      <c r="DM18" s="70"/>
      <c r="DN18" s="70"/>
      <c r="DO18" s="70"/>
      <c r="DP18" s="70"/>
      <c r="DQ18" s="70"/>
      <c r="DR18" s="70"/>
      <c r="DS18" s="70"/>
      <c r="DT18" s="70"/>
      <c r="DU18" s="70"/>
      <c r="DV18" s="70"/>
      <c r="DW18" s="70"/>
      <c r="DX18" s="70"/>
      <c r="DY18" s="70"/>
      <c r="DZ18" s="70"/>
      <c r="EA18" s="70"/>
      <c r="EB18" s="70"/>
      <c r="EC18" s="70"/>
      <c r="ED18" s="70"/>
      <c r="EE18" s="70"/>
      <c r="EF18" s="70"/>
      <c r="EG18" s="70"/>
      <c r="EH18" s="70"/>
      <c r="EI18" s="70"/>
      <c r="EJ18" s="70"/>
      <c r="EK18" s="70"/>
      <c r="EL18" s="70"/>
      <c r="EM18" s="70"/>
      <c r="EN18" s="70"/>
      <c r="EO18" s="70"/>
      <c r="EP18" s="70"/>
      <c r="EQ18" s="70"/>
      <c r="ER18" s="70"/>
      <c r="ES18" s="70"/>
      <c r="ET18" s="70"/>
      <c r="EU18" s="70"/>
      <c r="EV18" s="70"/>
      <c r="EW18" s="70"/>
      <c r="EX18" s="70"/>
      <c r="EY18" s="70"/>
      <c r="EZ18" s="70"/>
      <c r="FA18" s="70"/>
      <c r="FB18" s="70"/>
      <c r="FC18" s="70"/>
      <c r="FD18" s="70"/>
      <c r="FE18" s="70"/>
      <c r="FF18" s="70"/>
      <c r="FG18" s="70"/>
      <c r="FH18" s="70"/>
      <c r="FI18" s="70"/>
      <c r="FJ18" s="70"/>
      <c r="FK18" s="70"/>
      <c r="FL18" s="70"/>
      <c r="FM18" s="70"/>
      <c r="FN18" s="70"/>
      <c r="FO18" s="70"/>
      <c r="FP18" s="70"/>
      <c r="FQ18" s="70"/>
      <c r="FR18" s="70"/>
      <c r="FS18" s="70"/>
      <c r="FT18" s="70"/>
      <c r="FU18" s="70"/>
      <c r="FV18" s="70"/>
      <c r="FW18" s="70"/>
      <c r="FX18" s="70"/>
      <c r="FY18" s="70"/>
      <c r="FZ18" s="70"/>
      <c r="GA18" s="70"/>
      <c r="GB18" s="70"/>
      <c r="GC18" s="70"/>
      <c r="GD18" s="70"/>
      <c r="GE18" s="70"/>
      <c r="GF18" s="70"/>
      <c r="GG18" s="70"/>
      <c r="GH18" s="70"/>
      <c r="GI18" s="70"/>
      <c r="GJ18" s="70"/>
      <c r="GK18" s="70"/>
      <c r="GL18" s="70"/>
      <c r="GM18" s="70"/>
      <c r="GN18" s="70"/>
      <c r="GO18" s="70"/>
      <c r="GP18" s="70"/>
      <c r="GQ18" s="70"/>
      <c r="GR18" s="70"/>
      <c r="GS18" s="70"/>
      <c r="GT18" s="70"/>
      <c r="GU18" s="70"/>
      <c r="GV18" s="70"/>
      <c r="GW18" s="70"/>
      <c r="GX18" s="70"/>
      <c r="GY18" s="70"/>
      <c r="GZ18" s="70"/>
      <c r="HA18" s="70"/>
      <c r="HB18" s="70"/>
      <c r="HC18" s="70"/>
      <c r="HD18" s="70"/>
      <c r="HE18" s="70"/>
      <c r="HF18" s="70"/>
      <c r="HG18" s="70"/>
      <c r="HH18" s="70"/>
      <c r="HI18" s="70"/>
      <c r="HJ18" s="70"/>
      <c r="HK18" s="70"/>
      <c r="HL18" s="70"/>
      <c r="HM18" s="70"/>
      <c r="HN18" s="70"/>
      <c r="HO18" s="70"/>
      <c r="HP18" s="70"/>
      <c r="HQ18" s="70"/>
      <c r="HR18" s="70"/>
      <c r="HS18" s="70"/>
      <c r="HT18" s="70"/>
      <c r="HU18" s="70"/>
      <c r="HV18" s="70"/>
      <c r="HW18" s="70"/>
      <c r="HX18" s="70"/>
      <c r="HY18" s="70"/>
      <c r="HZ18" s="70"/>
      <c r="IA18" s="70"/>
      <c r="IB18" s="70"/>
      <c r="IC18" s="70"/>
      <c r="ID18" s="70"/>
      <c r="IE18" s="70"/>
      <c r="IF18" s="70"/>
      <c r="IG18" s="70"/>
      <c r="IH18" s="70"/>
      <c r="II18" s="70"/>
      <c r="IJ18" s="70"/>
      <c r="IK18" s="70"/>
      <c r="IL18" s="70"/>
      <c r="IM18" s="70"/>
      <c r="IN18" s="70"/>
      <c r="IO18" s="70"/>
      <c r="IP18" s="70"/>
      <c r="IQ18" s="70"/>
      <c r="IR18" s="70"/>
      <c r="IS18" s="70"/>
      <c r="IT18" s="70"/>
      <c r="IU18" s="70"/>
      <c r="IV18" s="70"/>
    </row>
    <row r="19" spans="1:256" ht="13.5" thickBot="1" x14ac:dyDescent="0.25">
      <c r="A19" s="465"/>
      <c r="B19" s="86"/>
      <c r="C19" s="87">
        <v>3</v>
      </c>
      <c r="D19" s="501"/>
      <c r="E19" s="88"/>
      <c r="F19" s="107"/>
      <c r="G19" s="394"/>
      <c r="H19" s="395"/>
      <c r="I19" s="392">
        <f>G19-H19</f>
        <v>0</v>
      </c>
      <c r="J19" s="69">
        <f>I19*F19</f>
        <v>0</v>
      </c>
      <c r="K19" s="70"/>
      <c r="L19" s="70"/>
      <c r="M19" s="70"/>
      <c r="N19" s="70"/>
      <c r="O19" s="70"/>
      <c r="P19" s="70"/>
      <c r="Q19" s="70"/>
      <c r="R19" s="70"/>
      <c r="S19" s="70"/>
      <c r="T19" s="70"/>
      <c r="U19" s="70"/>
      <c r="V19" s="70"/>
      <c r="W19" s="70"/>
      <c r="X19" s="70"/>
      <c r="Y19" s="70"/>
      <c r="Z19" s="70"/>
      <c r="AA19" s="70"/>
      <c r="AB19" s="70"/>
      <c r="AC19" s="70"/>
      <c r="AD19" s="70"/>
      <c r="AE19" s="70"/>
      <c r="AF19" s="70"/>
      <c r="AG19" s="70"/>
      <c r="AH19" s="70"/>
      <c r="AI19" s="70"/>
      <c r="AJ19" s="70"/>
      <c r="AK19" s="70"/>
      <c r="AL19" s="70"/>
      <c r="AM19" s="70"/>
      <c r="AN19" s="70"/>
      <c r="AO19" s="70"/>
      <c r="AP19" s="70"/>
      <c r="AQ19" s="70"/>
      <c r="AR19" s="70"/>
      <c r="AS19" s="70"/>
      <c r="AT19" s="70"/>
      <c r="AU19" s="70"/>
      <c r="AV19" s="70"/>
      <c r="AW19" s="70"/>
      <c r="AX19" s="70"/>
      <c r="AY19" s="70"/>
      <c r="AZ19" s="70"/>
      <c r="BA19" s="70"/>
      <c r="BB19" s="70"/>
      <c r="BC19" s="70"/>
      <c r="BD19" s="70"/>
      <c r="BE19" s="70"/>
      <c r="BF19" s="70"/>
      <c r="BG19" s="70"/>
      <c r="BH19" s="70"/>
      <c r="BI19" s="70"/>
      <c r="BJ19" s="70"/>
      <c r="BK19" s="70"/>
      <c r="BL19" s="70"/>
      <c r="BM19" s="70"/>
      <c r="BN19" s="70"/>
      <c r="BO19" s="70"/>
      <c r="BP19" s="70"/>
      <c r="BQ19" s="70"/>
      <c r="BR19" s="70"/>
      <c r="BS19" s="70"/>
      <c r="BT19" s="70"/>
      <c r="BU19" s="70"/>
      <c r="BV19" s="70"/>
      <c r="BW19" s="70"/>
      <c r="BX19" s="70"/>
      <c r="BY19" s="70"/>
      <c r="BZ19" s="70"/>
      <c r="CA19" s="70"/>
      <c r="CB19" s="70"/>
      <c r="CC19" s="70"/>
      <c r="CD19" s="70"/>
      <c r="CE19" s="70"/>
      <c r="CF19" s="70"/>
      <c r="CG19" s="70"/>
      <c r="CH19" s="70"/>
      <c r="CI19" s="70"/>
      <c r="CJ19" s="70"/>
      <c r="CK19" s="70"/>
      <c r="CL19" s="70"/>
      <c r="CM19" s="70"/>
      <c r="CN19" s="70"/>
      <c r="CO19" s="70"/>
      <c r="CP19" s="70"/>
      <c r="CQ19" s="70"/>
      <c r="CR19" s="70"/>
      <c r="CS19" s="70"/>
      <c r="CT19" s="70"/>
      <c r="CU19" s="70"/>
      <c r="CV19" s="70"/>
      <c r="CW19" s="70"/>
      <c r="CX19" s="70"/>
      <c r="CY19" s="70"/>
      <c r="CZ19" s="70"/>
      <c r="DA19" s="70"/>
      <c r="DB19" s="70"/>
      <c r="DC19" s="70"/>
      <c r="DD19" s="70"/>
      <c r="DE19" s="70"/>
      <c r="DF19" s="70"/>
      <c r="DG19" s="70"/>
      <c r="DH19" s="70"/>
      <c r="DI19" s="70"/>
      <c r="DJ19" s="70"/>
      <c r="DK19" s="70"/>
      <c r="DL19" s="70"/>
      <c r="DM19" s="70"/>
      <c r="DN19" s="70"/>
      <c r="DO19" s="70"/>
      <c r="DP19" s="70"/>
      <c r="DQ19" s="70"/>
      <c r="DR19" s="70"/>
      <c r="DS19" s="70"/>
      <c r="DT19" s="70"/>
      <c r="DU19" s="70"/>
      <c r="DV19" s="70"/>
      <c r="DW19" s="70"/>
      <c r="DX19" s="70"/>
      <c r="DY19" s="70"/>
      <c r="DZ19" s="70"/>
      <c r="EA19" s="70"/>
      <c r="EB19" s="70"/>
      <c r="EC19" s="70"/>
      <c r="ED19" s="70"/>
      <c r="EE19" s="70"/>
      <c r="EF19" s="70"/>
      <c r="EG19" s="70"/>
      <c r="EH19" s="70"/>
      <c r="EI19" s="70"/>
      <c r="EJ19" s="70"/>
      <c r="EK19" s="70"/>
      <c r="EL19" s="70"/>
      <c r="EM19" s="70"/>
      <c r="EN19" s="70"/>
      <c r="EO19" s="70"/>
      <c r="EP19" s="70"/>
      <c r="EQ19" s="70"/>
      <c r="ER19" s="70"/>
      <c r="ES19" s="70"/>
      <c r="ET19" s="70"/>
      <c r="EU19" s="70"/>
      <c r="EV19" s="70"/>
      <c r="EW19" s="70"/>
      <c r="EX19" s="70"/>
      <c r="EY19" s="70"/>
      <c r="EZ19" s="70"/>
      <c r="FA19" s="70"/>
      <c r="FB19" s="70"/>
      <c r="FC19" s="70"/>
      <c r="FD19" s="70"/>
      <c r="FE19" s="70"/>
      <c r="FF19" s="70"/>
      <c r="FG19" s="70"/>
      <c r="FH19" s="70"/>
      <c r="FI19" s="70"/>
      <c r="FJ19" s="70"/>
      <c r="FK19" s="70"/>
      <c r="FL19" s="70"/>
      <c r="FM19" s="70"/>
      <c r="FN19" s="70"/>
      <c r="FO19" s="70"/>
      <c r="FP19" s="70"/>
      <c r="FQ19" s="70"/>
      <c r="FR19" s="70"/>
      <c r="FS19" s="70"/>
      <c r="FT19" s="70"/>
      <c r="FU19" s="70"/>
      <c r="FV19" s="70"/>
      <c r="FW19" s="70"/>
      <c r="FX19" s="70"/>
      <c r="FY19" s="70"/>
      <c r="FZ19" s="70"/>
      <c r="GA19" s="70"/>
      <c r="GB19" s="70"/>
      <c r="GC19" s="70"/>
      <c r="GD19" s="70"/>
      <c r="GE19" s="70"/>
      <c r="GF19" s="70"/>
      <c r="GG19" s="70"/>
      <c r="GH19" s="70"/>
      <c r="GI19" s="70"/>
      <c r="GJ19" s="70"/>
      <c r="GK19" s="70"/>
      <c r="GL19" s="70"/>
      <c r="GM19" s="70"/>
      <c r="GN19" s="70"/>
      <c r="GO19" s="70"/>
      <c r="GP19" s="70"/>
      <c r="GQ19" s="70"/>
      <c r="GR19" s="70"/>
      <c r="GS19" s="70"/>
      <c r="GT19" s="70"/>
      <c r="GU19" s="70"/>
      <c r="GV19" s="70"/>
      <c r="GW19" s="70"/>
      <c r="GX19" s="70"/>
      <c r="GY19" s="70"/>
      <c r="GZ19" s="70"/>
      <c r="HA19" s="70"/>
      <c r="HB19" s="70"/>
      <c r="HC19" s="70"/>
      <c r="HD19" s="70"/>
      <c r="HE19" s="70"/>
      <c r="HF19" s="70"/>
      <c r="HG19" s="70"/>
      <c r="HH19" s="70"/>
      <c r="HI19" s="70"/>
      <c r="HJ19" s="70"/>
      <c r="HK19" s="70"/>
      <c r="HL19" s="70"/>
      <c r="HM19" s="70"/>
      <c r="HN19" s="70"/>
      <c r="HO19" s="70"/>
      <c r="HP19" s="70"/>
      <c r="HQ19" s="70"/>
      <c r="HR19" s="70"/>
      <c r="HS19" s="70"/>
      <c r="HT19" s="70"/>
      <c r="HU19" s="70"/>
      <c r="HV19" s="70"/>
      <c r="HW19" s="70"/>
      <c r="HX19" s="70"/>
      <c r="HY19" s="70"/>
      <c r="HZ19" s="70"/>
      <c r="IA19" s="70"/>
      <c r="IB19" s="70"/>
      <c r="IC19" s="70"/>
      <c r="ID19" s="70"/>
      <c r="IE19" s="70"/>
      <c r="IF19" s="70"/>
      <c r="IG19" s="70"/>
      <c r="IH19" s="70"/>
      <c r="II19" s="70"/>
      <c r="IJ19" s="70"/>
      <c r="IK19" s="70"/>
      <c r="IL19" s="70"/>
      <c r="IM19" s="70"/>
      <c r="IN19" s="70"/>
      <c r="IO19" s="70"/>
      <c r="IP19" s="70"/>
      <c r="IQ19" s="70"/>
      <c r="IR19" s="70"/>
      <c r="IS19" s="70"/>
      <c r="IT19" s="70"/>
      <c r="IU19" s="70"/>
      <c r="IV19" s="70"/>
    </row>
    <row r="20" spans="1:256" ht="13.5" thickBot="1" x14ac:dyDescent="0.25">
      <c r="A20" s="89"/>
      <c r="B20" s="80" t="s">
        <v>374</v>
      </c>
      <c r="C20" s="81"/>
      <c r="D20" s="81"/>
      <c r="E20" s="82"/>
      <c r="F20" s="83"/>
      <c r="G20" s="83"/>
      <c r="H20" s="84"/>
      <c r="I20" s="396"/>
      <c r="J20" s="106">
        <f>SUM(J17:J19)</f>
        <v>0</v>
      </c>
      <c r="K20" s="70"/>
      <c r="L20" s="70"/>
      <c r="M20" s="70"/>
      <c r="N20" s="70"/>
      <c r="O20" s="70"/>
      <c r="P20" s="70"/>
      <c r="Q20" s="70"/>
      <c r="R20" s="70"/>
      <c r="S20" s="70"/>
      <c r="T20" s="70"/>
      <c r="U20" s="70"/>
      <c r="V20" s="70"/>
      <c r="W20" s="70"/>
      <c r="X20" s="70"/>
      <c r="Y20" s="70"/>
      <c r="Z20" s="70"/>
      <c r="AA20" s="70"/>
      <c r="AB20" s="70"/>
      <c r="AC20" s="70"/>
      <c r="AD20" s="70"/>
      <c r="AE20" s="70"/>
      <c r="AF20" s="70"/>
      <c r="AG20" s="70"/>
      <c r="AH20" s="70"/>
      <c r="AI20" s="70"/>
      <c r="AJ20" s="70"/>
      <c r="AK20" s="70"/>
      <c r="AL20" s="70"/>
      <c r="AM20" s="70"/>
      <c r="AN20" s="70"/>
      <c r="AO20" s="70"/>
      <c r="AP20" s="70"/>
      <c r="AQ20" s="70"/>
      <c r="AR20" s="70"/>
      <c r="AS20" s="70"/>
      <c r="AT20" s="70"/>
      <c r="AU20" s="70"/>
      <c r="AV20" s="70"/>
      <c r="AW20" s="70"/>
      <c r="AX20" s="70"/>
      <c r="AY20" s="70"/>
      <c r="AZ20" s="70"/>
      <c r="BA20" s="70"/>
      <c r="BB20" s="70"/>
      <c r="BC20" s="70"/>
      <c r="BD20" s="70"/>
      <c r="BE20" s="70"/>
      <c r="BF20" s="70"/>
      <c r="BG20" s="70"/>
      <c r="BH20" s="70"/>
      <c r="BI20" s="70"/>
      <c r="BJ20" s="70"/>
      <c r="BK20" s="70"/>
      <c r="BL20" s="70"/>
      <c r="BM20" s="70"/>
      <c r="BN20" s="70"/>
      <c r="BO20" s="70"/>
      <c r="BP20" s="70"/>
      <c r="BQ20" s="70"/>
      <c r="BR20" s="70"/>
      <c r="BS20" s="70"/>
      <c r="BT20" s="70"/>
      <c r="BU20" s="70"/>
      <c r="BV20" s="70"/>
      <c r="BW20" s="70"/>
      <c r="BX20" s="70"/>
      <c r="BY20" s="70"/>
      <c r="BZ20" s="70"/>
      <c r="CA20" s="70"/>
      <c r="CB20" s="70"/>
      <c r="CC20" s="70"/>
      <c r="CD20" s="70"/>
      <c r="CE20" s="70"/>
      <c r="CF20" s="70"/>
      <c r="CG20" s="70"/>
      <c r="CH20" s="70"/>
      <c r="CI20" s="70"/>
      <c r="CJ20" s="70"/>
      <c r="CK20" s="70"/>
      <c r="CL20" s="70"/>
      <c r="CM20" s="70"/>
      <c r="CN20" s="70"/>
      <c r="CO20" s="70"/>
      <c r="CP20" s="70"/>
      <c r="CQ20" s="70"/>
      <c r="CR20" s="70"/>
      <c r="CS20" s="70"/>
      <c r="CT20" s="70"/>
      <c r="CU20" s="70"/>
      <c r="CV20" s="70"/>
      <c r="CW20" s="70"/>
      <c r="CX20" s="70"/>
      <c r="CY20" s="70"/>
      <c r="CZ20" s="70"/>
      <c r="DA20" s="70"/>
      <c r="DB20" s="70"/>
      <c r="DC20" s="70"/>
      <c r="DD20" s="70"/>
      <c r="DE20" s="70"/>
      <c r="DF20" s="70"/>
      <c r="DG20" s="70"/>
      <c r="DH20" s="70"/>
      <c r="DI20" s="70"/>
      <c r="DJ20" s="70"/>
      <c r="DK20" s="70"/>
      <c r="DL20" s="70"/>
      <c r="DM20" s="70"/>
      <c r="DN20" s="70"/>
      <c r="DO20" s="70"/>
      <c r="DP20" s="70"/>
      <c r="DQ20" s="70"/>
      <c r="DR20" s="70"/>
      <c r="DS20" s="70"/>
      <c r="DT20" s="70"/>
      <c r="DU20" s="70"/>
      <c r="DV20" s="70"/>
      <c r="DW20" s="70"/>
      <c r="DX20" s="70"/>
      <c r="DY20" s="70"/>
      <c r="DZ20" s="70"/>
      <c r="EA20" s="70"/>
      <c r="EB20" s="70"/>
      <c r="EC20" s="70"/>
      <c r="ED20" s="70"/>
      <c r="EE20" s="70"/>
      <c r="EF20" s="70"/>
      <c r="EG20" s="70"/>
      <c r="EH20" s="70"/>
      <c r="EI20" s="70"/>
      <c r="EJ20" s="70"/>
      <c r="EK20" s="70"/>
      <c r="EL20" s="70"/>
      <c r="EM20" s="70"/>
      <c r="EN20" s="70"/>
      <c r="EO20" s="70"/>
      <c r="EP20" s="70"/>
      <c r="EQ20" s="70"/>
      <c r="ER20" s="70"/>
      <c r="ES20" s="70"/>
      <c r="ET20" s="70"/>
      <c r="EU20" s="70"/>
      <c r="EV20" s="70"/>
      <c r="EW20" s="70"/>
      <c r="EX20" s="70"/>
      <c r="EY20" s="70"/>
      <c r="EZ20" s="70"/>
      <c r="FA20" s="70"/>
      <c r="FB20" s="70"/>
      <c r="FC20" s="70"/>
      <c r="FD20" s="70"/>
      <c r="FE20" s="70"/>
      <c r="FF20" s="70"/>
      <c r="FG20" s="70"/>
      <c r="FH20" s="70"/>
      <c r="FI20" s="70"/>
      <c r="FJ20" s="70"/>
      <c r="FK20" s="70"/>
      <c r="FL20" s="70"/>
      <c r="FM20" s="70"/>
      <c r="FN20" s="70"/>
      <c r="FO20" s="70"/>
      <c r="FP20" s="70"/>
      <c r="FQ20" s="70"/>
      <c r="FR20" s="70"/>
      <c r="FS20" s="70"/>
      <c r="FT20" s="70"/>
      <c r="FU20" s="70"/>
      <c r="FV20" s="70"/>
      <c r="FW20" s="70"/>
      <c r="FX20" s="70"/>
      <c r="FY20" s="70"/>
      <c r="FZ20" s="70"/>
      <c r="GA20" s="70"/>
      <c r="GB20" s="70"/>
      <c r="GC20" s="70"/>
      <c r="GD20" s="70"/>
      <c r="GE20" s="70"/>
      <c r="GF20" s="70"/>
      <c r="GG20" s="70"/>
      <c r="GH20" s="70"/>
      <c r="GI20" s="70"/>
      <c r="GJ20" s="70"/>
      <c r="GK20" s="70"/>
      <c r="GL20" s="70"/>
      <c r="GM20" s="70"/>
      <c r="GN20" s="70"/>
      <c r="GO20" s="70"/>
      <c r="GP20" s="70"/>
      <c r="GQ20" s="70"/>
      <c r="GR20" s="70"/>
      <c r="GS20" s="70"/>
      <c r="GT20" s="70"/>
      <c r="GU20" s="70"/>
      <c r="GV20" s="70"/>
      <c r="GW20" s="70"/>
      <c r="GX20" s="70"/>
      <c r="GY20" s="70"/>
      <c r="GZ20" s="70"/>
      <c r="HA20" s="70"/>
      <c r="HB20" s="70"/>
      <c r="HC20" s="70"/>
      <c r="HD20" s="70"/>
      <c r="HE20" s="70"/>
      <c r="HF20" s="70"/>
      <c r="HG20" s="70"/>
      <c r="HH20" s="70"/>
      <c r="HI20" s="70"/>
      <c r="HJ20" s="70"/>
      <c r="HK20" s="70"/>
      <c r="HL20" s="70"/>
      <c r="HM20" s="70"/>
      <c r="HN20" s="70"/>
      <c r="HO20" s="70"/>
      <c r="HP20" s="70"/>
      <c r="HQ20" s="70"/>
      <c r="HR20" s="70"/>
      <c r="HS20" s="70"/>
      <c r="HT20" s="70"/>
      <c r="HU20" s="70"/>
      <c r="HV20" s="70"/>
      <c r="HW20" s="70"/>
      <c r="HX20" s="70"/>
      <c r="HY20" s="70"/>
      <c r="HZ20" s="70"/>
      <c r="IA20" s="70"/>
      <c r="IB20" s="70"/>
      <c r="IC20" s="70"/>
      <c r="ID20" s="70"/>
      <c r="IE20" s="70"/>
      <c r="IF20" s="70"/>
      <c r="IG20" s="70"/>
      <c r="IH20" s="70"/>
      <c r="II20" s="70"/>
      <c r="IJ20" s="70"/>
      <c r="IK20" s="70"/>
      <c r="IL20" s="70"/>
      <c r="IM20" s="70"/>
      <c r="IN20" s="70"/>
      <c r="IO20" s="70"/>
      <c r="IP20" s="70"/>
      <c r="IQ20" s="70"/>
      <c r="IR20" s="70"/>
      <c r="IS20" s="70"/>
      <c r="IT20" s="70"/>
      <c r="IU20" s="70"/>
      <c r="IV20" s="70"/>
    </row>
    <row r="21" spans="1:256" ht="16.5" customHeight="1" thickBot="1" x14ac:dyDescent="0.25">
      <c r="A21" s="496" t="s">
        <v>373</v>
      </c>
      <c r="B21" s="497"/>
      <c r="C21" s="497"/>
      <c r="D21" s="497"/>
      <c r="E21" s="497"/>
      <c r="F21" s="497"/>
      <c r="G21" s="497"/>
      <c r="H21" s="497"/>
      <c r="I21" s="497"/>
      <c r="J21" s="498"/>
      <c r="K21" s="70"/>
      <c r="L21" s="70"/>
      <c r="M21" s="70"/>
      <c r="N21" s="70"/>
      <c r="O21" s="70"/>
      <c r="P21" s="70"/>
      <c r="Q21" s="70"/>
      <c r="R21" s="70"/>
      <c r="S21" s="70"/>
      <c r="T21" s="70"/>
      <c r="U21" s="70"/>
      <c r="V21" s="70"/>
      <c r="W21" s="70"/>
      <c r="X21" s="70"/>
      <c r="Y21" s="70"/>
      <c r="Z21" s="70"/>
      <c r="AA21" s="70"/>
      <c r="AB21" s="70"/>
      <c r="AC21" s="70"/>
      <c r="AD21" s="70"/>
      <c r="AE21" s="70"/>
      <c r="AF21" s="70"/>
      <c r="AG21" s="70"/>
      <c r="AH21" s="70"/>
      <c r="AI21" s="70"/>
      <c r="AJ21" s="70"/>
      <c r="AK21" s="70"/>
      <c r="AL21" s="70"/>
      <c r="AM21" s="70"/>
      <c r="AN21" s="70"/>
      <c r="AO21" s="70"/>
      <c r="AP21" s="70"/>
      <c r="AQ21" s="70"/>
      <c r="AR21" s="70"/>
      <c r="AS21" s="70"/>
      <c r="AT21" s="70"/>
      <c r="AU21" s="70"/>
      <c r="AV21" s="70"/>
      <c r="AW21" s="70"/>
      <c r="AX21" s="70"/>
      <c r="AY21" s="70"/>
      <c r="AZ21" s="70"/>
      <c r="BA21" s="70"/>
      <c r="BB21" s="70"/>
      <c r="BC21" s="70"/>
      <c r="BD21" s="70"/>
      <c r="BE21" s="70"/>
      <c r="BF21" s="70"/>
      <c r="BG21" s="70"/>
      <c r="BH21" s="70"/>
      <c r="BI21" s="70"/>
      <c r="BJ21" s="70"/>
      <c r="BK21" s="70"/>
      <c r="BL21" s="70"/>
      <c r="BM21" s="70"/>
      <c r="BN21" s="70"/>
      <c r="BO21" s="70"/>
      <c r="BP21" s="70"/>
      <c r="BQ21" s="70"/>
      <c r="BR21" s="70"/>
      <c r="BS21" s="70"/>
      <c r="BT21" s="70"/>
      <c r="BU21" s="70"/>
      <c r="BV21" s="70"/>
      <c r="BW21" s="70"/>
      <c r="BX21" s="70"/>
      <c r="BY21" s="70"/>
      <c r="BZ21" s="70"/>
      <c r="CA21" s="70"/>
      <c r="CB21" s="70"/>
      <c r="CC21" s="70"/>
      <c r="CD21" s="70"/>
      <c r="CE21" s="70"/>
      <c r="CF21" s="70"/>
      <c r="CG21" s="70"/>
      <c r="CH21" s="70"/>
      <c r="CI21" s="70"/>
      <c r="CJ21" s="70"/>
      <c r="CK21" s="70"/>
      <c r="CL21" s="70"/>
      <c r="CM21" s="70"/>
      <c r="CN21" s="70"/>
      <c r="CO21" s="70"/>
      <c r="CP21" s="70"/>
      <c r="CQ21" s="70"/>
      <c r="CR21" s="70"/>
      <c r="CS21" s="70"/>
      <c r="CT21" s="70"/>
      <c r="CU21" s="70"/>
      <c r="CV21" s="70"/>
      <c r="CW21" s="70"/>
      <c r="CX21" s="70"/>
      <c r="CY21" s="70"/>
      <c r="CZ21" s="70"/>
      <c r="DA21" s="70"/>
      <c r="DB21" s="70"/>
      <c r="DC21" s="70"/>
      <c r="DD21" s="70"/>
      <c r="DE21" s="70"/>
      <c r="DF21" s="70"/>
      <c r="DG21" s="70"/>
      <c r="DH21" s="70"/>
      <c r="DI21" s="70"/>
      <c r="DJ21" s="70"/>
      <c r="DK21" s="70"/>
      <c r="DL21" s="70"/>
      <c r="DM21" s="70"/>
      <c r="DN21" s="70"/>
      <c r="DO21" s="70"/>
      <c r="DP21" s="70"/>
      <c r="DQ21" s="70"/>
      <c r="DR21" s="70"/>
      <c r="DS21" s="70"/>
      <c r="DT21" s="70"/>
      <c r="DU21" s="70"/>
      <c r="DV21" s="70"/>
      <c r="DW21" s="70"/>
      <c r="DX21" s="70"/>
      <c r="DY21" s="70"/>
      <c r="DZ21" s="70"/>
      <c r="EA21" s="70"/>
      <c r="EB21" s="70"/>
      <c r="EC21" s="70"/>
      <c r="ED21" s="70"/>
      <c r="EE21" s="70"/>
      <c r="EF21" s="70"/>
      <c r="EG21" s="70"/>
      <c r="EH21" s="70"/>
      <c r="EI21" s="70"/>
      <c r="EJ21" s="70"/>
      <c r="EK21" s="70"/>
      <c r="EL21" s="70"/>
      <c r="EM21" s="70"/>
      <c r="EN21" s="70"/>
      <c r="EO21" s="70"/>
      <c r="EP21" s="70"/>
      <c r="EQ21" s="70"/>
      <c r="ER21" s="70"/>
      <c r="ES21" s="70"/>
      <c r="ET21" s="70"/>
      <c r="EU21" s="70"/>
      <c r="EV21" s="70"/>
      <c r="EW21" s="70"/>
      <c r="EX21" s="70"/>
      <c r="EY21" s="70"/>
      <c r="EZ21" s="70"/>
      <c r="FA21" s="70"/>
      <c r="FB21" s="70"/>
      <c r="FC21" s="70"/>
      <c r="FD21" s="70"/>
      <c r="FE21" s="70"/>
      <c r="FF21" s="70"/>
      <c r="FG21" s="70"/>
      <c r="FH21" s="70"/>
      <c r="FI21" s="70"/>
      <c r="FJ21" s="70"/>
      <c r="FK21" s="70"/>
      <c r="FL21" s="70"/>
      <c r="FM21" s="70"/>
      <c r="FN21" s="70"/>
      <c r="FO21" s="70"/>
      <c r="FP21" s="70"/>
      <c r="FQ21" s="70"/>
      <c r="FR21" s="70"/>
      <c r="FS21" s="70"/>
      <c r="FT21" s="70"/>
      <c r="FU21" s="70"/>
      <c r="FV21" s="70"/>
      <c r="FW21" s="70"/>
      <c r="FX21" s="70"/>
      <c r="FY21" s="70"/>
      <c r="FZ21" s="70"/>
      <c r="GA21" s="70"/>
      <c r="GB21" s="70"/>
      <c r="GC21" s="70"/>
      <c r="GD21" s="70"/>
      <c r="GE21" s="70"/>
      <c r="GF21" s="70"/>
      <c r="GG21" s="70"/>
      <c r="GH21" s="70"/>
      <c r="GI21" s="70"/>
      <c r="GJ21" s="70"/>
      <c r="GK21" s="70"/>
      <c r="GL21" s="70"/>
      <c r="GM21" s="70"/>
      <c r="GN21" s="70"/>
      <c r="GO21" s="70"/>
      <c r="GP21" s="70"/>
      <c r="GQ21" s="70"/>
      <c r="GR21" s="70"/>
      <c r="GS21" s="70"/>
      <c r="GT21" s="70"/>
      <c r="GU21" s="70"/>
      <c r="GV21" s="70"/>
      <c r="GW21" s="70"/>
      <c r="GX21" s="70"/>
      <c r="GY21" s="70"/>
      <c r="GZ21" s="70"/>
      <c r="HA21" s="70"/>
      <c r="HB21" s="70"/>
      <c r="HC21" s="70"/>
      <c r="HD21" s="70"/>
      <c r="HE21" s="70"/>
      <c r="HF21" s="70"/>
      <c r="HG21" s="70"/>
      <c r="HH21" s="70"/>
      <c r="HI21" s="70"/>
      <c r="HJ21" s="70"/>
      <c r="HK21" s="70"/>
      <c r="HL21" s="70"/>
      <c r="HM21" s="70"/>
      <c r="HN21" s="70"/>
      <c r="HO21" s="70"/>
      <c r="HP21" s="70"/>
      <c r="HQ21" s="70"/>
      <c r="HR21" s="70"/>
      <c r="HS21" s="70"/>
      <c r="HT21" s="70"/>
      <c r="HU21" s="70"/>
      <c r="HV21" s="70"/>
      <c r="HW21" s="70"/>
      <c r="HX21" s="70"/>
      <c r="HY21" s="70"/>
      <c r="HZ21" s="70"/>
      <c r="IA21" s="70"/>
      <c r="IB21" s="70"/>
      <c r="IC21" s="70"/>
      <c r="ID21" s="70"/>
      <c r="IE21" s="70"/>
      <c r="IF21" s="70"/>
      <c r="IG21" s="70"/>
      <c r="IH21" s="70"/>
      <c r="II21" s="70"/>
      <c r="IJ21" s="70"/>
      <c r="IK21" s="70"/>
      <c r="IL21" s="70"/>
      <c r="IM21" s="70"/>
      <c r="IN21" s="70"/>
      <c r="IO21" s="70"/>
      <c r="IP21" s="70"/>
      <c r="IQ21" s="70"/>
      <c r="IR21" s="70"/>
      <c r="IS21" s="70"/>
      <c r="IT21" s="70"/>
      <c r="IU21" s="70"/>
      <c r="IV21" s="70"/>
    </row>
    <row r="22" spans="1:256" ht="15.75" customHeight="1" x14ac:dyDescent="0.2">
      <c r="A22" s="465">
        <v>3</v>
      </c>
      <c r="B22" s="63"/>
      <c r="C22" s="64">
        <v>1</v>
      </c>
      <c r="D22" s="499">
        <v>1</v>
      </c>
      <c r="E22" s="65"/>
      <c r="F22" s="66"/>
      <c r="G22" s="67"/>
      <c r="H22" s="68"/>
      <c r="I22" s="68">
        <f>G22-H22</f>
        <v>0</v>
      </c>
      <c r="J22" s="69">
        <f>I22*F22</f>
        <v>0</v>
      </c>
      <c r="K22" s="70"/>
      <c r="L22" s="70"/>
      <c r="M22" s="70"/>
      <c r="N22" s="70"/>
      <c r="O22" s="70"/>
      <c r="P22" s="70"/>
      <c r="Q22" s="70"/>
      <c r="R22" s="70"/>
      <c r="S22" s="70"/>
      <c r="T22" s="70"/>
      <c r="U22" s="70"/>
      <c r="V22" s="70"/>
      <c r="W22" s="70"/>
      <c r="X22" s="70"/>
      <c r="Y22" s="70"/>
      <c r="Z22" s="70"/>
      <c r="AA22" s="70"/>
      <c r="AB22" s="70"/>
      <c r="AC22" s="70"/>
      <c r="AD22" s="70"/>
      <c r="AE22" s="70"/>
      <c r="AF22" s="70"/>
      <c r="AG22" s="70"/>
      <c r="AH22" s="70"/>
      <c r="AI22" s="70"/>
      <c r="AJ22" s="70"/>
      <c r="AK22" s="70"/>
      <c r="AL22" s="70"/>
      <c r="AM22" s="70"/>
      <c r="AN22" s="70"/>
      <c r="AO22" s="70"/>
      <c r="AP22" s="70"/>
      <c r="AQ22" s="70"/>
      <c r="AR22" s="70"/>
      <c r="AS22" s="70"/>
      <c r="AT22" s="70"/>
      <c r="AU22" s="70"/>
      <c r="AV22" s="70"/>
      <c r="AW22" s="70"/>
      <c r="AX22" s="70"/>
      <c r="AY22" s="70"/>
      <c r="AZ22" s="70"/>
      <c r="BA22" s="70"/>
      <c r="BB22" s="70"/>
      <c r="BC22" s="70"/>
      <c r="BD22" s="70"/>
      <c r="BE22" s="70"/>
      <c r="BF22" s="70"/>
      <c r="BG22" s="70"/>
      <c r="BH22" s="70"/>
      <c r="BI22" s="70"/>
      <c r="BJ22" s="70"/>
      <c r="BK22" s="70"/>
      <c r="BL22" s="70"/>
      <c r="BM22" s="70"/>
      <c r="BN22" s="70"/>
      <c r="BO22" s="70"/>
      <c r="BP22" s="70"/>
      <c r="BQ22" s="70"/>
      <c r="BR22" s="70"/>
      <c r="BS22" s="70"/>
      <c r="BT22" s="70"/>
      <c r="BU22" s="70"/>
      <c r="BV22" s="70"/>
      <c r="BW22" s="70"/>
      <c r="BX22" s="70"/>
      <c r="BY22" s="70"/>
      <c r="BZ22" s="70"/>
      <c r="CA22" s="70"/>
      <c r="CB22" s="70"/>
      <c r="CC22" s="70"/>
      <c r="CD22" s="70"/>
      <c r="CE22" s="70"/>
      <c r="CF22" s="70"/>
      <c r="CG22" s="70"/>
      <c r="CH22" s="70"/>
      <c r="CI22" s="70"/>
      <c r="CJ22" s="70"/>
      <c r="CK22" s="70"/>
      <c r="CL22" s="70"/>
      <c r="CM22" s="70"/>
      <c r="CN22" s="70"/>
      <c r="CO22" s="70"/>
      <c r="CP22" s="70"/>
      <c r="CQ22" s="70"/>
      <c r="CR22" s="70"/>
      <c r="CS22" s="70"/>
      <c r="CT22" s="70"/>
      <c r="CU22" s="70"/>
      <c r="CV22" s="70"/>
      <c r="CW22" s="70"/>
      <c r="CX22" s="70"/>
      <c r="CY22" s="70"/>
      <c r="CZ22" s="70"/>
      <c r="DA22" s="70"/>
      <c r="DB22" s="70"/>
      <c r="DC22" s="70"/>
      <c r="DD22" s="70"/>
      <c r="DE22" s="70"/>
      <c r="DF22" s="70"/>
      <c r="DG22" s="70"/>
      <c r="DH22" s="70"/>
      <c r="DI22" s="70"/>
      <c r="DJ22" s="70"/>
      <c r="DK22" s="70"/>
      <c r="DL22" s="70"/>
      <c r="DM22" s="70"/>
      <c r="DN22" s="70"/>
      <c r="DO22" s="70"/>
      <c r="DP22" s="70"/>
      <c r="DQ22" s="70"/>
      <c r="DR22" s="70"/>
      <c r="DS22" s="70"/>
      <c r="DT22" s="70"/>
      <c r="DU22" s="70"/>
      <c r="DV22" s="70"/>
      <c r="DW22" s="70"/>
      <c r="DX22" s="70"/>
      <c r="DY22" s="70"/>
      <c r="DZ22" s="70"/>
      <c r="EA22" s="70"/>
      <c r="EB22" s="70"/>
      <c r="EC22" s="70"/>
      <c r="ED22" s="70"/>
      <c r="EE22" s="70"/>
      <c r="EF22" s="70"/>
      <c r="EG22" s="70"/>
      <c r="EH22" s="70"/>
      <c r="EI22" s="70"/>
      <c r="EJ22" s="70"/>
      <c r="EK22" s="70"/>
      <c r="EL22" s="70"/>
      <c r="EM22" s="70"/>
      <c r="EN22" s="70"/>
      <c r="EO22" s="70"/>
      <c r="EP22" s="70"/>
      <c r="EQ22" s="70"/>
      <c r="ER22" s="70"/>
      <c r="ES22" s="70"/>
      <c r="ET22" s="70"/>
      <c r="EU22" s="70"/>
      <c r="EV22" s="70"/>
      <c r="EW22" s="70"/>
      <c r="EX22" s="70"/>
      <c r="EY22" s="70"/>
      <c r="EZ22" s="70"/>
      <c r="FA22" s="70"/>
      <c r="FB22" s="70"/>
      <c r="FC22" s="70"/>
      <c r="FD22" s="70"/>
      <c r="FE22" s="70"/>
      <c r="FF22" s="70"/>
      <c r="FG22" s="70"/>
      <c r="FH22" s="70"/>
      <c r="FI22" s="70"/>
      <c r="FJ22" s="70"/>
      <c r="FK22" s="70"/>
      <c r="FL22" s="70"/>
      <c r="FM22" s="70"/>
      <c r="FN22" s="70"/>
      <c r="FO22" s="70"/>
      <c r="FP22" s="70"/>
      <c r="FQ22" s="70"/>
      <c r="FR22" s="70"/>
      <c r="FS22" s="70"/>
      <c r="FT22" s="70"/>
      <c r="FU22" s="70"/>
      <c r="FV22" s="70"/>
      <c r="FW22" s="70"/>
      <c r="FX22" s="70"/>
      <c r="FY22" s="70"/>
      <c r="FZ22" s="70"/>
      <c r="GA22" s="70"/>
      <c r="GB22" s="70"/>
      <c r="GC22" s="70"/>
      <c r="GD22" s="70"/>
      <c r="GE22" s="70"/>
      <c r="GF22" s="70"/>
      <c r="GG22" s="70"/>
      <c r="GH22" s="70"/>
      <c r="GI22" s="70"/>
      <c r="GJ22" s="70"/>
      <c r="GK22" s="70"/>
      <c r="GL22" s="70"/>
      <c r="GM22" s="70"/>
      <c r="GN22" s="70"/>
      <c r="GO22" s="70"/>
      <c r="GP22" s="70"/>
      <c r="GQ22" s="70"/>
      <c r="GR22" s="70"/>
      <c r="GS22" s="70"/>
      <c r="GT22" s="70"/>
      <c r="GU22" s="70"/>
      <c r="GV22" s="70"/>
      <c r="GW22" s="70"/>
      <c r="GX22" s="70"/>
      <c r="GY22" s="70"/>
      <c r="GZ22" s="70"/>
      <c r="HA22" s="70"/>
      <c r="HB22" s="70"/>
      <c r="HC22" s="70"/>
      <c r="HD22" s="70"/>
      <c r="HE22" s="70"/>
      <c r="HF22" s="70"/>
      <c r="HG22" s="70"/>
      <c r="HH22" s="70"/>
      <c r="HI22" s="70"/>
      <c r="HJ22" s="70"/>
      <c r="HK22" s="70"/>
      <c r="HL22" s="70"/>
      <c r="HM22" s="70"/>
      <c r="HN22" s="70"/>
      <c r="HO22" s="70"/>
      <c r="HP22" s="70"/>
      <c r="HQ22" s="70"/>
      <c r="HR22" s="70"/>
      <c r="HS22" s="70"/>
      <c r="HT22" s="70"/>
      <c r="HU22" s="70"/>
      <c r="HV22" s="70"/>
      <c r="HW22" s="70"/>
      <c r="HX22" s="70"/>
      <c r="HY22" s="70"/>
      <c r="HZ22" s="70"/>
      <c r="IA22" s="70"/>
      <c r="IB22" s="70"/>
      <c r="IC22" s="70"/>
      <c r="ID22" s="70"/>
      <c r="IE22" s="70"/>
      <c r="IF22" s="70"/>
      <c r="IG22" s="70"/>
      <c r="IH22" s="70"/>
      <c r="II22" s="70"/>
      <c r="IJ22" s="70"/>
      <c r="IK22" s="70"/>
      <c r="IL22" s="70"/>
      <c r="IM22" s="70"/>
      <c r="IN22" s="70"/>
      <c r="IO22" s="70"/>
      <c r="IP22" s="70"/>
      <c r="IQ22" s="70"/>
      <c r="IR22" s="70"/>
      <c r="IS22" s="70"/>
      <c r="IT22" s="70"/>
      <c r="IU22" s="70"/>
      <c r="IV22" s="70"/>
    </row>
    <row r="23" spans="1:256" ht="16.5" customHeight="1" x14ac:dyDescent="0.2">
      <c r="A23" s="465"/>
      <c r="B23" s="63"/>
      <c r="C23" s="72">
        <v>2</v>
      </c>
      <c r="D23" s="500"/>
      <c r="E23" s="73"/>
      <c r="F23" s="74"/>
      <c r="G23" s="381"/>
      <c r="H23" s="68">
        <v>0</v>
      </c>
      <c r="I23" s="68">
        <f>G23-H23</f>
        <v>0</v>
      </c>
      <c r="J23" s="69">
        <f>I23*F23</f>
        <v>0</v>
      </c>
      <c r="K23" s="70"/>
      <c r="L23" s="70"/>
      <c r="M23" s="70"/>
      <c r="N23" s="70"/>
      <c r="O23" s="70"/>
      <c r="P23" s="70"/>
      <c r="Q23" s="70"/>
      <c r="R23" s="70"/>
      <c r="S23" s="70"/>
      <c r="T23" s="70"/>
      <c r="U23" s="70"/>
      <c r="V23" s="70"/>
      <c r="W23" s="70"/>
      <c r="X23" s="70"/>
      <c r="Y23" s="70"/>
      <c r="Z23" s="70"/>
      <c r="AA23" s="70"/>
      <c r="AB23" s="70"/>
      <c r="AC23" s="70"/>
      <c r="AD23" s="70"/>
      <c r="AE23" s="70"/>
      <c r="AF23" s="70"/>
      <c r="AG23" s="70"/>
      <c r="AH23" s="70"/>
      <c r="AI23" s="70"/>
      <c r="AJ23" s="70"/>
      <c r="AK23" s="70"/>
      <c r="AL23" s="70"/>
      <c r="AM23" s="70"/>
      <c r="AN23" s="70"/>
      <c r="AO23" s="70"/>
      <c r="AP23" s="70"/>
      <c r="AQ23" s="70"/>
      <c r="AR23" s="70"/>
      <c r="AS23" s="70"/>
      <c r="AT23" s="70"/>
      <c r="AU23" s="70"/>
      <c r="AV23" s="70"/>
      <c r="AW23" s="70"/>
      <c r="AX23" s="70"/>
      <c r="AY23" s="70"/>
      <c r="AZ23" s="70"/>
      <c r="BA23" s="70"/>
      <c r="BB23" s="70"/>
      <c r="BC23" s="70"/>
      <c r="BD23" s="70"/>
      <c r="BE23" s="70"/>
      <c r="BF23" s="70"/>
      <c r="BG23" s="70"/>
      <c r="BH23" s="70"/>
      <c r="BI23" s="70"/>
      <c r="BJ23" s="70"/>
      <c r="BK23" s="70"/>
      <c r="BL23" s="70"/>
      <c r="BM23" s="70"/>
      <c r="BN23" s="70"/>
      <c r="BO23" s="70"/>
      <c r="BP23" s="70"/>
      <c r="BQ23" s="70"/>
      <c r="BR23" s="70"/>
      <c r="BS23" s="70"/>
      <c r="BT23" s="70"/>
      <c r="BU23" s="70"/>
      <c r="BV23" s="70"/>
      <c r="BW23" s="70"/>
      <c r="BX23" s="70"/>
      <c r="BY23" s="70"/>
      <c r="BZ23" s="70"/>
      <c r="CA23" s="70"/>
      <c r="CB23" s="70"/>
      <c r="CC23" s="70"/>
      <c r="CD23" s="70"/>
      <c r="CE23" s="70"/>
      <c r="CF23" s="70"/>
      <c r="CG23" s="70"/>
      <c r="CH23" s="70"/>
      <c r="CI23" s="70"/>
      <c r="CJ23" s="70"/>
      <c r="CK23" s="70"/>
      <c r="CL23" s="70"/>
      <c r="CM23" s="70"/>
      <c r="CN23" s="70"/>
      <c r="CO23" s="70"/>
      <c r="CP23" s="70"/>
      <c r="CQ23" s="70"/>
      <c r="CR23" s="70"/>
      <c r="CS23" s="70"/>
      <c r="CT23" s="70"/>
      <c r="CU23" s="70"/>
      <c r="CV23" s="70"/>
      <c r="CW23" s="70"/>
      <c r="CX23" s="70"/>
      <c r="CY23" s="70"/>
      <c r="CZ23" s="70"/>
      <c r="DA23" s="70"/>
      <c r="DB23" s="70"/>
      <c r="DC23" s="70"/>
      <c r="DD23" s="70"/>
      <c r="DE23" s="70"/>
      <c r="DF23" s="70"/>
      <c r="DG23" s="70"/>
      <c r="DH23" s="70"/>
      <c r="DI23" s="70"/>
      <c r="DJ23" s="70"/>
      <c r="DK23" s="70"/>
      <c r="DL23" s="70"/>
      <c r="DM23" s="70"/>
      <c r="DN23" s="70"/>
      <c r="DO23" s="70"/>
      <c r="DP23" s="70"/>
      <c r="DQ23" s="70"/>
      <c r="DR23" s="70"/>
      <c r="DS23" s="70"/>
      <c r="DT23" s="70"/>
      <c r="DU23" s="70"/>
      <c r="DV23" s="70"/>
      <c r="DW23" s="70"/>
      <c r="DX23" s="70"/>
      <c r="DY23" s="70"/>
      <c r="DZ23" s="70"/>
      <c r="EA23" s="70"/>
      <c r="EB23" s="70"/>
      <c r="EC23" s="70"/>
      <c r="ED23" s="70"/>
      <c r="EE23" s="70"/>
      <c r="EF23" s="70"/>
      <c r="EG23" s="70"/>
      <c r="EH23" s="70"/>
      <c r="EI23" s="70"/>
      <c r="EJ23" s="70"/>
      <c r="EK23" s="70"/>
      <c r="EL23" s="70"/>
      <c r="EM23" s="70"/>
      <c r="EN23" s="70"/>
      <c r="EO23" s="70"/>
      <c r="EP23" s="70"/>
      <c r="EQ23" s="70"/>
      <c r="ER23" s="70"/>
      <c r="ES23" s="70"/>
      <c r="ET23" s="70"/>
      <c r="EU23" s="70"/>
      <c r="EV23" s="70"/>
      <c r="EW23" s="70"/>
      <c r="EX23" s="70"/>
      <c r="EY23" s="70"/>
      <c r="EZ23" s="70"/>
      <c r="FA23" s="70"/>
      <c r="FB23" s="70"/>
      <c r="FC23" s="70"/>
      <c r="FD23" s="70"/>
      <c r="FE23" s="70"/>
      <c r="FF23" s="70"/>
      <c r="FG23" s="70"/>
      <c r="FH23" s="70"/>
      <c r="FI23" s="70"/>
      <c r="FJ23" s="70"/>
      <c r="FK23" s="70"/>
      <c r="FL23" s="70"/>
      <c r="FM23" s="70"/>
      <c r="FN23" s="70"/>
      <c r="FO23" s="70"/>
      <c r="FP23" s="70"/>
      <c r="FQ23" s="70"/>
      <c r="FR23" s="70"/>
      <c r="FS23" s="70"/>
      <c r="FT23" s="70"/>
      <c r="FU23" s="70"/>
      <c r="FV23" s="70"/>
      <c r="FW23" s="70"/>
      <c r="FX23" s="70"/>
      <c r="FY23" s="70"/>
      <c r="FZ23" s="70"/>
      <c r="GA23" s="70"/>
      <c r="GB23" s="70"/>
      <c r="GC23" s="70"/>
      <c r="GD23" s="70"/>
      <c r="GE23" s="70"/>
      <c r="GF23" s="70"/>
      <c r="GG23" s="70"/>
      <c r="GH23" s="70"/>
      <c r="GI23" s="70"/>
      <c r="GJ23" s="70"/>
      <c r="GK23" s="70"/>
      <c r="GL23" s="70"/>
      <c r="GM23" s="70"/>
      <c r="GN23" s="70"/>
      <c r="GO23" s="70"/>
      <c r="GP23" s="70"/>
      <c r="GQ23" s="70"/>
      <c r="GR23" s="70"/>
      <c r="GS23" s="70"/>
      <c r="GT23" s="70"/>
      <c r="GU23" s="70"/>
      <c r="GV23" s="70"/>
      <c r="GW23" s="70"/>
      <c r="GX23" s="70"/>
      <c r="GY23" s="70"/>
      <c r="GZ23" s="70"/>
      <c r="HA23" s="70"/>
      <c r="HB23" s="70"/>
      <c r="HC23" s="70"/>
      <c r="HD23" s="70"/>
      <c r="HE23" s="70"/>
      <c r="HF23" s="70"/>
      <c r="HG23" s="70"/>
      <c r="HH23" s="70"/>
      <c r="HI23" s="70"/>
      <c r="HJ23" s="70"/>
      <c r="HK23" s="70"/>
      <c r="HL23" s="70"/>
      <c r="HM23" s="70"/>
      <c r="HN23" s="70"/>
      <c r="HO23" s="70"/>
      <c r="HP23" s="70"/>
      <c r="HQ23" s="70"/>
      <c r="HR23" s="70"/>
      <c r="HS23" s="70"/>
      <c r="HT23" s="70"/>
      <c r="HU23" s="70"/>
      <c r="HV23" s="70"/>
      <c r="HW23" s="70"/>
      <c r="HX23" s="70"/>
      <c r="HY23" s="70"/>
      <c r="HZ23" s="70"/>
      <c r="IA23" s="70"/>
      <c r="IB23" s="70"/>
      <c r="IC23" s="70"/>
      <c r="ID23" s="70"/>
      <c r="IE23" s="70"/>
      <c r="IF23" s="70"/>
      <c r="IG23" s="70"/>
      <c r="IH23" s="70"/>
      <c r="II23" s="70"/>
      <c r="IJ23" s="70"/>
      <c r="IK23" s="70"/>
      <c r="IL23" s="70"/>
      <c r="IM23" s="70"/>
      <c r="IN23" s="70"/>
      <c r="IO23" s="70"/>
      <c r="IP23" s="70"/>
      <c r="IQ23" s="70"/>
      <c r="IR23" s="70"/>
      <c r="IS23" s="70"/>
      <c r="IT23" s="70"/>
      <c r="IU23" s="70"/>
      <c r="IV23" s="70"/>
    </row>
    <row r="24" spans="1:256" ht="13.5" thickBot="1" x14ac:dyDescent="0.25">
      <c r="A24" s="466"/>
      <c r="B24" s="63"/>
      <c r="C24" s="76">
        <v>3</v>
      </c>
      <c r="D24" s="501"/>
      <c r="E24" s="77"/>
      <c r="F24" s="78"/>
      <c r="G24" s="382"/>
      <c r="H24" s="68"/>
      <c r="I24" s="68"/>
      <c r="J24" s="69">
        <f>F24*G24</f>
        <v>0</v>
      </c>
      <c r="K24" s="70"/>
      <c r="L24" s="70"/>
      <c r="M24" s="70"/>
      <c r="N24" s="70"/>
      <c r="O24" s="70"/>
      <c r="P24" s="70"/>
      <c r="Q24" s="70"/>
      <c r="R24" s="70"/>
      <c r="S24" s="70"/>
      <c r="T24" s="70"/>
      <c r="U24" s="70"/>
      <c r="V24" s="70"/>
      <c r="W24" s="70"/>
      <c r="X24" s="70"/>
      <c r="Y24" s="70"/>
      <c r="Z24" s="70"/>
      <c r="AA24" s="70"/>
      <c r="AB24" s="70"/>
      <c r="AC24" s="70"/>
      <c r="AD24" s="70"/>
      <c r="AE24" s="70"/>
      <c r="AF24" s="70"/>
      <c r="AG24" s="70"/>
      <c r="AH24" s="70"/>
      <c r="AI24" s="70"/>
      <c r="AJ24" s="70"/>
      <c r="AK24" s="70"/>
      <c r="AL24" s="70"/>
      <c r="AM24" s="70"/>
      <c r="AN24" s="70"/>
      <c r="AO24" s="70"/>
      <c r="AP24" s="70"/>
      <c r="AQ24" s="70"/>
      <c r="AR24" s="70"/>
      <c r="AS24" s="70"/>
      <c r="AT24" s="70"/>
      <c r="AU24" s="70"/>
      <c r="AV24" s="70"/>
      <c r="AW24" s="70"/>
      <c r="AX24" s="70"/>
      <c r="AY24" s="70"/>
      <c r="AZ24" s="70"/>
      <c r="BA24" s="70"/>
      <c r="BB24" s="70"/>
      <c r="BC24" s="70"/>
      <c r="BD24" s="70"/>
      <c r="BE24" s="70"/>
      <c r="BF24" s="70"/>
      <c r="BG24" s="70"/>
      <c r="BH24" s="70"/>
      <c r="BI24" s="70"/>
      <c r="BJ24" s="70"/>
      <c r="BK24" s="70"/>
      <c r="BL24" s="70"/>
      <c r="BM24" s="70"/>
      <c r="BN24" s="70"/>
      <c r="BO24" s="70"/>
      <c r="BP24" s="70"/>
      <c r="BQ24" s="70"/>
      <c r="BR24" s="70"/>
      <c r="BS24" s="70"/>
      <c r="BT24" s="70"/>
      <c r="BU24" s="70"/>
      <c r="BV24" s="70"/>
      <c r="BW24" s="70"/>
      <c r="BX24" s="70"/>
      <c r="BY24" s="70"/>
      <c r="BZ24" s="70"/>
      <c r="CA24" s="70"/>
      <c r="CB24" s="70"/>
      <c r="CC24" s="70"/>
      <c r="CD24" s="70"/>
      <c r="CE24" s="70"/>
      <c r="CF24" s="70"/>
      <c r="CG24" s="70"/>
      <c r="CH24" s="70"/>
      <c r="CI24" s="70"/>
      <c r="CJ24" s="70"/>
      <c r="CK24" s="70"/>
      <c r="CL24" s="70"/>
      <c r="CM24" s="70"/>
      <c r="CN24" s="70"/>
      <c r="CO24" s="70"/>
      <c r="CP24" s="70"/>
      <c r="CQ24" s="70"/>
      <c r="CR24" s="70"/>
      <c r="CS24" s="70"/>
      <c r="CT24" s="70"/>
      <c r="CU24" s="70"/>
      <c r="CV24" s="70"/>
      <c r="CW24" s="70"/>
      <c r="CX24" s="70"/>
      <c r="CY24" s="70"/>
      <c r="CZ24" s="70"/>
      <c r="DA24" s="70"/>
      <c r="DB24" s="70"/>
      <c r="DC24" s="70"/>
      <c r="DD24" s="70"/>
      <c r="DE24" s="70"/>
      <c r="DF24" s="70"/>
      <c r="DG24" s="70"/>
      <c r="DH24" s="70"/>
      <c r="DI24" s="70"/>
      <c r="DJ24" s="70"/>
      <c r="DK24" s="70"/>
      <c r="DL24" s="70"/>
      <c r="DM24" s="70"/>
      <c r="DN24" s="70"/>
      <c r="DO24" s="70"/>
      <c r="DP24" s="70"/>
      <c r="DQ24" s="70"/>
      <c r="DR24" s="70"/>
      <c r="DS24" s="70"/>
      <c r="DT24" s="70"/>
      <c r="DU24" s="70"/>
      <c r="DV24" s="70"/>
      <c r="DW24" s="70"/>
      <c r="DX24" s="70"/>
      <c r="DY24" s="70"/>
      <c r="DZ24" s="70"/>
      <c r="EA24" s="70"/>
      <c r="EB24" s="70"/>
      <c r="EC24" s="70"/>
      <c r="ED24" s="70"/>
      <c r="EE24" s="70"/>
      <c r="EF24" s="70"/>
      <c r="EG24" s="70"/>
      <c r="EH24" s="70"/>
      <c r="EI24" s="70"/>
      <c r="EJ24" s="70"/>
      <c r="EK24" s="70"/>
      <c r="EL24" s="70"/>
      <c r="EM24" s="70"/>
      <c r="EN24" s="70"/>
      <c r="EO24" s="70"/>
      <c r="EP24" s="70"/>
      <c r="EQ24" s="70"/>
      <c r="ER24" s="70"/>
      <c r="ES24" s="70"/>
      <c r="ET24" s="70"/>
      <c r="EU24" s="70"/>
      <c r="EV24" s="70"/>
      <c r="EW24" s="70"/>
      <c r="EX24" s="70"/>
      <c r="EY24" s="70"/>
      <c r="EZ24" s="70"/>
      <c r="FA24" s="70"/>
      <c r="FB24" s="70"/>
      <c r="FC24" s="70"/>
      <c r="FD24" s="70"/>
      <c r="FE24" s="70"/>
      <c r="FF24" s="70"/>
      <c r="FG24" s="70"/>
      <c r="FH24" s="70"/>
      <c r="FI24" s="70"/>
      <c r="FJ24" s="70"/>
      <c r="FK24" s="70"/>
      <c r="FL24" s="70"/>
      <c r="FM24" s="70"/>
      <c r="FN24" s="70"/>
      <c r="FO24" s="70"/>
      <c r="FP24" s="70"/>
      <c r="FQ24" s="70"/>
      <c r="FR24" s="70"/>
      <c r="FS24" s="70"/>
      <c r="FT24" s="70"/>
      <c r="FU24" s="70"/>
      <c r="FV24" s="70"/>
      <c r="FW24" s="70"/>
      <c r="FX24" s="70"/>
      <c r="FY24" s="70"/>
      <c r="FZ24" s="70"/>
      <c r="GA24" s="70"/>
      <c r="GB24" s="70"/>
      <c r="GC24" s="70"/>
      <c r="GD24" s="70"/>
      <c r="GE24" s="70"/>
      <c r="GF24" s="70"/>
      <c r="GG24" s="70"/>
      <c r="GH24" s="70"/>
      <c r="GI24" s="70"/>
      <c r="GJ24" s="70"/>
      <c r="GK24" s="70"/>
      <c r="GL24" s="70"/>
      <c r="GM24" s="70"/>
      <c r="GN24" s="70"/>
      <c r="GO24" s="70"/>
      <c r="GP24" s="70"/>
      <c r="GQ24" s="70"/>
      <c r="GR24" s="70"/>
      <c r="GS24" s="70"/>
      <c r="GT24" s="70"/>
      <c r="GU24" s="70"/>
      <c r="GV24" s="70"/>
      <c r="GW24" s="70"/>
      <c r="GX24" s="70"/>
      <c r="GY24" s="70"/>
      <c r="GZ24" s="70"/>
      <c r="HA24" s="70"/>
      <c r="HB24" s="70"/>
      <c r="HC24" s="70"/>
      <c r="HD24" s="70"/>
      <c r="HE24" s="70"/>
      <c r="HF24" s="70"/>
      <c r="HG24" s="70"/>
      <c r="HH24" s="70"/>
      <c r="HI24" s="70"/>
      <c r="HJ24" s="70"/>
      <c r="HK24" s="70"/>
      <c r="HL24" s="70"/>
      <c r="HM24" s="70"/>
      <c r="HN24" s="70"/>
      <c r="HO24" s="70"/>
      <c r="HP24" s="70"/>
      <c r="HQ24" s="70"/>
      <c r="HR24" s="70"/>
      <c r="HS24" s="70"/>
      <c r="HT24" s="70"/>
      <c r="HU24" s="70"/>
      <c r="HV24" s="70"/>
      <c r="HW24" s="70"/>
      <c r="HX24" s="70"/>
      <c r="HY24" s="70"/>
      <c r="HZ24" s="70"/>
      <c r="IA24" s="70"/>
      <c r="IB24" s="70"/>
      <c r="IC24" s="70"/>
      <c r="ID24" s="70"/>
      <c r="IE24" s="70"/>
      <c r="IF24" s="70"/>
      <c r="IG24" s="70"/>
      <c r="IH24" s="70"/>
      <c r="II24" s="70"/>
      <c r="IJ24" s="70"/>
      <c r="IK24" s="70"/>
      <c r="IL24" s="70"/>
      <c r="IM24" s="70"/>
      <c r="IN24" s="70"/>
      <c r="IO24" s="70"/>
      <c r="IP24" s="70"/>
      <c r="IQ24" s="70"/>
      <c r="IR24" s="70"/>
      <c r="IS24" s="70"/>
      <c r="IT24" s="70"/>
      <c r="IU24" s="70"/>
      <c r="IV24" s="70"/>
    </row>
    <row r="25" spans="1:256" ht="13.5" thickBot="1" x14ac:dyDescent="0.25">
      <c r="A25" s="79"/>
      <c r="B25" s="383" t="s">
        <v>374</v>
      </c>
      <c r="C25" s="384"/>
      <c r="D25" s="384"/>
      <c r="E25" s="385"/>
      <c r="F25" s="386"/>
      <c r="G25" s="387"/>
      <c r="H25" s="388"/>
      <c r="I25" s="389"/>
      <c r="J25" s="390">
        <f>J22+J23</f>
        <v>0</v>
      </c>
      <c r="K25" s="70"/>
      <c r="L25" s="70"/>
      <c r="M25" s="70"/>
      <c r="N25" s="70"/>
      <c r="O25" s="70"/>
      <c r="P25" s="70"/>
      <c r="Q25" s="70"/>
      <c r="R25" s="70"/>
      <c r="S25" s="70"/>
      <c r="T25" s="70"/>
      <c r="U25" s="70"/>
      <c r="V25" s="70"/>
      <c r="W25" s="70"/>
      <c r="X25" s="70"/>
      <c r="Y25" s="70"/>
      <c r="Z25" s="70"/>
      <c r="AA25" s="70"/>
      <c r="AB25" s="70"/>
      <c r="AC25" s="70"/>
      <c r="AD25" s="70"/>
      <c r="AE25" s="70"/>
      <c r="AF25" s="70"/>
      <c r="AG25" s="70"/>
      <c r="AH25" s="70"/>
      <c r="AI25" s="70"/>
      <c r="AJ25" s="70"/>
      <c r="AK25" s="70"/>
      <c r="AL25" s="70"/>
      <c r="AM25" s="70"/>
      <c r="AN25" s="70"/>
      <c r="AO25" s="70"/>
      <c r="AP25" s="70"/>
      <c r="AQ25" s="70"/>
      <c r="AR25" s="70"/>
      <c r="AS25" s="70"/>
      <c r="AT25" s="70"/>
      <c r="AU25" s="70"/>
      <c r="AV25" s="70"/>
      <c r="AW25" s="70"/>
      <c r="AX25" s="70"/>
      <c r="AY25" s="70"/>
      <c r="AZ25" s="70"/>
      <c r="BA25" s="70"/>
      <c r="BB25" s="70"/>
      <c r="BC25" s="70"/>
      <c r="BD25" s="70"/>
      <c r="BE25" s="70"/>
      <c r="BF25" s="70"/>
      <c r="BG25" s="70"/>
      <c r="BH25" s="70"/>
      <c r="BI25" s="70"/>
      <c r="BJ25" s="70"/>
      <c r="BK25" s="70"/>
      <c r="BL25" s="70"/>
      <c r="BM25" s="70"/>
      <c r="BN25" s="70"/>
      <c r="BO25" s="70"/>
      <c r="BP25" s="70"/>
      <c r="BQ25" s="70"/>
      <c r="BR25" s="70"/>
      <c r="BS25" s="70"/>
      <c r="BT25" s="70"/>
      <c r="BU25" s="70"/>
      <c r="BV25" s="70"/>
      <c r="BW25" s="70"/>
      <c r="BX25" s="70"/>
      <c r="BY25" s="70"/>
      <c r="BZ25" s="70"/>
      <c r="CA25" s="70"/>
      <c r="CB25" s="70"/>
      <c r="CC25" s="70"/>
      <c r="CD25" s="70"/>
      <c r="CE25" s="70"/>
      <c r="CF25" s="70"/>
      <c r="CG25" s="70"/>
      <c r="CH25" s="70"/>
      <c r="CI25" s="70"/>
      <c r="CJ25" s="70"/>
      <c r="CK25" s="70"/>
      <c r="CL25" s="70"/>
      <c r="CM25" s="70"/>
      <c r="CN25" s="70"/>
      <c r="CO25" s="70"/>
      <c r="CP25" s="70"/>
      <c r="CQ25" s="70"/>
      <c r="CR25" s="70"/>
      <c r="CS25" s="70"/>
      <c r="CT25" s="70"/>
      <c r="CU25" s="70"/>
      <c r="CV25" s="70"/>
      <c r="CW25" s="70"/>
      <c r="CX25" s="70"/>
      <c r="CY25" s="70"/>
      <c r="CZ25" s="70"/>
      <c r="DA25" s="70"/>
      <c r="DB25" s="70"/>
      <c r="DC25" s="70"/>
      <c r="DD25" s="70"/>
      <c r="DE25" s="70"/>
      <c r="DF25" s="70"/>
      <c r="DG25" s="70"/>
      <c r="DH25" s="70"/>
      <c r="DI25" s="70"/>
      <c r="DJ25" s="70"/>
      <c r="DK25" s="70"/>
      <c r="DL25" s="70"/>
      <c r="DM25" s="70"/>
      <c r="DN25" s="70"/>
      <c r="DO25" s="70"/>
      <c r="DP25" s="70"/>
      <c r="DQ25" s="70"/>
      <c r="DR25" s="70"/>
      <c r="DS25" s="70"/>
      <c r="DT25" s="70"/>
      <c r="DU25" s="70"/>
      <c r="DV25" s="70"/>
      <c r="DW25" s="70"/>
      <c r="DX25" s="70"/>
      <c r="DY25" s="70"/>
      <c r="DZ25" s="70"/>
      <c r="EA25" s="70"/>
      <c r="EB25" s="70"/>
      <c r="EC25" s="70"/>
      <c r="ED25" s="70"/>
      <c r="EE25" s="70"/>
      <c r="EF25" s="70"/>
      <c r="EG25" s="70"/>
      <c r="EH25" s="70"/>
      <c r="EI25" s="70"/>
      <c r="EJ25" s="70"/>
      <c r="EK25" s="70"/>
      <c r="EL25" s="70"/>
      <c r="EM25" s="70"/>
      <c r="EN25" s="70"/>
      <c r="EO25" s="70"/>
      <c r="EP25" s="70"/>
      <c r="EQ25" s="70"/>
      <c r="ER25" s="70"/>
      <c r="ES25" s="70"/>
      <c r="ET25" s="70"/>
      <c r="EU25" s="70"/>
      <c r="EV25" s="70"/>
      <c r="EW25" s="70"/>
      <c r="EX25" s="70"/>
      <c r="EY25" s="70"/>
      <c r="EZ25" s="70"/>
      <c r="FA25" s="70"/>
      <c r="FB25" s="70"/>
      <c r="FC25" s="70"/>
      <c r="FD25" s="70"/>
      <c r="FE25" s="70"/>
      <c r="FF25" s="70"/>
      <c r="FG25" s="70"/>
      <c r="FH25" s="70"/>
      <c r="FI25" s="70"/>
      <c r="FJ25" s="70"/>
      <c r="FK25" s="70"/>
      <c r="FL25" s="70"/>
      <c r="FM25" s="70"/>
      <c r="FN25" s="70"/>
      <c r="FO25" s="70"/>
      <c r="FP25" s="70"/>
      <c r="FQ25" s="70"/>
      <c r="FR25" s="70"/>
      <c r="FS25" s="70"/>
      <c r="FT25" s="70"/>
      <c r="FU25" s="70"/>
      <c r="FV25" s="70"/>
      <c r="FW25" s="70"/>
      <c r="FX25" s="70"/>
      <c r="FY25" s="70"/>
      <c r="FZ25" s="70"/>
      <c r="GA25" s="70"/>
      <c r="GB25" s="70"/>
      <c r="GC25" s="70"/>
      <c r="GD25" s="70"/>
      <c r="GE25" s="70"/>
      <c r="GF25" s="70"/>
      <c r="GG25" s="70"/>
      <c r="GH25" s="70"/>
      <c r="GI25" s="70"/>
      <c r="GJ25" s="70"/>
      <c r="GK25" s="70"/>
      <c r="GL25" s="70"/>
      <c r="GM25" s="70"/>
      <c r="GN25" s="70"/>
      <c r="GO25" s="70"/>
      <c r="GP25" s="70"/>
      <c r="GQ25" s="70"/>
      <c r="GR25" s="70"/>
      <c r="GS25" s="70"/>
      <c r="GT25" s="70"/>
      <c r="GU25" s="70"/>
      <c r="GV25" s="70"/>
      <c r="GW25" s="70"/>
      <c r="GX25" s="70"/>
      <c r="GY25" s="70"/>
      <c r="GZ25" s="70"/>
      <c r="HA25" s="70"/>
      <c r="HB25" s="70"/>
      <c r="HC25" s="70"/>
      <c r="HD25" s="70"/>
      <c r="HE25" s="70"/>
      <c r="HF25" s="70"/>
      <c r="HG25" s="70"/>
      <c r="HH25" s="70"/>
      <c r="HI25" s="70"/>
      <c r="HJ25" s="70"/>
      <c r="HK25" s="70"/>
      <c r="HL25" s="70"/>
      <c r="HM25" s="70"/>
      <c r="HN25" s="70"/>
      <c r="HO25" s="70"/>
      <c r="HP25" s="70"/>
      <c r="HQ25" s="70"/>
      <c r="HR25" s="70"/>
      <c r="HS25" s="70"/>
      <c r="HT25" s="70"/>
      <c r="HU25" s="70"/>
      <c r="HV25" s="70"/>
      <c r="HW25" s="70"/>
      <c r="HX25" s="70"/>
      <c r="HY25" s="70"/>
      <c r="HZ25" s="70"/>
      <c r="IA25" s="70"/>
      <c r="IB25" s="70"/>
      <c r="IC25" s="70"/>
      <c r="ID25" s="70"/>
      <c r="IE25" s="70"/>
      <c r="IF25" s="70"/>
      <c r="IG25" s="70"/>
      <c r="IH25" s="70"/>
      <c r="II25" s="70"/>
      <c r="IJ25" s="70"/>
      <c r="IK25" s="70"/>
      <c r="IL25" s="70"/>
      <c r="IM25" s="70"/>
      <c r="IN25" s="70"/>
      <c r="IO25" s="70"/>
      <c r="IP25" s="70"/>
      <c r="IQ25" s="70"/>
      <c r="IR25" s="70"/>
      <c r="IS25" s="70"/>
      <c r="IT25" s="70"/>
      <c r="IU25" s="70"/>
      <c r="IV25" s="70"/>
    </row>
    <row r="26" spans="1:256" ht="13.5" thickBot="1" x14ac:dyDescent="0.25">
      <c r="A26" s="91"/>
      <c r="B26" s="92" t="s">
        <v>125</v>
      </c>
      <c r="C26" s="93"/>
      <c r="D26" s="93"/>
      <c r="E26" s="94"/>
      <c r="F26" s="397">
        <f>F13+F17+F22</f>
        <v>0</v>
      </c>
      <c r="G26" s="94"/>
      <c r="H26" s="95"/>
      <c r="I26" s="95"/>
      <c r="J26" s="96">
        <f>J15+J20+J25</f>
        <v>0</v>
      </c>
    </row>
    <row r="27" spans="1:256" ht="8.25" customHeight="1" x14ac:dyDescent="0.2">
      <c r="A27" s="97"/>
      <c r="F27" s="98"/>
      <c r="J27" s="99"/>
    </row>
    <row r="28" spans="1:256" ht="3.75" customHeight="1" x14ac:dyDescent="0.2">
      <c r="A28" s="100"/>
      <c r="B28" s="398"/>
      <c r="F28" s="98"/>
      <c r="J28" s="99"/>
    </row>
    <row r="29" spans="1:256" ht="15" hidden="1" x14ac:dyDescent="0.2">
      <c r="A29" s="467" t="s">
        <v>376</v>
      </c>
      <c r="B29" s="467"/>
      <c r="C29" s="467"/>
      <c r="D29" s="467"/>
      <c r="E29" s="467"/>
      <c r="F29" s="467"/>
      <c r="G29" s="467"/>
      <c r="H29" s="467"/>
      <c r="I29" s="467"/>
      <c r="J29" s="467"/>
    </row>
    <row r="30" spans="1:256" ht="18" hidden="1" customHeight="1" x14ac:dyDescent="0.2">
      <c r="A30" s="468" t="s">
        <v>377</v>
      </c>
      <c r="B30" s="468"/>
      <c r="C30" s="468"/>
      <c r="D30" s="468"/>
      <c r="E30" s="468"/>
      <c r="F30" s="468"/>
      <c r="G30" s="468"/>
      <c r="H30" s="468"/>
      <c r="I30" s="468"/>
      <c r="J30" s="468"/>
    </row>
    <row r="31" spans="1:256" hidden="1" x14ac:dyDescent="0.2">
      <c r="A31" s="346"/>
      <c r="B31" s="399" t="s">
        <v>378</v>
      </c>
      <c r="C31" s="346"/>
      <c r="D31" s="346"/>
      <c r="E31" s="346"/>
      <c r="F31" s="346"/>
      <c r="G31" s="346"/>
      <c r="H31" s="346"/>
      <c r="I31" s="346"/>
      <c r="J31" s="346"/>
    </row>
    <row r="32" spans="1:256" hidden="1" x14ac:dyDescent="0.2">
      <c r="A32" s="346"/>
      <c r="B32" s="399" t="s">
        <v>379</v>
      </c>
      <c r="C32" s="346"/>
      <c r="D32" s="346"/>
      <c r="E32" s="346"/>
      <c r="F32" s="346"/>
      <c r="G32" s="346"/>
      <c r="H32" s="346"/>
      <c r="I32" s="346"/>
      <c r="J32" s="346"/>
    </row>
    <row r="33" spans="1:256" hidden="1" x14ac:dyDescent="0.2">
      <c r="A33" s="346"/>
      <c r="B33" s="468" t="s">
        <v>380</v>
      </c>
      <c r="C33" s="468"/>
      <c r="D33" s="468"/>
      <c r="E33" s="468"/>
      <c r="F33" s="468"/>
      <c r="G33" s="468"/>
      <c r="H33" s="468"/>
      <c r="I33" s="468"/>
      <c r="J33" s="468"/>
      <c r="K33" s="400"/>
      <c r="L33" s="400"/>
      <c r="M33" s="400"/>
      <c r="N33" s="400"/>
      <c r="O33" s="400"/>
      <c r="P33" s="400"/>
      <c r="Q33" s="400"/>
      <c r="R33" s="400"/>
      <c r="S33" s="400"/>
      <c r="T33" s="400"/>
      <c r="U33" s="400"/>
      <c r="V33" s="400"/>
      <c r="W33" s="400"/>
      <c r="X33" s="400"/>
      <c r="Y33" s="400"/>
      <c r="Z33" s="400"/>
      <c r="AA33" s="400"/>
      <c r="AB33" s="400"/>
      <c r="AC33" s="400"/>
      <c r="AD33" s="400"/>
      <c r="AE33" s="400"/>
      <c r="AF33" s="400"/>
      <c r="AG33" s="400"/>
      <c r="AH33" s="400"/>
      <c r="AI33" s="400"/>
      <c r="AJ33" s="400"/>
      <c r="AK33" s="400"/>
      <c r="AL33" s="400"/>
      <c r="AM33" s="400"/>
      <c r="AN33" s="400"/>
      <c r="AO33" s="400"/>
      <c r="AP33" s="400"/>
      <c r="AQ33" s="400"/>
      <c r="AR33" s="400"/>
      <c r="AS33" s="400"/>
      <c r="AT33" s="400"/>
      <c r="AU33" s="400"/>
      <c r="AV33" s="400"/>
      <c r="AW33" s="400"/>
      <c r="AX33" s="400"/>
      <c r="AY33" s="400"/>
      <c r="AZ33" s="400"/>
      <c r="BA33" s="400"/>
      <c r="BB33" s="400"/>
      <c r="BC33" s="400"/>
      <c r="BD33" s="400"/>
      <c r="BE33" s="400"/>
      <c r="BF33" s="400"/>
      <c r="BG33" s="400"/>
      <c r="BH33" s="400"/>
      <c r="BI33" s="400"/>
      <c r="BJ33" s="400"/>
      <c r="BK33" s="400"/>
      <c r="BL33" s="400"/>
      <c r="BM33" s="400"/>
      <c r="BN33" s="400"/>
      <c r="BO33" s="400"/>
      <c r="BP33" s="400"/>
      <c r="BQ33" s="400"/>
      <c r="BR33" s="400"/>
      <c r="BS33" s="400"/>
      <c r="BT33" s="400"/>
      <c r="BU33" s="400"/>
      <c r="BV33" s="400"/>
      <c r="BW33" s="400"/>
      <c r="BX33" s="400"/>
      <c r="BY33" s="400"/>
      <c r="BZ33" s="400"/>
      <c r="CA33" s="400"/>
      <c r="CB33" s="400"/>
      <c r="CC33" s="400"/>
      <c r="CD33" s="400"/>
      <c r="CE33" s="400"/>
      <c r="CF33" s="400"/>
      <c r="CG33" s="400"/>
      <c r="CH33" s="400"/>
      <c r="CI33" s="400"/>
      <c r="CJ33" s="400"/>
      <c r="CK33" s="400"/>
      <c r="CL33" s="400"/>
      <c r="CM33" s="400"/>
      <c r="CN33" s="400"/>
      <c r="CO33" s="400"/>
      <c r="CP33" s="400"/>
      <c r="CQ33" s="400"/>
      <c r="CR33" s="400"/>
      <c r="CS33" s="400"/>
      <c r="CT33" s="400"/>
      <c r="CU33" s="400"/>
      <c r="CV33" s="400"/>
      <c r="CW33" s="400"/>
      <c r="CX33" s="400"/>
      <c r="CY33" s="400"/>
      <c r="CZ33" s="400"/>
      <c r="DA33" s="400"/>
      <c r="DB33" s="400"/>
      <c r="DC33" s="400"/>
      <c r="DD33" s="400"/>
      <c r="DE33" s="400"/>
      <c r="DF33" s="400"/>
      <c r="DG33" s="400"/>
      <c r="DH33" s="400"/>
      <c r="DI33" s="400"/>
      <c r="DJ33" s="400"/>
      <c r="DK33" s="400"/>
      <c r="DL33" s="400"/>
      <c r="DM33" s="400"/>
      <c r="DN33" s="400"/>
      <c r="DO33" s="400"/>
      <c r="DP33" s="400"/>
      <c r="DQ33" s="400"/>
      <c r="DR33" s="400"/>
      <c r="DS33" s="400"/>
      <c r="DT33" s="400"/>
      <c r="DU33" s="400"/>
      <c r="DV33" s="400"/>
      <c r="DW33" s="400"/>
      <c r="DX33" s="400"/>
      <c r="DY33" s="400"/>
      <c r="DZ33" s="400"/>
      <c r="EA33" s="400"/>
      <c r="EB33" s="400"/>
      <c r="EC33" s="400"/>
      <c r="ED33" s="400"/>
      <c r="EE33" s="400"/>
      <c r="EF33" s="400"/>
      <c r="EG33" s="400"/>
      <c r="EH33" s="400"/>
      <c r="EI33" s="400"/>
      <c r="EJ33" s="400"/>
      <c r="EK33" s="400"/>
      <c r="EL33" s="400"/>
      <c r="EM33" s="400"/>
      <c r="EN33" s="400"/>
      <c r="EO33" s="400"/>
      <c r="EP33" s="400"/>
      <c r="EQ33" s="400"/>
      <c r="ER33" s="400"/>
      <c r="ES33" s="400"/>
      <c r="ET33" s="400"/>
      <c r="EU33" s="400"/>
      <c r="EV33" s="400"/>
      <c r="EW33" s="400"/>
      <c r="EX33" s="400"/>
      <c r="EY33" s="400"/>
      <c r="EZ33" s="400"/>
      <c r="FA33" s="400"/>
      <c r="FB33" s="400"/>
      <c r="FC33" s="400"/>
      <c r="FD33" s="400"/>
      <c r="FE33" s="400"/>
      <c r="FF33" s="400"/>
      <c r="FG33" s="400"/>
      <c r="FH33" s="400"/>
      <c r="FI33" s="400"/>
      <c r="FJ33" s="400"/>
      <c r="FK33" s="400"/>
      <c r="FL33" s="400"/>
      <c r="FM33" s="400"/>
      <c r="FN33" s="400"/>
      <c r="FO33" s="400"/>
      <c r="FP33" s="400"/>
      <c r="FQ33" s="400"/>
      <c r="FR33" s="400"/>
      <c r="FS33" s="400"/>
      <c r="FT33" s="400"/>
      <c r="FU33" s="400"/>
      <c r="FV33" s="400"/>
      <c r="FW33" s="400"/>
      <c r="FX33" s="400"/>
      <c r="FY33" s="400"/>
      <c r="FZ33" s="400"/>
      <c r="GA33" s="400"/>
      <c r="GB33" s="400"/>
      <c r="GC33" s="400"/>
      <c r="GD33" s="400"/>
      <c r="GE33" s="400"/>
      <c r="GF33" s="400"/>
      <c r="GG33" s="400"/>
      <c r="GH33" s="400"/>
      <c r="GI33" s="400"/>
      <c r="GJ33" s="400"/>
      <c r="GK33" s="400"/>
      <c r="GL33" s="400"/>
      <c r="GM33" s="400"/>
      <c r="GN33" s="400"/>
      <c r="GO33" s="400"/>
      <c r="GP33" s="400"/>
      <c r="GQ33" s="400"/>
      <c r="GR33" s="400"/>
      <c r="GS33" s="400"/>
      <c r="GT33" s="400"/>
      <c r="GU33" s="400"/>
      <c r="GV33" s="400"/>
      <c r="GW33" s="400"/>
      <c r="GX33" s="400"/>
      <c r="GY33" s="400"/>
      <c r="GZ33" s="400"/>
      <c r="HA33" s="400"/>
      <c r="HB33" s="400"/>
      <c r="HC33" s="400"/>
      <c r="HD33" s="400"/>
      <c r="HE33" s="400"/>
      <c r="HF33" s="400"/>
      <c r="HG33" s="400"/>
      <c r="HH33" s="400"/>
      <c r="HI33" s="400"/>
      <c r="HJ33" s="400"/>
      <c r="HK33" s="400"/>
      <c r="HL33" s="400"/>
      <c r="HM33" s="400"/>
      <c r="HN33" s="400"/>
      <c r="HO33" s="400"/>
      <c r="HP33" s="400"/>
      <c r="HQ33" s="400"/>
      <c r="HR33" s="400"/>
      <c r="HS33" s="400"/>
      <c r="HT33" s="400"/>
      <c r="HU33" s="400"/>
      <c r="HV33" s="400"/>
      <c r="HW33" s="400"/>
      <c r="HX33" s="400"/>
      <c r="HY33" s="400"/>
      <c r="HZ33" s="400"/>
      <c r="IA33" s="400"/>
      <c r="IB33" s="400"/>
      <c r="IC33" s="400"/>
      <c r="ID33" s="400"/>
      <c r="IE33" s="400"/>
      <c r="IF33" s="400"/>
      <c r="IG33" s="400"/>
      <c r="IH33" s="400"/>
      <c r="II33" s="400"/>
      <c r="IJ33" s="400"/>
      <c r="IK33" s="400"/>
      <c r="IL33" s="400"/>
      <c r="IM33" s="400"/>
      <c r="IN33" s="400"/>
      <c r="IO33" s="400"/>
      <c r="IP33" s="400"/>
      <c r="IQ33" s="400"/>
      <c r="IR33" s="400"/>
      <c r="IS33" s="400"/>
      <c r="IT33" s="400"/>
      <c r="IU33" s="400"/>
      <c r="IV33" s="400"/>
    </row>
    <row r="34" spans="1:256" hidden="1" x14ac:dyDescent="0.2">
      <c r="A34" s="346"/>
      <c r="B34" s="468" t="s">
        <v>381</v>
      </c>
      <c r="C34" s="468"/>
      <c r="D34" s="468"/>
      <c r="E34" s="468"/>
      <c r="F34" s="468"/>
      <c r="G34" s="468"/>
      <c r="H34" s="468"/>
      <c r="I34" s="468"/>
      <c r="J34" s="468"/>
      <c r="K34" s="400"/>
      <c r="L34" s="400"/>
      <c r="M34" s="400"/>
      <c r="N34" s="400"/>
      <c r="O34" s="400"/>
      <c r="P34" s="400"/>
      <c r="Q34" s="400"/>
      <c r="R34" s="400"/>
      <c r="S34" s="400"/>
      <c r="T34" s="400"/>
      <c r="U34" s="400"/>
      <c r="V34" s="400"/>
      <c r="W34" s="400"/>
      <c r="X34" s="400"/>
      <c r="Y34" s="400"/>
      <c r="Z34" s="400"/>
      <c r="AA34" s="400"/>
      <c r="AB34" s="400"/>
      <c r="AC34" s="400"/>
      <c r="AD34" s="400"/>
      <c r="AE34" s="400"/>
      <c r="AF34" s="400"/>
      <c r="AG34" s="400"/>
      <c r="AH34" s="400"/>
      <c r="AI34" s="400"/>
      <c r="AJ34" s="400"/>
      <c r="AK34" s="400"/>
      <c r="AL34" s="400"/>
      <c r="AM34" s="400"/>
      <c r="AN34" s="400"/>
      <c r="AO34" s="400"/>
      <c r="AP34" s="400"/>
      <c r="AQ34" s="400"/>
      <c r="AR34" s="400"/>
      <c r="AS34" s="400"/>
      <c r="AT34" s="400"/>
      <c r="AU34" s="400"/>
      <c r="AV34" s="400"/>
      <c r="AW34" s="400"/>
      <c r="AX34" s="400"/>
      <c r="AY34" s="400"/>
      <c r="AZ34" s="400"/>
      <c r="BA34" s="400"/>
      <c r="BB34" s="400"/>
      <c r="BC34" s="400"/>
      <c r="BD34" s="400"/>
      <c r="BE34" s="400"/>
      <c r="BF34" s="400"/>
      <c r="BG34" s="400"/>
      <c r="BH34" s="400"/>
      <c r="BI34" s="400"/>
      <c r="BJ34" s="400"/>
      <c r="BK34" s="400"/>
      <c r="BL34" s="400"/>
      <c r="BM34" s="400"/>
      <c r="BN34" s="400"/>
      <c r="BO34" s="400"/>
      <c r="BP34" s="400"/>
      <c r="BQ34" s="400"/>
      <c r="BR34" s="400"/>
      <c r="BS34" s="400"/>
      <c r="BT34" s="400"/>
      <c r="BU34" s="400"/>
      <c r="BV34" s="400"/>
      <c r="BW34" s="400"/>
      <c r="BX34" s="400"/>
      <c r="BY34" s="400"/>
      <c r="BZ34" s="400"/>
      <c r="CA34" s="400"/>
      <c r="CB34" s="400"/>
      <c r="CC34" s="400"/>
      <c r="CD34" s="400"/>
      <c r="CE34" s="400"/>
      <c r="CF34" s="400"/>
      <c r="CG34" s="400"/>
      <c r="CH34" s="400"/>
      <c r="CI34" s="400"/>
      <c r="CJ34" s="400"/>
      <c r="CK34" s="400"/>
      <c r="CL34" s="400"/>
      <c r="CM34" s="400"/>
      <c r="CN34" s="400"/>
      <c r="CO34" s="400"/>
      <c r="CP34" s="400"/>
      <c r="CQ34" s="400"/>
      <c r="CR34" s="400"/>
      <c r="CS34" s="400"/>
      <c r="CT34" s="400"/>
      <c r="CU34" s="400"/>
      <c r="CV34" s="400"/>
      <c r="CW34" s="400"/>
      <c r="CX34" s="400"/>
      <c r="CY34" s="400"/>
      <c r="CZ34" s="400"/>
      <c r="DA34" s="400"/>
      <c r="DB34" s="400"/>
      <c r="DC34" s="400"/>
      <c r="DD34" s="400"/>
      <c r="DE34" s="400"/>
      <c r="DF34" s="400"/>
      <c r="DG34" s="400"/>
      <c r="DH34" s="400"/>
      <c r="DI34" s="400"/>
      <c r="DJ34" s="400"/>
      <c r="DK34" s="400"/>
      <c r="DL34" s="400"/>
      <c r="DM34" s="400"/>
      <c r="DN34" s="400"/>
      <c r="DO34" s="400"/>
      <c r="DP34" s="400"/>
      <c r="DQ34" s="400"/>
      <c r="DR34" s="400"/>
      <c r="DS34" s="400"/>
      <c r="DT34" s="400"/>
      <c r="DU34" s="400"/>
      <c r="DV34" s="400"/>
      <c r="DW34" s="400"/>
      <c r="DX34" s="400"/>
      <c r="DY34" s="400"/>
      <c r="DZ34" s="400"/>
      <c r="EA34" s="400"/>
      <c r="EB34" s="400"/>
      <c r="EC34" s="400"/>
      <c r="ED34" s="400"/>
      <c r="EE34" s="400"/>
      <c r="EF34" s="400"/>
      <c r="EG34" s="400"/>
      <c r="EH34" s="400"/>
      <c r="EI34" s="400"/>
      <c r="EJ34" s="400"/>
      <c r="EK34" s="400"/>
      <c r="EL34" s="400"/>
      <c r="EM34" s="400"/>
      <c r="EN34" s="400"/>
      <c r="EO34" s="400"/>
      <c r="EP34" s="400"/>
      <c r="EQ34" s="400"/>
      <c r="ER34" s="400"/>
      <c r="ES34" s="400"/>
      <c r="ET34" s="400"/>
      <c r="EU34" s="400"/>
      <c r="EV34" s="400"/>
      <c r="EW34" s="400"/>
      <c r="EX34" s="400"/>
      <c r="EY34" s="400"/>
      <c r="EZ34" s="400"/>
      <c r="FA34" s="400"/>
      <c r="FB34" s="400"/>
      <c r="FC34" s="400"/>
      <c r="FD34" s="400"/>
      <c r="FE34" s="400"/>
      <c r="FF34" s="400"/>
      <c r="FG34" s="400"/>
      <c r="FH34" s="400"/>
      <c r="FI34" s="400"/>
      <c r="FJ34" s="400"/>
      <c r="FK34" s="400"/>
      <c r="FL34" s="400"/>
      <c r="FM34" s="400"/>
      <c r="FN34" s="400"/>
      <c r="FO34" s="400"/>
      <c r="FP34" s="400"/>
      <c r="FQ34" s="400"/>
      <c r="FR34" s="400"/>
      <c r="FS34" s="400"/>
      <c r="FT34" s="400"/>
      <c r="FU34" s="400"/>
      <c r="FV34" s="400"/>
      <c r="FW34" s="400"/>
      <c r="FX34" s="400"/>
      <c r="FY34" s="400"/>
      <c r="FZ34" s="400"/>
      <c r="GA34" s="400"/>
      <c r="GB34" s="400"/>
      <c r="GC34" s="400"/>
      <c r="GD34" s="400"/>
      <c r="GE34" s="400"/>
      <c r="GF34" s="400"/>
      <c r="GG34" s="400"/>
      <c r="GH34" s="400"/>
      <c r="GI34" s="400"/>
      <c r="GJ34" s="400"/>
      <c r="GK34" s="400"/>
      <c r="GL34" s="400"/>
      <c r="GM34" s="400"/>
      <c r="GN34" s="400"/>
      <c r="GO34" s="400"/>
      <c r="GP34" s="400"/>
      <c r="GQ34" s="400"/>
      <c r="GR34" s="400"/>
      <c r="GS34" s="400"/>
      <c r="GT34" s="400"/>
      <c r="GU34" s="400"/>
      <c r="GV34" s="400"/>
      <c r="GW34" s="400"/>
      <c r="GX34" s="400"/>
      <c r="GY34" s="400"/>
      <c r="GZ34" s="400"/>
      <c r="HA34" s="400"/>
      <c r="HB34" s="400"/>
      <c r="HC34" s="400"/>
      <c r="HD34" s="400"/>
      <c r="HE34" s="400"/>
      <c r="HF34" s="400"/>
      <c r="HG34" s="400"/>
      <c r="HH34" s="400"/>
      <c r="HI34" s="400"/>
      <c r="HJ34" s="400"/>
      <c r="HK34" s="400"/>
      <c r="HL34" s="400"/>
      <c r="HM34" s="400"/>
      <c r="HN34" s="400"/>
      <c r="HO34" s="400"/>
      <c r="HP34" s="400"/>
      <c r="HQ34" s="400"/>
      <c r="HR34" s="400"/>
      <c r="HS34" s="400"/>
      <c r="HT34" s="400"/>
      <c r="HU34" s="400"/>
      <c r="HV34" s="400"/>
      <c r="HW34" s="400"/>
      <c r="HX34" s="400"/>
      <c r="HY34" s="400"/>
      <c r="HZ34" s="400"/>
      <c r="IA34" s="400"/>
      <c r="IB34" s="400"/>
      <c r="IC34" s="400"/>
      <c r="ID34" s="400"/>
      <c r="IE34" s="400"/>
      <c r="IF34" s="400"/>
      <c r="IG34" s="400"/>
      <c r="IH34" s="400"/>
      <c r="II34" s="400"/>
      <c r="IJ34" s="400"/>
      <c r="IK34" s="400"/>
      <c r="IL34" s="400"/>
      <c r="IM34" s="400"/>
      <c r="IN34" s="400"/>
      <c r="IO34" s="400"/>
      <c r="IP34" s="400"/>
      <c r="IQ34" s="400"/>
      <c r="IR34" s="400"/>
      <c r="IS34" s="400"/>
      <c r="IT34" s="400"/>
      <c r="IU34" s="400"/>
      <c r="IV34" s="400"/>
    </row>
    <row r="35" spans="1:256" ht="33" hidden="1" customHeight="1" x14ac:dyDescent="0.2">
      <c r="A35" s="468" t="s">
        <v>382</v>
      </c>
      <c r="B35" s="468"/>
      <c r="C35" s="468"/>
      <c r="D35" s="468"/>
      <c r="E35" s="468"/>
      <c r="F35" s="468"/>
      <c r="G35" s="468"/>
      <c r="H35" s="468"/>
      <c r="I35" s="468"/>
      <c r="J35" s="468"/>
    </row>
    <row r="36" spans="1:256" hidden="1" x14ac:dyDescent="0.2">
      <c r="A36" s="346"/>
      <c r="B36" s="399" t="s">
        <v>378</v>
      </c>
      <c r="C36" s="346"/>
      <c r="D36" s="346"/>
      <c r="E36" s="346"/>
      <c r="F36" s="346"/>
      <c r="G36" s="346"/>
      <c r="H36" s="346"/>
      <c r="I36" s="346"/>
      <c r="J36" s="346"/>
    </row>
    <row r="37" spans="1:256" hidden="1" x14ac:dyDescent="0.2">
      <c r="A37" s="346"/>
      <c r="B37" s="468" t="s">
        <v>383</v>
      </c>
      <c r="C37" s="468"/>
      <c r="D37" s="468"/>
      <c r="E37" s="468"/>
      <c r="F37" s="468"/>
      <c r="G37" s="468"/>
      <c r="H37" s="468"/>
      <c r="I37" s="468"/>
      <c r="J37" s="468"/>
      <c r="K37" s="400"/>
      <c r="L37" s="400"/>
      <c r="M37" s="400"/>
      <c r="N37" s="400"/>
      <c r="O37" s="400"/>
      <c r="P37" s="400"/>
      <c r="Q37" s="400"/>
      <c r="R37" s="400"/>
      <c r="S37" s="400"/>
      <c r="T37" s="400"/>
      <c r="U37" s="400"/>
      <c r="V37" s="400"/>
      <c r="W37" s="400"/>
      <c r="X37" s="400"/>
      <c r="Y37" s="400"/>
      <c r="Z37" s="400"/>
      <c r="AA37" s="400"/>
      <c r="AB37" s="400"/>
      <c r="AC37" s="400"/>
      <c r="AD37" s="400"/>
      <c r="AE37" s="400"/>
      <c r="AF37" s="400"/>
      <c r="AG37" s="400"/>
      <c r="AH37" s="400"/>
      <c r="AI37" s="400"/>
      <c r="AJ37" s="400"/>
      <c r="AK37" s="400"/>
      <c r="AL37" s="400"/>
      <c r="AM37" s="400"/>
      <c r="AN37" s="400"/>
      <c r="AO37" s="400"/>
      <c r="AP37" s="400"/>
      <c r="AQ37" s="400"/>
      <c r="AR37" s="400"/>
      <c r="AS37" s="400"/>
      <c r="AT37" s="400"/>
      <c r="AU37" s="400"/>
      <c r="AV37" s="400"/>
      <c r="AW37" s="400"/>
      <c r="AX37" s="400"/>
      <c r="AY37" s="400"/>
      <c r="AZ37" s="400"/>
      <c r="BA37" s="400"/>
      <c r="BB37" s="400"/>
      <c r="BC37" s="400"/>
      <c r="BD37" s="400"/>
      <c r="BE37" s="400"/>
      <c r="BF37" s="400"/>
      <c r="BG37" s="400"/>
      <c r="BH37" s="400"/>
      <c r="BI37" s="400"/>
      <c r="BJ37" s="400"/>
      <c r="BK37" s="400"/>
      <c r="BL37" s="400"/>
      <c r="BM37" s="400"/>
      <c r="BN37" s="400"/>
      <c r="BO37" s="400"/>
      <c r="BP37" s="400"/>
      <c r="BQ37" s="400"/>
      <c r="BR37" s="400"/>
      <c r="BS37" s="400"/>
      <c r="BT37" s="400"/>
      <c r="BU37" s="400"/>
      <c r="BV37" s="400"/>
      <c r="BW37" s="400"/>
      <c r="BX37" s="400"/>
      <c r="BY37" s="400"/>
      <c r="BZ37" s="400"/>
      <c r="CA37" s="400"/>
      <c r="CB37" s="400"/>
      <c r="CC37" s="400"/>
      <c r="CD37" s="400"/>
      <c r="CE37" s="400"/>
      <c r="CF37" s="400"/>
      <c r="CG37" s="400"/>
      <c r="CH37" s="400"/>
      <c r="CI37" s="400"/>
      <c r="CJ37" s="400"/>
      <c r="CK37" s="400"/>
      <c r="CL37" s="400"/>
      <c r="CM37" s="400"/>
      <c r="CN37" s="400"/>
      <c r="CO37" s="400"/>
      <c r="CP37" s="400"/>
      <c r="CQ37" s="400"/>
      <c r="CR37" s="400"/>
      <c r="CS37" s="400"/>
      <c r="CT37" s="400"/>
      <c r="CU37" s="400"/>
      <c r="CV37" s="400"/>
      <c r="CW37" s="400"/>
      <c r="CX37" s="400"/>
      <c r="CY37" s="400"/>
      <c r="CZ37" s="400"/>
      <c r="DA37" s="400"/>
      <c r="DB37" s="400"/>
      <c r="DC37" s="400"/>
      <c r="DD37" s="400"/>
      <c r="DE37" s="400"/>
      <c r="DF37" s="400"/>
      <c r="DG37" s="400"/>
      <c r="DH37" s="400"/>
      <c r="DI37" s="400"/>
      <c r="DJ37" s="400"/>
      <c r="DK37" s="400"/>
      <c r="DL37" s="400"/>
      <c r="DM37" s="400"/>
      <c r="DN37" s="400"/>
      <c r="DO37" s="400"/>
      <c r="DP37" s="400"/>
      <c r="DQ37" s="400"/>
      <c r="DR37" s="400"/>
      <c r="DS37" s="400"/>
      <c r="DT37" s="400"/>
      <c r="DU37" s="400"/>
      <c r="DV37" s="400"/>
      <c r="DW37" s="400"/>
      <c r="DX37" s="400"/>
      <c r="DY37" s="400"/>
      <c r="DZ37" s="400"/>
      <c r="EA37" s="400"/>
      <c r="EB37" s="400"/>
      <c r="EC37" s="400"/>
      <c r="ED37" s="400"/>
      <c r="EE37" s="400"/>
      <c r="EF37" s="400"/>
      <c r="EG37" s="400"/>
      <c r="EH37" s="400"/>
      <c r="EI37" s="400"/>
      <c r="EJ37" s="400"/>
      <c r="EK37" s="400"/>
      <c r="EL37" s="400"/>
      <c r="EM37" s="400"/>
      <c r="EN37" s="400"/>
      <c r="EO37" s="400"/>
      <c r="EP37" s="400"/>
      <c r="EQ37" s="400"/>
      <c r="ER37" s="400"/>
      <c r="ES37" s="400"/>
      <c r="ET37" s="400"/>
      <c r="EU37" s="400"/>
      <c r="EV37" s="400"/>
      <c r="EW37" s="400"/>
      <c r="EX37" s="400"/>
      <c r="EY37" s="400"/>
      <c r="EZ37" s="400"/>
      <c r="FA37" s="400"/>
      <c r="FB37" s="400"/>
      <c r="FC37" s="400"/>
      <c r="FD37" s="400"/>
      <c r="FE37" s="400"/>
      <c r="FF37" s="400"/>
      <c r="FG37" s="400"/>
      <c r="FH37" s="400"/>
      <c r="FI37" s="400"/>
      <c r="FJ37" s="400"/>
      <c r="FK37" s="400"/>
      <c r="FL37" s="400"/>
      <c r="FM37" s="400"/>
      <c r="FN37" s="400"/>
      <c r="FO37" s="400"/>
      <c r="FP37" s="400"/>
      <c r="FQ37" s="400"/>
      <c r="FR37" s="400"/>
      <c r="FS37" s="400"/>
      <c r="FT37" s="400"/>
      <c r="FU37" s="400"/>
      <c r="FV37" s="400"/>
      <c r="FW37" s="400"/>
      <c r="FX37" s="400"/>
      <c r="FY37" s="400"/>
      <c r="FZ37" s="400"/>
      <c r="GA37" s="400"/>
      <c r="GB37" s="400"/>
      <c r="GC37" s="400"/>
      <c r="GD37" s="400"/>
      <c r="GE37" s="400"/>
      <c r="GF37" s="400"/>
      <c r="GG37" s="400"/>
      <c r="GH37" s="400"/>
      <c r="GI37" s="400"/>
      <c r="GJ37" s="400"/>
      <c r="GK37" s="400"/>
      <c r="GL37" s="400"/>
      <c r="GM37" s="400"/>
      <c r="GN37" s="400"/>
      <c r="GO37" s="400"/>
      <c r="GP37" s="400"/>
      <c r="GQ37" s="400"/>
      <c r="GR37" s="400"/>
      <c r="GS37" s="400"/>
      <c r="GT37" s="400"/>
      <c r="GU37" s="400"/>
      <c r="GV37" s="400"/>
      <c r="GW37" s="400"/>
      <c r="GX37" s="400"/>
      <c r="GY37" s="400"/>
      <c r="GZ37" s="400"/>
      <c r="HA37" s="400"/>
      <c r="HB37" s="400"/>
      <c r="HC37" s="400"/>
      <c r="HD37" s="400"/>
      <c r="HE37" s="400"/>
      <c r="HF37" s="400"/>
      <c r="HG37" s="400"/>
      <c r="HH37" s="400"/>
      <c r="HI37" s="400"/>
      <c r="HJ37" s="400"/>
      <c r="HK37" s="400"/>
      <c r="HL37" s="400"/>
      <c r="HM37" s="400"/>
      <c r="HN37" s="400"/>
      <c r="HO37" s="400"/>
      <c r="HP37" s="400"/>
      <c r="HQ37" s="400"/>
      <c r="HR37" s="400"/>
      <c r="HS37" s="400"/>
      <c r="HT37" s="400"/>
      <c r="HU37" s="400"/>
      <c r="HV37" s="400"/>
      <c r="HW37" s="400"/>
      <c r="HX37" s="400"/>
      <c r="HY37" s="400"/>
      <c r="HZ37" s="400"/>
      <c r="IA37" s="400"/>
      <c r="IB37" s="400"/>
      <c r="IC37" s="400"/>
      <c r="ID37" s="400"/>
      <c r="IE37" s="400"/>
      <c r="IF37" s="400"/>
      <c r="IG37" s="400"/>
      <c r="IH37" s="400"/>
      <c r="II37" s="400"/>
      <c r="IJ37" s="400"/>
      <c r="IK37" s="400"/>
      <c r="IL37" s="400"/>
      <c r="IM37" s="400"/>
      <c r="IN37" s="400"/>
      <c r="IO37" s="400"/>
      <c r="IP37" s="400"/>
      <c r="IQ37" s="400"/>
      <c r="IR37" s="400"/>
      <c r="IS37" s="400"/>
      <c r="IT37" s="400"/>
      <c r="IU37" s="400"/>
      <c r="IV37" s="400"/>
    </row>
    <row r="38" spans="1:256" hidden="1" x14ac:dyDescent="0.2">
      <c r="A38" s="346"/>
      <c r="B38" s="468" t="s">
        <v>384</v>
      </c>
      <c r="C38" s="468"/>
      <c r="D38" s="468"/>
      <c r="E38" s="468"/>
      <c r="F38" s="468"/>
      <c r="G38" s="468"/>
      <c r="H38" s="468"/>
      <c r="I38" s="468"/>
      <c r="J38" s="468"/>
      <c r="K38" s="400"/>
      <c r="L38" s="400"/>
      <c r="M38" s="400"/>
      <c r="N38" s="400"/>
      <c r="O38" s="400"/>
      <c r="P38" s="400"/>
      <c r="Q38" s="400"/>
      <c r="R38" s="400"/>
      <c r="S38" s="400"/>
      <c r="T38" s="400"/>
      <c r="U38" s="400"/>
      <c r="V38" s="400"/>
      <c r="W38" s="400"/>
      <c r="X38" s="400"/>
      <c r="Y38" s="400"/>
      <c r="Z38" s="400"/>
      <c r="AA38" s="400"/>
      <c r="AB38" s="400"/>
      <c r="AC38" s="400"/>
      <c r="AD38" s="400"/>
      <c r="AE38" s="400"/>
      <c r="AF38" s="400"/>
      <c r="AG38" s="400"/>
      <c r="AH38" s="400"/>
      <c r="AI38" s="400"/>
      <c r="AJ38" s="400"/>
      <c r="AK38" s="400"/>
      <c r="AL38" s="400"/>
      <c r="AM38" s="400"/>
      <c r="AN38" s="400"/>
      <c r="AO38" s="400"/>
      <c r="AP38" s="400"/>
      <c r="AQ38" s="400"/>
      <c r="AR38" s="400"/>
      <c r="AS38" s="400"/>
      <c r="AT38" s="400"/>
      <c r="AU38" s="400"/>
      <c r="AV38" s="400"/>
      <c r="AW38" s="400"/>
      <c r="AX38" s="400"/>
      <c r="AY38" s="400"/>
      <c r="AZ38" s="400"/>
      <c r="BA38" s="400"/>
      <c r="BB38" s="400"/>
      <c r="BC38" s="400"/>
      <c r="BD38" s="400"/>
      <c r="BE38" s="400"/>
      <c r="BF38" s="400"/>
      <c r="BG38" s="400"/>
      <c r="BH38" s="400"/>
      <c r="BI38" s="400"/>
      <c r="BJ38" s="400"/>
      <c r="BK38" s="400"/>
      <c r="BL38" s="400"/>
      <c r="BM38" s="400"/>
      <c r="BN38" s="400"/>
      <c r="BO38" s="400"/>
      <c r="BP38" s="400"/>
      <c r="BQ38" s="400"/>
      <c r="BR38" s="400"/>
      <c r="BS38" s="400"/>
      <c r="BT38" s="400"/>
      <c r="BU38" s="400"/>
      <c r="BV38" s="400"/>
      <c r="BW38" s="400"/>
      <c r="BX38" s="400"/>
      <c r="BY38" s="400"/>
      <c r="BZ38" s="400"/>
      <c r="CA38" s="400"/>
      <c r="CB38" s="400"/>
      <c r="CC38" s="400"/>
      <c r="CD38" s="400"/>
      <c r="CE38" s="400"/>
      <c r="CF38" s="400"/>
      <c r="CG38" s="400"/>
      <c r="CH38" s="400"/>
      <c r="CI38" s="400"/>
      <c r="CJ38" s="400"/>
      <c r="CK38" s="400"/>
      <c r="CL38" s="400"/>
      <c r="CM38" s="400"/>
      <c r="CN38" s="400"/>
      <c r="CO38" s="400"/>
      <c r="CP38" s="400"/>
      <c r="CQ38" s="400"/>
      <c r="CR38" s="400"/>
      <c r="CS38" s="400"/>
      <c r="CT38" s="400"/>
      <c r="CU38" s="400"/>
      <c r="CV38" s="400"/>
      <c r="CW38" s="400"/>
      <c r="CX38" s="400"/>
      <c r="CY38" s="400"/>
      <c r="CZ38" s="400"/>
      <c r="DA38" s="400"/>
      <c r="DB38" s="400"/>
      <c r="DC38" s="400"/>
      <c r="DD38" s="400"/>
      <c r="DE38" s="400"/>
      <c r="DF38" s="400"/>
      <c r="DG38" s="400"/>
      <c r="DH38" s="400"/>
      <c r="DI38" s="400"/>
      <c r="DJ38" s="400"/>
      <c r="DK38" s="400"/>
      <c r="DL38" s="400"/>
      <c r="DM38" s="400"/>
      <c r="DN38" s="400"/>
      <c r="DO38" s="400"/>
      <c r="DP38" s="400"/>
      <c r="DQ38" s="400"/>
      <c r="DR38" s="400"/>
      <c r="DS38" s="400"/>
      <c r="DT38" s="400"/>
      <c r="DU38" s="400"/>
      <c r="DV38" s="400"/>
      <c r="DW38" s="400"/>
      <c r="DX38" s="400"/>
      <c r="DY38" s="400"/>
      <c r="DZ38" s="400"/>
      <c r="EA38" s="400"/>
      <c r="EB38" s="400"/>
      <c r="EC38" s="400"/>
      <c r="ED38" s="400"/>
      <c r="EE38" s="400"/>
      <c r="EF38" s="400"/>
      <c r="EG38" s="400"/>
      <c r="EH38" s="400"/>
      <c r="EI38" s="400"/>
      <c r="EJ38" s="400"/>
      <c r="EK38" s="400"/>
      <c r="EL38" s="400"/>
      <c r="EM38" s="400"/>
      <c r="EN38" s="400"/>
      <c r="EO38" s="400"/>
      <c r="EP38" s="400"/>
      <c r="EQ38" s="400"/>
      <c r="ER38" s="400"/>
      <c r="ES38" s="400"/>
      <c r="ET38" s="400"/>
      <c r="EU38" s="400"/>
      <c r="EV38" s="400"/>
      <c r="EW38" s="400"/>
      <c r="EX38" s="400"/>
      <c r="EY38" s="400"/>
      <c r="EZ38" s="400"/>
      <c r="FA38" s="400"/>
      <c r="FB38" s="400"/>
      <c r="FC38" s="400"/>
      <c r="FD38" s="400"/>
      <c r="FE38" s="400"/>
      <c r="FF38" s="400"/>
      <c r="FG38" s="400"/>
      <c r="FH38" s="400"/>
      <c r="FI38" s="400"/>
      <c r="FJ38" s="400"/>
      <c r="FK38" s="400"/>
      <c r="FL38" s="400"/>
      <c r="FM38" s="400"/>
      <c r="FN38" s="400"/>
      <c r="FO38" s="400"/>
      <c r="FP38" s="400"/>
      <c r="FQ38" s="400"/>
      <c r="FR38" s="400"/>
      <c r="FS38" s="400"/>
      <c r="FT38" s="400"/>
      <c r="FU38" s="400"/>
      <c r="FV38" s="400"/>
      <c r="FW38" s="400"/>
      <c r="FX38" s="400"/>
      <c r="FY38" s="400"/>
      <c r="FZ38" s="400"/>
      <c r="GA38" s="400"/>
      <c r="GB38" s="400"/>
      <c r="GC38" s="400"/>
      <c r="GD38" s="400"/>
      <c r="GE38" s="400"/>
      <c r="GF38" s="400"/>
      <c r="GG38" s="400"/>
      <c r="GH38" s="400"/>
      <c r="GI38" s="400"/>
      <c r="GJ38" s="400"/>
      <c r="GK38" s="400"/>
      <c r="GL38" s="400"/>
      <c r="GM38" s="400"/>
      <c r="GN38" s="400"/>
      <c r="GO38" s="400"/>
      <c r="GP38" s="400"/>
      <c r="GQ38" s="400"/>
      <c r="GR38" s="400"/>
      <c r="GS38" s="400"/>
      <c r="GT38" s="400"/>
      <c r="GU38" s="400"/>
      <c r="GV38" s="400"/>
      <c r="GW38" s="400"/>
      <c r="GX38" s="400"/>
      <c r="GY38" s="400"/>
      <c r="GZ38" s="400"/>
      <c r="HA38" s="400"/>
      <c r="HB38" s="400"/>
      <c r="HC38" s="400"/>
      <c r="HD38" s="400"/>
      <c r="HE38" s="400"/>
      <c r="HF38" s="400"/>
      <c r="HG38" s="400"/>
      <c r="HH38" s="400"/>
      <c r="HI38" s="400"/>
      <c r="HJ38" s="400"/>
      <c r="HK38" s="400"/>
      <c r="HL38" s="400"/>
      <c r="HM38" s="400"/>
      <c r="HN38" s="400"/>
      <c r="HO38" s="400"/>
      <c r="HP38" s="400"/>
      <c r="HQ38" s="400"/>
      <c r="HR38" s="400"/>
      <c r="HS38" s="400"/>
      <c r="HT38" s="400"/>
      <c r="HU38" s="400"/>
      <c r="HV38" s="400"/>
      <c r="HW38" s="400"/>
      <c r="HX38" s="400"/>
      <c r="HY38" s="400"/>
      <c r="HZ38" s="400"/>
      <c r="IA38" s="400"/>
      <c r="IB38" s="400"/>
      <c r="IC38" s="400"/>
      <c r="ID38" s="400"/>
      <c r="IE38" s="400"/>
      <c r="IF38" s="400"/>
      <c r="IG38" s="400"/>
      <c r="IH38" s="400"/>
      <c r="II38" s="400"/>
      <c r="IJ38" s="400"/>
      <c r="IK38" s="400"/>
      <c r="IL38" s="400"/>
      <c r="IM38" s="400"/>
      <c r="IN38" s="400"/>
      <c r="IO38" s="400"/>
      <c r="IP38" s="400"/>
      <c r="IQ38" s="400"/>
      <c r="IR38" s="400"/>
      <c r="IS38" s="400"/>
      <c r="IT38" s="400"/>
      <c r="IU38" s="400"/>
      <c r="IV38" s="400"/>
    </row>
    <row r="39" spans="1:256" hidden="1" x14ac:dyDescent="0.2">
      <c r="A39" s="346"/>
      <c r="B39" s="468" t="s">
        <v>385</v>
      </c>
      <c r="C39" s="468"/>
      <c r="D39" s="468"/>
      <c r="E39" s="468"/>
      <c r="F39" s="468"/>
      <c r="G39" s="468"/>
      <c r="H39" s="468"/>
      <c r="I39" s="468"/>
      <c r="J39" s="468"/>
      <c r="K39" s="400"/>
      <c r="L39" s="400"/>
      <c r="M39" s="400"/>
      <c r="N39" s="400"/>
      <c r="O39" s="400"/>
      <c r="P39" s="400"/>
      <c r="Q39" s="400"/>
      <c r="R39" s="400"/>
      <c r="S39" s="400"/>
      <c r="T39" s="400"/>
      <c r="U39" s="400"/>
      <c r="V39" s="400"/>
      <c r="W39" s="400"/>
      <c r="X39" s="400"/>
      <c r="Y39" s="400"/>
      <c r="Z39" s="400"/>
      <c r="AA39" s="400"/>
      <c r="AB39" s="400"/>
      <c r="AC39" s="400"/>
      <c r="AD39" s="400"/>
      <c r="AE39" s="400"/>
      <c r="AF39" s="400"/>
      <c r="AG39" s="400"/>
      <c r="AH39" s="400"/>
      <c r="AI39" s="400"/>
      <c r="AJ39" s="400"/>
      <c r="AK39" s="400"/>
      <c r="AL39" s="400"/>
      <c r="AM39" s="400"/>
      <c r="AN39" s="400"/>
      <c r="AO39" s="400"/>
      <c r="AP39" s="400"/>
      <c r="AQ39" s="400"/>
      <c r="AR39" s="400"/>
      <c r="AS39" s="400"/>
      <c r="AT39" s="400"/>
      <c r="AU39" s="400"/>
      <c r="AV39" s="400"/>
      <c r="AW39" s="400"/>
      <c r="AX39" s="400"/>
      <c r="AY39" s="400"/>
      <c r="AZ39" s="400"/>
      <c r="BA39" s="400"/>
      <c r="BB39" s="400"/>
      <c r="BC39" s="400"/>
      <c r="BD39" s="400"/>
      <c r="BE39" s="400"/>
      <c r="BF39" s="400"/>
      <c r="BG39" s="400"/>
      <c r="BH39" s="400"/>
      <c r="BI39" s="400"/>
      <c r="BJ39" s="400"/>
      <c r="BK39" s="400"/>
      <c r="BL39" s="400"/>
      <c r="BM39" s="400"/>
      <c r="BN39" s="400"/>
      <c r="BO39" s="400"/>
      <c r="BP39" s="400"/>
      <c r="BQ39" s="400"/>
      <c r="BR39" s="400"/>
      <c r="BS39" s="400"/>
      <c r="BT39" s="400"/>
      <c r="BU39" s="400"/>
      <c r="BV39" s="400"/>
      <c r="BW39" s="400"/>
      <c r="BX39" s="400"/>
      <c r="BY39" s="400"/>
      <c r="BZ39" s="400"/>
      <c r="CA39" s="400"/>
      <c r="CB39" s="400"/>
      <c r="CC39" s="400"/>
      <c r="CD39" s="400"/>
      <c r="CE39" s="400"/>
      <c r="CF39" s="400"/>
      <c r="CG39" s="400"/>
      <c r="CH39" s="400"/>
      <c r="CI39" s="400"/>
      <c r="CJ39" s="400"/>
      <c r="CK39" s="400"/>
      <c r="CL39" s="400"/>
      <c r="CM39" s="400"/>
      <c r="CN39" s="400"/>
      <c r="CO39" s="400"/>
      <c r="CP39" s="400"/>
      <c r="CQ39" s="400"/>
      <c r="CR39" s="400"/>
      <c r="CS39" s="400"/>
      <c r="CT39" s="400"/>
      <c r="CU39" s="400"/>
      <c r="CV39" s="400"/>
      <c r="CW39" s="400"/>
      <c r="CX39" s="400"/>
      <c r="CY39" s="400"/>
      <c r="CZ39" s="400"/>
      <c r="DA39" s="400"/>
      <c r="DB39" s="400"/>
      <c r="DC39" s="400"/>
      <c r="DD39" s="400"/>
      <c r="DE39" s="400"/>
      <c r="DF39" s="400"/>
      <c r="DG39" s="400"/>
      <c r="DH39" s="400"/>
      <c r="DI39" s="400"/>
      <c r="DJ39" s="400"/>
      <c r="DK39" s="400"/>
      <c r="DL39" s="400"/>
      <c r="DM39" s="400"/>
      <c r="DN39" s="400"/>
      <c r="DO39" s="400"/>
      <c r="DP39" s="400"/>
      <c r="DQ39" s="400"/>
      <c r="DR39" s="400"/>
      <c r="DS39" s="400"/>
      <c r="DT39" s="400"/>
      <c r="DU39" s="400"/>
      <c r="DV39" s="400"/>
      <c r="DW39" s="400"/>
      <c r="DX39" s="400"/>
      <c r="DY39" s="400"/>
      <c r="DZ39" s="400"/>
      <c r="EA39" s="400"/>
      <c r="EB39" s="400"/>
      <c r="EC39" s="400"/>
      <c r="ED39" s="400"/>
      <c r="EE39" s="400"/>
      <c r="EF39" s="400"/>
      <c r="EG39" s="400"/>
      <c r="EH39" s="400"/>
      <c r="EI39" s="400"/>
      <c r="EJ39" s="400"/>
      <c r="EK39" s="400"/>
      <c r="EL39" s="400"/>
      <c r="EM39" s="400"/>
      <c r="EN39" s="400"/>
      <c r="EO39" s="400"/>
      <c r="EP39" s="400"/>
      <c r="EQ39" s="400"/>
      <c r="ER39" s="400"/>
      <c r="ES39" s="400"/>
      <c r="ET39" s="400"/>
      <c r="EU39" s="400"/>
      <c r="EV39" s="400"/>
      <c r="EW39" s="400"/>
      <c r="EX39" s="400"/>
      <c r="EY39" s="400"/>
      <c r="EZ39" s="400"/>
      <c r="FA39" s="400"/>
      <c r="FB39" s="400"/>
      <c r="FC39" s="400"/>
      <c r="FD39" s="400"/>
      <c r="FE39" s="400"/>
      <c r="FF39" s="400"/>
      <c r="FG39" s="400"/>
      <c r="FH39" s="400"/>
      <c r="FI39" s="400"/>
      <c r="FJ39" s="400"/>
      <c r="FK39" s="400"/>
      <c r="FL39" s="400"/>
      <c r="FM39" s="400"/>
      <c r="FN39" s="400"/>
      <c r="FO39" s="400"/>
      <c r="FP39" s="400"/>
      <c r="FQ39" s="400"/>
      <c r="FR39" s="400"/>
      <c r="FS39" s="400"/>
      <c r="FT39" s="400"/>
      <c r="FU39" s="400"/>
      <c r="FV39" s="400"/>
      <c r="FW39" s="400"/>
      <c r="FX39" s="400"/>
      <c r="FY39" s="400"/>
      <c r="FZ39" s="400"/>
      <c r="GA39" s="400"/>
      <c r="GB39" s="400"/>
      <c r="GC39" s="400"/>
      <c r="GD39" s="400"/>
      <c r="GE39" s="400"/>
      <c r="GF39" s="400"/>
      <c r="GG39" s="400"/>
      <c r="GH39" s="400"/>
      <c r="GI39" s="400"/>
      <c r="GJ39" s="400"/>
      <c r="GK39" s="400"/>
      <c r="GL39" s="400"/>
      <c r="GM39" s="400"/>
      <c r="GN39" s="400"/>
      <c r="GO39" s="400"/>
      <c r="GP39" s="400"/>
      <c r="GQ39" s="400"/>
      <c r="GR39" s="400"/>
      <c r="GS39" s="400"/>
      <c r="GT39" s="400"/>
      <c r="GU39" s="400"/>
      <c r="GV39" s="400"/>
      <c r="GW39" s="400"/>
      <c r="GX39" s="400"/>
      <c r="GY39" s="400"/>
      <c r="GZ39" s="400"/>
      <c r="HA39" s="400"/>
      <c r="HB39" s="400"/>
      <c r="HC39" s="400"/>
      <c r="HD39" s="400"/>
      <c r="HE39" s="400"/>
      <c r="HF39" s="400"/>
      <c r="HG39" s="400"/>
      <c r="HH39" s="400"/>
      <c r="HI39" s="400"/>
      <c r="HJ39" s="400"/>
      <c r="HK39" s="400"/>
      <c r="HL39" s="400"/>
      <c r="HM39" s="400"/>
      <c r="HN39" s="400"/>
      <c r="HO39" s="400"/>
      <c r="HP39" s="400"/>
      <c r="HQ39" s="400"/>
      <c r="HR39" s="400"/>
      <c r="HS39" s="400"/>
      <c r="HT39" s="400"/>
      <c r="HU39" s="400"/>
      <c r="HV39" s="400"/>
      <c r="HW39" s="400"/>
      <c r="HX39" s="400"/>
      <c r="HY39" s="400"/>
      <c r="HZ39" s="400"/>
      <c r="IA39" s="400"/>
      <c r="IB39" s="400"/>
      <c r="IC39" s="400"/>
      <c r="ID39" s="400"/>
      <c r="IE39" s="400"/>
      <c r="IF39" s="400"/>
      <c r="IG39" s="400"/>
      <c r="IH39" s="400"/>
      <c r="II39" s="400"/>
      <c r="IJ39" s="400"/>
      <c r="IK39" s="400"/>
      <c r="IL39" s="400"/>
      <c r="IM39" s="400"/>
      <c r="IN39" s="400"/>
      <c r="IO39" s="400"/>
      <c r="IP39" s="400"/>
      <c r="IQ39" s="400"/>
      <c r="IR39" s="400"/>
      <c r="IS39" s="400"/>
      <c r="IT39" s="400"/>
      <c r="IU39" s="400"/>
      <c r="IV39" s="400"/>
    </row>
    <row r="40" spans="1:256" ht="31.5" customHeight="1" x14ac:dyDescent="0.2">
      <c r="A40" s="505" t="s">
        <v>386</v>
      </c>
      <c r="B40" s="469"/>
      <c r="C40" s="469"/>
      <c r="D40" s="469"/>
      <c r="E40" s="469"/>
      <c r="F40" s="469"/>
      <c r="G40" s="469"/>
      <c r="H40" s="469"/>
      <c r="I40" s="469"/>
      <c r="J40" s="469"/>
    </row>
    <row r="41" spans="1:256" x14ac:dyDescent="0.2">
      <c r="J41" s="52"/>
    </row>
    <row r="42" spans="1:256" x14ac:dyDescent="0.2">
      <c r="A42" s="464" t="s">
        <v>126</v>
      </c>
      <c r="B42" s="464"/>
      <c r="C42" s="101"/>
      <c r="D42" s="101"/>
      <c r="E42" s="101"/>
      <c r="F42" s="102"/>
      <c r="G42" s="104"/>
      <c r="H42" s="103"/>
      <c r="I42" s="103"/>
      <c r="J42" s="103"/>
      <c r="K42" s="103"/>
      <c r="L42" s="103"/>
      <c r="M42" s="103"/>
      <c r="N42" s="103"/>
      <c r="O42" s="103"/>
      <c r="P42" s="103"/>
      <c r="Q42" s="103"/>
      <c r="R42" s="103"/>
      <c r="S42" s="103"/>
      <c r="T42" s="103"/>
      <c r="U42" s="103"/>
      <c r="V42" s="103"/>
      <c r="W42" s="103"/>
      <c r="X42" s="103"/>
      <c r="Y42" s="103"/>
      <c r="Z42" s="103"/>
      <c r="AA42" s="103"/>
      <c r="AB42" s="103"/>
      <c r="AC42" s="103"/>
      <c r="AD42" s="103"/>
      <c r="AE42" s="103"/>
      <c r="AF42" s="103"/>
      <c r="AG42" s="103"/>
      <c r="AH42" s="103"/>
      <c r="AI42" s="103"/>
      <c r="AJ42" s="103"/>
      <c r="AK42" s="103"/>
      <c r="AL42" s="103"/>
      <c r="AM42" s="103"/>
      <c r="AN42" s="103"/>
      <c r="AO42" s="103"/>
      <c r="AP42" s="103"/>
      <c r="AQ42" s="103"/>
      <c r="AR42" s="103"/>
      <c r="AS42" s="103"/>
      <c r="AT42" s="103"/>
      <c r="AU42" s="103"/>
      <c r="AV42" s="103"/>
      <c r="AW42" s="103"/>
      <c r="AX42" s="103"/>
      <c r="AY42" s="103"/>
      <c r="AZ42" s="103"/>
      <c r="BA42" s="103"/>
      <c r="BB42" s="103"/>
      <c r="BC42" s="103"/>
      <c r="BD42" s="103"/>
      <c r="BE42" s="103"/>
      <c r="BF42" s="103"/>
      <c r="BG42" s="103"/>
      <c r="BH42" s="103"/>
      <c r="BI42" s="103"/>
      <c r="BJ42" s="103"/>
      <c r="BK42" s="103"/>
      <c r="BL42" s="103"/>
      <c r="BM42" s="103"/>
      <c r="BN42" s="103"/>
      <c r="BO42" s="103"/>
      <c r="BP42" s="103"/>
      <c r="BQ42" s="103"/>
      <c r="BR42" s="103"/>
      <c r="BS42" s="103"/>
      <c r="BT42" s="103"/>
      <c r="BU42" s="103"/>
      <c r="BV42" s="103"/>
      <c r="BW42" s="103"/>
      <c r="BX42" s="103"/>
      <c r="BY42" s="103"/>
      <c r="BZ42" s="103"/>
      <c r="CA42" s="103"/>
      <c r="CB42" s="103"/>
      <c r="CC42" s="103"/>
      <c r="CD42" s="103"/>
      <c r="CE42" s="103"/>
      <c r="CF42" s="103"/>
      <c r="CG42" s="103"/>
      <c r="CH42" s="103"/>
      <c r="CI42" s="103"/>
      <c r="CJ42" s="103"/>
      <c r="CK42" s="103"/>
      <c r="CL42" s="103"/>
      <c r="CM42" s="103"/>
      <c r="CN42" s="103"/>
      <c r="CO42" s="103"/>
      <c r="CP42" s="103"/>
      <c r="CQ42" s="103"/>
      <c r="CR42" s="103"/>
      <c r="CS42" s="103"/>
      <c r="CT42" s="103"/>
      <c r="CU42" s="103"/>
      <c r="CV42" s="103"/>
      <c r="CW42" s="103"/>
      <c r="CX42" s="103"/>
      <c r="CY42" s="103"/>
      <c r="CZ42" s="103"/>
      <c r="DA42" s="103"/>
      <c r="DB42" s="103"/>
      <c r="DC42" s="103"/>
      <c r="DD42" s="103"/>
      <c r="DE42" s="103"/>
      <c r="DF42" s="103"/>
      <c r="DG42" s="103"/>
      <c r="DH42" s="103"/>
      <c r="DI42" s="103"/>
      <c r="DJ42" s="103"/>
      <c r="DK42" s="103"/>
      <c r="DL42" s="103"/>
      <c r="DM42" s="103"/>
      <c r="DN42" s="103"/>
      <c r="DO42" s="103"/>
      <c r="DP42" s="103"/>
      <c r="DQ42" s="103"/>
      <c r="DR42" s="103"/>
      <c r="DS42" s="103"/>
      <c r="DT42" s="103"/>
      <c r="DU42" s="103"/>
      <c r="DV42" s="103"/>
      <c r="DW42" s="103"/>
      <c r="DX42" s="103"/>
      <c r="DY42" s="103"/>
      <c r="DZ42" s="103"/>
      <c r="EA42" s="103"/>
      <c r="EB42" s="103"/>
      <c r="EC42" s="103"/>
      <c r="ED42" s="103"/>
      <c r="EE42" s="103"/>
      <c r="EF42" s="103"/>
      <c r="EG42" s="103"/>
      <c r="EH42" s="103"/>
      <c r="EI42" s="103"/>
      <c r="EJ42" s="103"/>
      <c r="EK42" s="103"/>
      <c r="EL42" s="103"/>
      <c r="EM42" s="103"/>
      <c r="EN42" s="103"/>
      <c r="EO42" s="103"/>
      <c r="EP42" s="103"/>
      <c r="EQ42" s="103"/>
      <c r="ER42" s="103"/>
      <c r="ES42" s="103"/>
      <c r="ET42" s="103"/>
      <c r="EU42" s="103"/>
      <c r="EV42" s="103"/>
      <c r="EW42" s="103"/>
      <c r="EX42" s="103"/>
      <c r="EY42" s="103"/>
      <c r="EZ42" s="103"/>
      <c r="FA42" s="103"/>
      <c r="FB42" s="103"/>
      <c r="FC42" s="103"/>
      <c r="FD42" s="103"/>
      <c r="FE42" s="103"/>
      <c r="FF42" s="103"/>
      <c r="FG42" s="103"/>
      <c r="FH42" s="103"/>
      <c r="FI42" s="103"/>
      <c r="FJ42" s="103"/>
      <c r="FK42" s="103"/>
      <c r="FL42" s="103"/>
      <c r="FM42" s="103"/>
      <c r="FN42" s="103"/>
      <c r="FO42" s="103"/>
      <c r="FP42" s="103"/>
      <c r="FQ42" s="103"/>
      <c r="FR42" s="103"/>
      <c r="FS42" s="103"/>
      <c r="FT42" s="103"/>
      <c r="FU42" s="103"/>
      <c r="FV42" s="103"/>
      <c r="FW42" s="103"/>
      <c r="FX42" s="103"/>
      <c r="FY42" s="103"/>
      <c r="FZ42" s="103"/>
      <c r="GA42" s="103"/>
      <c r="GB42" s="103"/>
      <c r="GC42" s="103"/>
      <c r="GD42" s="103"/>
      <c r="GE42" s="103"/>
      <c r="GF42" s="103"/>
      <c r="GG42" s="103"/>
      <c r="GH42" s="103"/>
      <c r="GI42" s="103"/>
      <c r="GJ42" s="103"/>
      <c r="GK42" s="103"/>
      <c r="GL42" s="103"/>
      <c r="GM42" s="103"/>
      <c r="GN42" s="103"/>
      <c r="GO42" s="103"/>
      <c r="GP42" s="103"/>
      <c r="GQ42" s="103"/>
      <c r="GR42" s="103"/>
      <c r="GS42" s="103"/>
      <c r="GT42" s="103"/>
      <c r="GU42" s="103"/>
      <c r="GV42" s="103"/>
      <c r="GW42" s="103"/>
      <c r="GX42" s="103"/>
      <c r="GY42" s="103"/>
      <c r="GZ42" s="103"/>
      <c r="HA42" s="103"/>
      <c r="HB42" s="103"/>
      <c r="HC42" s="103"/>
      <c r="HD42" s="103"/>
      <c r="HE42" s="103"/>
      <c r="HF42" s="103"/>
      <c r="HG42" s="103"/>
      <c r="HH42" s="103"/>
      <c r="HI42" s="103"/>
      <c r="HJ42" s="103"/>
      <c r="HK42" s="103"/>
      <c r="HL42" s="103"/>
      <c r="HM42" s="103"/>
      <c r="HN42" s="103"/>
      <c r="HO42" s="103"/>
      <c r="HP42" s="103"/>
      <c r="HQ42" s="103"/>
      <c r="HR42" s="103"/>
      <c r="HS42" s="103"/>
      <c r="HT42" s="103"/>
      <c r="HU42" s="103"/>
      <c r="HV42" s="103"/>
      <c r="HW42" s="103"/>
      <c r="HX42" s="103"/>
      <c r="HY42" s="103"/>
      <c r="HZ42" s="103"/>
      <c r="IA42" s="103"/>
      <c r="IB42" s="103"/>
      <c r="IC42" s="103"/>
      <c r="ID42" s="103"/>
      <c r="IE42" s="103"/>
      <c r="IF42" s="103"/>
      <c r="IG42" s="103"/>
      <c r="IH42" s="103"/>
      <c r="II42" s="103"/>
      <c r="IJ42" s="103"/>
      <c r="IK42" s="103"/>
      <c r="IL42" s="103"/>
      <c r="IM42" s="103"/>
      <c r="IN42" s="103"/>
      <c r="IO42" s="103"/>
      <c r="IP42" s="103"/>
      <c r="IQ42" s="103"/>
      <c r="IR42" s="103"/>
      <c r="IS42" s="103"/>
      <c r="IT42" s="103"/>
      <c r="IU42" s="103"/>
      <c r="IV42" s="103"/>
    </row>
    <row r="43" spans="1:256" x14ac:dyDescent="0.2">
      <c r="A43" s="102"/>
      <c r="B43" s="102"/>
      <c r="C43" s="102"/>
      <c r="D43" s="102"/>
      <c r="E43" s="102"/>
      <c r="F43" s="102"/>
      <c r="G43" s="101"/>
      <c r="H43" s="103"/>
      <c r="I43" s="103"/>
      <c r="J43" s="103"/>
      <c r="K43" s="103"/>
      <c r="L43" s="103"/>
      <c r="M43" s="103"/>
      <c r="N43" s="103"/>
      <c r="O43" s="103"/>
      <c r="P43" s="103"/>
      <c r="Q43" s="103"/>
      <c r="R43" s="103"/>
      <c r="S43" s="103"/>
      <c r="T43" s="103"/>
      <c r="U43" s="103"/>
      <c r="V43" s="103"/>
      <c r="W43" s="103"/>
      <c r="X43" s="103"/>
      <c r="Y43" s="103"/>
      <c r="Z43" s="103"/>
      <c r="AA43" s="103"/>
      <c r="AB43" s="103"/>
      <c r="AC43" s="103"/>
      <c r="AD43" s="103"/>
      <c r="AE43" s="103"/>
      <c r="AF43" s="103"/>
      <c r="AG43" s="103"/>
      <c r="AH43" s="103"/>
      <c r="AI43" s="103"/>
      <c r="AJ43" s="103"/>
      <c r="AK43" s="103"/>
      <c r="AL43" s="103"/>
      <c r="AM43" s="103"/>
      <c r="AN43" s="103"/>
      <c r="AO43" s="103"/>
      <c r="AP43" s="103"/>
      <c r="AQ43" s="103"/>
      <c r="AR43" s="103"/>
      <c r="AS43" s="103"/>
      <c r="AT43" s="103"/>
      <c r="AU43" s="103"/>
      <c r="AV43" s="103"/>
      <c r="AW43" s="103"/>
      <c r="AX43" s="103"/>
      <c r="AY43" s="103"/>
      <c r="AZ43" s="103"/>
      <c r="BA43" s="103"/>
      <c r="BB43" s="103"/>
      <c r="BC43" s="103"/>
      <c r="BD43" s="103"/>
      <c r="BE43" s="103"/>
      <c r="BF43" s="103"/>
      <c r="BG43" s="103"/>
      <c r="BH43" s="103"/>
      <c r="BI43" s="103"/>
      <c r="BJ43" s="103"/>
      <c r="BK43" s="103"/>
      <c r="BL43" s="103"/>
      <c r="BM43" s="103"/>
      <c r="BN43" s="103"/>
      <c r="BO43" s="103"/>
      <c r="BP43" s="103"/>
      <c r="BQ43" s="103"/>
      <c r="BR43" s="103"/>
      <c r="BS43" s="103"/>
      <c r="BT43" s="103"/>
      <c r="BU43" s="103"/>
      <c r="BV43" s="103"/>
      <c r="BW43" s="103"/>
      <c r="BX43" s="103"/>
      <c r="BY43" s="103"/>
      <c r="BZ43" s="103"/>
      <c r="CA43" s="103"/>
      <c r="CB43" s="103"/>
      <c r="CC43" s="103"/>
      <c r="CD43" s="103"/>
      <c r="CE43" s="103"/>
      <c r="CF43" s="103"/>
      <c r="CG43" s="103"/>
      <c r="CH43" s="103"/>
      <c r="CI43" s="103"/>
      <c r="CJ43" s="103"/>
      <c r="CK43" s="103"/>
      <c r="CL43" s="103"/>
      <c r="CM43" s="103"/>
      <c r="CN43" s="103"/>
      <c r="CO43" s="103"/>
      <c r="CP43" s="103"/>
      <c r="CQ43" s="103"/>
      <c r="CR43" s="103"/>
      <c r="CS43" s="103"/>
      <c r="CT43" s="103"/>
      <c r="CU43" s="103"/>
      <c r="CV43" s="103"/>
      <c r="CW43" s="103"/>
      <c r="CX43" s="103"/>
      <c r="CY43" s="103"/>
      <c r="CZ43" s="103"/>
      <c r="DA43" s="103"/>
      <c r="DB43" s="103"/>
      <c r="DC43" s="103"/>
      <c r="DD43" s="103"/>
      <c r="DE43" s="103"/>
      <c r="DF43" s="103"/>
      <c r="DG43" s="103"/>
      <c r="DH43" s="103"/>
      <c r="DI43" s="103"/>
      <c r="DJ43" s="103"/>
      <c r="DK43" s="103"/>
      <c r="DL43" s="103"/>
      <c r="DM43" s="103"/>
      <c r="DN43" s="103"/>
      <c r="DO43" s="103"/>
      <c r="DP43" s="103"/>
      <c r="DQ43" s="103"/>
      <c r="DR43" s="103"/>
      <c r="DS43" s="103"/>
      <c r="DT43" s="103"/>
      <c r="DU43" s="103"/>
      <c r="DV43" s="103"/>
      <c r="DW43" s="103"/>
      <c r="DX43" s="103"/>
      <c r="DY43" s="103"/>
      <c r="DZ43" s="103"/>
      <c r="EA43" s="103"/>
      <c r="EB43" s="103"/>
      <c r="EC43" s="103"/>
      <c r="ED43" s="103"/>
      <c r="EE43" s="103"/>
      <c r="EF43" s="103"/>
      <c r="EG43" s="103"/>
      <c r="EH43" s="103"/>
      <c r="EI43" s="103"/>
      <c r="EJ43" s="103"/>
      <c r="EK43" s="103"/>
      <c r="EL43" s="103"/>
      <c r="EM43" s="103"/>
      <c r="EN43" s="103"/>
      <c r="EO43" s="103"/>
      <c r="EP43" s="103"/>
      <c r="EQ43" s="103"/>
      <c r="ER43" s="103"/>
      <c r="ES43" s="103"/>
      <c r="ET43" s="103"/>
      <c r="EU43" s="103"/>
      <c r="EV43" s="103"/>
      <c r="EW43" s="103"/>
      <c r="EX43" s="103"/>
      <c r="EY43" s="103"/>
      <c r="EZ43" s="103"/>
      <c r="FA43" s="103"/>
      <c r="FB43" s="103"/>
      <c r="FC43" s="103"/>
      <c r="FD43" s="103"/>
      <c r="FE43" s="103"/>
      <c r="FF43" s="103"/>
      <c r="FG43" s="103"/>
      <c r="FH43" s="103"/>
      <c r="FI43" s="103"/>
      <c r="FJ43" s="103"/>
      <c r="FK43" s="103"/>
      <c r="FL43" s="103"/>
      <c r="FM43" s="103"/>
      <c r="FN43" s="103"/>
      <c r="FO43" s="103"/>
      <c r="FP43" s="103"/>
      <c r="FQ43" s="103"/>
      <c r="FR43" s="103"/>
      <c r="FS43" s="103"/>
      <c r="FT43" s="103"/>
      <c r="FU43" s="103"/>
      <c r="FV43" s="103"/>
      <c r="FW43" s="103"/>
      <c r="FX43" s="103"/>
      <c r="FY43" s="103"/>
      <c r="FZ43" s="103"/>
      <c r="GA43" s="103"/>
      <c r="GB43" s="103"/>
      <c r="GC43" s="103"/>
      <c r="GD43" s="103"/>
      <c r="GE43" s="103"/>
      <c r="GF43" s="103"/>
      <c r="GG43" s="103"/>
      <c r="GH43" s="103"/>
      <c r="GI43" s="103"/>
      <c r="GJ43" s="103"/>
      <c r="GK43" s="103"/>
      <c r="GL43" s="103"/>
      <c r="GM43" s="103"/>
      <c r="GN43" s="103"/>
      <c r="GO43" s="103"/>
      <c r="GP43" s="103"/>
      <c r="GQ43" s="103"/>
      <c r="GR43" s="103"/>
      <c r="GS43" s="103"/>
      <c r="GT43" s="103"/>
      <c r="GU43" s="103"/>
      <c r="GV43" s="103"/>
      <c r="GW43" s="103"/>
      <c r="GX43" s="103"/>
      <c r="GY43" s="103"/>
      <c r="GZ43" s="103"/>
      <c r="HA43" s="103"/>
      <c r="HB43" s="103"/>
      <c r="HC43" s="103"/>
      <c r="HD43" s="103"/>
      <c r="HE43" s="103"/>
      <c r="HF43" s="103"/>
      <c r="HG43" s="103"/>
      <c r="HH43" s="103"/>
      <c r="HI43" s="103"/>
      <c r="HJ43" s="103"/>
      <c r="HK43" s="103"/>
      <c r="HL43" s="103"/>
      <c r="HM43" s="103"/>
      <c r="HN43" s="103"/>
      <c r="HO43" s="103"/>
      <c r="HP43" s="103"/>
      <c r="HQ43" s="103"/>
      <c r="HR43" s="103"/>
      <c r="HS43" s="103"/>
      <c r="HT43" s="103"/>
      <c r="HU43" s="103"/>
      <c r="HV43" s="103"/>
      <c r="HW43" s="103"/>
      <c r="HX43" s="103"/>
      <c r="HY43" s="103"/>
      <c r="HZ43" s="103"/>
      <c r="IA43" s="103"/>
      <c r="IB43" s="103"/>
      <c r="IC43" s="103"/>
      <c r="ID43" s="103"/>
      <c r="IE43" s="103"/>
      <c r="IF43" s="103"/>
      <c r="IG43" s="103"/>
      <c r="IH43" s="103"/>
      <c r="II43" s="103"/>
      <c r="IJ43" s="103"/>
      <c r="IK43" s="103"/>
      <c r="IL43" s="103"/>
      <c r="IM43" s="103"/>
      <c r="IN43" s="103"/>
      <c r="IO43" s="103"/>
      <c r="IP43" s="103"/>
      <c r="IQ43" s="103"/>
      <c r="IR43" s="103"/>
      <c r="IS43" s="103"/>
      <c r="IT43" s="103"/>
      <c r="IU43" s="103"/>
      <c r="IV43" s="103"/>
    </row>
    <row r="44" spans="1:256" x14ac:dyDescent="0.2">
      <c r="A44" s="105"/>
      <c r="J44" s="52"/>
    </row>
  </sheetData>
  <mergeCells count="31">
    <mergeCell ref="B39:J39"/>
    <mergeCell ref="A40:J40"/>
    <mergeCell ref="A42:B42"/>
    <mergeCell ref="A30:J30"/>
    <mergeCell ref="B33:J33"/>
    <mergeCell ref="B34:J34"/>
    <mergeCell ref="A35:J35"/>
    <mergeCell ref="B37:J37"/>
    <mergeCell ref="B38:J38"/>
    <mergeCell ref="A29:J29"/>
    <mergeCell ref="G8:I8"/>
    <mergeCell ref="J8:J9"/>
    <mergeCell ref="A11:J11"/>
    <mergeCell ref="A12:A14"/>
    <mergeCell ref="D12:D14"/>
    <mergeCell ref="A16:J16"/>
    <mergeCell ref="A17:A19"/>
    <mergeCell ref="D17:D19"/>
    <mergeCell ref="A21:J21"/>
    <mergeCell ref="A22:A24"/>
    <mergeCell ref="D22:D24"/>
    <mergeCell ref="G1:J2"/>
    <mergeCell ref="A4:J4"/>
    <mergeCell ref="A5:J5"/>
    <mergeCell ref="A6:J6"/>
    <mergeCell ref="A8:A9"/>
    <mergeCell ref="B8:B9"/>
    <mergeCell ref="C8:C9"/>
    <mergeCell ref="D8:D9"/>
    <mergeCell ref="E8:E9"/>
    <mergeCell ref="F8:F9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autoPageBreaks="0" fitToPage="1"/>
  </sheetPr>
  <dimension ref="A1:L147"/>
  <sheetViews>
    <sheetView showGridLines="0" view="pageBreakPreview" zoomScale="70" zoomScaleNormal="100" zoomScaleSheetLayoutView="70" workbookViewId="0">
      <selection activeCell="A2" sqref="A2:J2"/>
    </sheetView>
  </sheetViews>
  <sheetFormatPr defaultRowHeight="16.5" x14ac:dyDescent="0.2"/>
  <cols>
    <col min="1" max="1" width="7.5703125" style="108" customWidth="1"/>
    <col min="2" max="2" width="24.5703125" style="108" customWidth="1"/>
    <col min="3" max="3" width="76.42578125" style="110" customWidth="1"/>
    <col min="4" max="4" width="11.85546875" style="108" customWidth="1"/>
    <col min="5" max="5" width="12.28515625" style="108" customWidth="1"/>
    <col min="6" max="6" width="13.5703125" style="111" customWidth="1"/>
    <col min="7" max="7" width="13.42578125" style="111" customWidth="1"/>
    <col min="8" max="8" width="12.28515625" style="108" customWidth="1"/>
    <col min="9" max="9" width="13.140625" style="111" customWidth="1"/>
    <col min="10" max="10" width="13.42578125" style="117" customWidth="1"/>
    <col min="11" max="11" width="10.7109375" style="21" customWidth="1"/>
    <col min="12" max="16384" width="9.140625" style="2"/>
  </cols>
  <sheetData>
    <row r="1" spans="1:11" x14ac:dyDescent="0.2">
      <c r="B1" s="109"/>
      <c r="J1" s="13" t="s">
        <v>392</v>
      </c>
    </row>
    <row r="2" spans="1:11" x14ac:dyDescent="0.2">
      <c r="A2" s="517" t="s">
        <v>35</v>
      </c>
      <c r="B2" s="517"/>
      <c r="C2" s="517"/>
      <c r="D2" s="517"/>
      <c r="E2" s="517"/>
      <c r="F2" s="517"/>
      <c r="G2" s="517"/>
      <c r="H2" s="517"/>
      <c r="I2" s="517"/>
      <c r="J2" s="517"/>
    </row>
    <row r="3" spans="1:11" ht="16.5" customHeight="1" x14ac:dyDescent="0.2">
      <c r="B3" s="112" t="s">
        <v>17</v>
      </c>
      <c r="C3" s="49" t="s">
        <v>262</v>
      </c>
      <c r="D3" s="313"/>
      <c r="E3" s="113"/>
      <c r="F3" s="113"/>
      <c r="G3" s="113"/>
      <c r="H3" s="113"/>
      <c r="I3" s="112"/>
      <c r="J3" s="113"/>
    </row>
    <row r="4" spans="1:11" x14ac:dyDescent="0.2">
      <c r="B4" s="112" t="s">
        <v>18</v>
      </c>
      <c r="C4" s="315" t="s">
        <v>313</v>
      </c>
      <c r="D4" s="114"/>
      <c r="E4" s="115"/>
      <c r="F4" s="115"/>
      <c r="G4" s="115"/>
      <c r="H4" s="115"/>
      <c r="I4" s="116"/>
      <c r="J4" s="115"/>
    </row>
    <row r="5" spans="1:11" ht="17.25" thickBot="1" x14ac:dyDescent="0.25"/>
    <row r="6" spans="1:11" ht="17.25" thickBot="1" x14ac:dyDescent="0.25">
      <c r="A6" s="518" t="s">
        <v>15</v>
      </c>
      <c r="B6" s="521" t="s">
        <v>36</v>
      </c>
      <c r="C6" s="521" t="s">
        <v>37</v>
      </c>
      <c r="D6" s="524" t="s">
        <v>21</v>
      </c>
      <c r="E6" s="527" t="s">
        <v>38</v>
      </c>
      <c r="F6" s="528"/>
      <c r="G6" s="528"/>
      <c r="H6" s="521"/>
      <c r="I6" s="521"/>
      <c r="J6" s="529"/>
    </row>
    <row r="7" spans="1:11" x14ac:dyDescent="0.2">
      <c r="A7" s="519"/>
      <c r="B7" s="522"/>
      <c r="C7" s="522"/>
      <c r="D7" s="525"/>
      <c r="E7" s="530" t="s">
        <v>40</v>
      </c>
      <c r="F7" s="521"/>
      <c r="G7" s="529"/>
      <c r="H7" s="531" t="s">
        <v>39</v>
      </c>
      <c r="I7" s="522"/>
      <c r="J7" s="532"/>
    </row>
    <row r="8" spans="1:11" ht="33.75" thickBot="1" x14ac:dyDescent="0.25">
      <c r="A8" s="520"/>
      <c r="B8" s="523"/>
      <c r="C8" s="523"/>
      <c r="D8" s="526"/>
      <c r="E8" s="118" t="s">
        <v>20</v>
      </c>
      <c r="F8" s="314" t="s">
        <v>41</v>
      </c>
      <c r="G8" s="119" t="s">
        <v>42</v>
      </c>
      <c r="H8" s="120" t="s">
        <v>20</v>
      </c>
      <c r="I8" s="314" t="s">
        <v>43</v>
      </c>
      <c r="J8" s="119" t="s">
        <v>42</v>
      </c>
    </row>
    <row r="9" spans="1:11" ht="17.25" thickBot="1" x14ac:dyDescent="0.25">
      <c r="A9" s="312">
        <v>1</v>
      </c>
      <c r="B9" s="121">
        <v>2</v>
      </c>
      <c r="C9" s="121">
        <v>3</v>
      </c>
      <c r="D9" s="122">
        <v>4</v>
      </c>
      <c r="E9" s="123">
        <v>5</v>
      </c>
      <c r="F9" s="121">
        <v>6</v>
      </c>
      <c r="G9" s="124">
        <v>7</v>
      </c>
      <c r="H9" s="125">
        <v>8</v>
      </c>
      <c r="I9" s="121">
        <v>9</v>
      </c>
      <c r="J9" s="124">
        <v>10</v>
      </c>
    </row>
    <row r="10" spans="1:11" ht="36" x14ac:dyDescent="0.2">
      <c r="A10" s="126">
        <v>1</v>
      </c>
      <c r="B10" s="332" t="s">
        <v>129</v>
      </c>
      <c r="C10" s="333" t="s">
        <v>169</v>
      </c>
      <c r="D10" s="334" t="s">
        <v>22</v>
      </c>
      <c r="E10" s="335"/>
      <c r="F10" s="336"/>
      <c r="G10" s="337"/>
      <c r="H10" s="338">
        <v>9.5999999999999992E-3</v>
      </c>
      <c r="I10" s="339">
        <v>74465.09</v>
      </c>
      <c r="J10" s="127">
        <f>H10*I10</f>
        <v>715</v>
      </c>
      <c r="K10" s="2"/>
    </row>
    <row r="11" spans="1:11" ht="18.75" x14ac:dyDescent="0.2">
      <c r="A11" s="126">
        <v>2</v>
      </c>
      <c r="B11" s="332" t="s">
        <v>145</v>
      </c>
      <c r="C11" s="333" t="s">
        <v>170</v>
      </c>
      <c r="D11" s="334" t="s">
        <v>22</v>
      </c>
      <c r="E11" s="340"/>
      <c r="F11" s="341"/>
      <c r="G11" s="342"/>
      <c r="H11" s="338">
        <v>3.8999999999999998E-3</v>
      </c>
      <c r="I11" s="339">
        <v>108999.58</v>
      </c>
      <c r="J11" s="128">
        <f>H11*I11</f>
        <v>425</v>
      </c>
      <c r="K11" s="2"/>
    </row>
    <row r="12" spans="1:11" ht="18.75" x14ac:dyDescent="0.2">
      <c r="A12" s="126">
        <v>3</v>
      </c>
      <c r="B12" s="332" t="s">
        <v>264</v>
      </c>
      <c r="C12" s="333" t="s">
        <v>265</v>
      </c>
      <c r="D12" s="334" t="s">
        <v>22</v>
      </c>
      <c r="E12" s="340"/>
      <c r="F12" s="341"/>
      <c r="G12" s="342"/>
      <c r="H12" s="338">
        <v>2.0000000000000001E-4</v>
      </c>
      <c r="I12" s="339">
        <v>137304.69</v>
      </c>
      <c r="J12" s="128">
        <f t="shared" ref="J12:J129" si="0">H12*I12</f>
        <v>27</v>
      </c>
      <c r="K12" s="2"/>
    </row>
    <row r="13" spans="1:11" ht="18.75" x14ac:dyDescent="0.2">
      <c r="A13" s="126">
        <v>4</v>
      </c>
      <c r="B13" s="332" t="s">
        <v>44</v>
      </c>
      <c r="C13" s="333" t="s">
        <v>266</v>
      </c>
      <c r="D13" s="334" t="s">
        <v>23</v>
      </c>
      <c r="E13" s="340"/>
      <c r="F13" s="341"/>
      <c r="G13" s="342"/>
      <c r="H13" s="338">
        <v>8.1273999999999997</v>
      </c>
      <c r="I13" s="339">
        <v>47.09</v>
      </c>
      <c r="J13" s="128">
        <f t="shared" si="0"/>
        <v>383</v>
      </c>
      <c r="K13" s="2"/>
    </row>
    <row r="14" spans="1:11" ht="18.75" x14ac:dyDescent="0.2">
      <c r="A14" s="126">
        <v>5</v>
      </c>
      <c r="B14" s="332" t="s">
        <v>44</v>
      </c>
      <c r="C14" s="333" t="s">
        <v>266</v>
      </c>
      <c r="D14" s="334" t="s">
        <v>23</v>
      </c>
      <c r="E14" s="340"/>
      <c r="F14" s="341"/>
      <c r="G14" s="342"/>
      <c r="H14" s="338">
        <v>0.77</v>
      </c>
      <c r="I14" s="339">
        <v>47.09</v>
      </c>
      <c r="J14" s="128">
        <f t="shared" si="0"/>
        <v>36</v>
      </c>
      <c r="K14" s="2"/>
    </row>
    <row r="15" spans="1:11" ht="18.75" x14ac:dyDescent="0.2">
      <c r="A15" s="126">
        <v>6</v>
      </c>
      <c r="B15" s="332" t="s">
        <v>146</v>
      </c>
      <c r="C15" s="333" t="s">
        <v>147</v>
      </c>
      <c r="D15" s="334" t="s">
        <v>22</v>
      </c>
      <c r="E15" s="340"/>
      <c r="F15" s="341"/>
      <c r="G15" s="342"/>
      <c r="H15" s="338">
        <v>1.1000000000000001E-3</v>
      </c>
      <c r="I15" s="339">
        <v>80297.03</v>
      </c>
      <c r="J15" s="128">
        <f t="shared" si="0"/>
        <v>88</v>
      </c>
      <c r="K15" s="2"/>
    </row>
    <row r="16" spans="1:11" ht="18.75" x14ac:dyDescent="0.2">
      <c r="A16" s="126">
        <v>7</v>
      </c>
      <c r="B16" s="332" t="s">
        <v>171</v>
      </c>
      <c r="C16" s="333" t="s">
        <v>172</v>
      </c>
      <c r="D16" s="334" t="s">
        <v>22</v>
      </c>
      <c r="E16" s="340"/>
      <c r="F16" s="341"/>
      <c r="G16" s="342"/>
      <c r="H16" s="338">
        <v>4.7999999999999996E-3</v>
      </c>
      <c r="I16" s="339">
        <v>44614.41</v>
      </c>
      <c r="J16" s="128">
        <f t="shared" si="0"/>
        <v>214</v>
      </c>
      <c r="K16" s="2"/>
    </row>
    <row r="17" spans="1:11" ht="18.75" x14ac:dyDescent="0.2">
      <c r="A17" s="126">
        <v>8</v>
      </c>
      <c r="B17" s="332" t="s">
        <v>173</v>
      </c>
      <c r="C17" s="333" t="s">
        <v>174</v>
      </c>
      <c r="D17" s="334" t="s">
        <v>22</v>
      </c>
      <c r="E17" s="340"/>
      <c r="F17" s="341"/>
      <c r="G17" s="342"/>
      <c r="H17" s="338">
        <v>1.6799999999999999E-2</v>
      </c>
      <c r="I17" s="339">
        <v>4093.86</v>
      </c>
      <c r="J17" s="128">
        <f t="shared" si="0"/>
        <v>69</v>
      </c>
      <c r="K17" s="2"/>
    </row>
    <row r="18" spans="1:11" ht="18.75" x14ac:dyDescent="0.2">
      <c r="A18" s="126">
        <v>9</v>
      </c>
      <c r="B18" s="332" t="s">
        <v>59</v>
      </c>
      <c r="C18" s="333" t="s">
        <v>175</v>
      </c>
      <c r="D18" s="334" t="s">
        <v>22</v>
      </c>
      <c r="E18" s="340"/>
      <c r="F18" s="341"/>
      <c r="G18" s="342"/>
      <c r="H18" s="338">
        <v>3.3E-3</v>
      </c>
      <c r="I18" s="339">
        <v>33764.1</v>
      </c>
      <c r="J18" s="128">
        <f t="shared" si="0"/>
        <v>111</v>
      </c>
      <c r="K18" s="2"/>
    </row>
    <row r="19" spans="1:11" ht="18.75" x14ac:dyDescent="0.2">
      <c r="A19" s="126">
        <v>10</v>
      </c>
      <c r="B19" s="332" t="s">
        <v>148</v>
      </c>
      <c r="C19" s="333" t="s">
        <v>176</v>
      </c>
      <c r="D19" s="334" t="s">
        <v>22</v>
      </c>
      <c r="E19" s="340"/>
      <c r="F19" s="341"/>
      <c r="G19" s="342"/>
      <c r="H19" s="338">
        <v>6.9999999999999999E-4</v>
      </c>
      <c r="I19" s="339">
        <v>56816.84</v>
      </c>
      <c r="J19" s="128">
        <f t="shared" si="0"/>
        <v>40</v>
      </c>
      <c r="K19" s="2"/>
    </row>
    <row r="20" spans="1:11" ht="18.75" x14ac:dyDescent="0.2">
      <c r="A20" s="126">
        <v>11</v>
      </c>
      <c r="B20" s="332" t="s">
        <v>60</v>
      </c>
      <c r="C20" s="333" t="s">
        <v>177</v>
      </c>
      <c r="D20" s="334" t="s">
        <v>22</v>
      </c>
      <c r="E20" s="340"/>
      <c r="F20" s="341"/>
      <c r="G20" s="342"/>
      <c r="H20" s="338">
        <v>6.1999999999999998E-3</v>
      </c>
      <c r="I20" s="339">
        <v>40000</v>
      </c>
      <c r="J20" s="128">
        <f t="shared" si="0"/>
        <v>248</v>
      </c>
      <c r="K20" s="2"/>
    </row>
    <row r="21" spans="1:11" ht="18.75" x14ac:dyDescent="0.2">
      <c r="A21" s="126">
        <v>12</v>
      </c>
      <c r="B21" s="332" t="s">
        <v>45</v>
      </c>
      <c r="C21" s="333" t="s">
        <v>267</v>
      </c>
      <c r="D21" s="334" t="s">
        <v>22</v>
      </c>
      <c r="E21" s="340"/>
      <c r="F21" s="341"/>
      <c r="G21" s="342"/>
      <c r="H21" s="338">
        <v>3.3700000000000001E-2</v>
      </c>
      <c r="I21" s="339">
        <v>51280.93</v>
      </c>
      <c r="J21" s="128">
        <f t="shared" si="0"/>
        <v>1728</v>
      </c>
      <c r="K21" s="2"/>
    </row>
    <row r="22" spans="1:11" ht="18.75" x14ac:dyDescent="0.2">
      <c r="A22" s="126">
        <v>13</v>
      </c>
      <c r="B22" s="332" t="s">
        <v>46</v>
      </c>
      <c r="C22" s="333" t="s">
        <v>178</v>
      </c>
      <c r="D22" s="334" t="s">
        <v>22</v>
      </c>
      <c r="E22" s="340"/>
      <c r="F22" s="341"/>
      <c r="G22" s="342"/>
      <c r="H22" s="338">
        <v>2E-3</v>
      </c>
      <c r="I22" s="339">
        <v>130000</v>
      </c>
      <c r="J22" s="128">
        <f t="shared" si="0"/>
        <v>260</v>
      </c>
      <c r="K22" s="2"/>
    </row>
    <row r="23" spans="1:11" ht="18.75" x14ac:dyDescent="0.2">
      <c r="A23" s="126">
        <v>14</v>
      </c>
      <c r="B23" s="332" t="s">
        <v>130</v>
      </c>
      <c r="C23" s="333" t="s">
        <v>179</v>
      </c>
      <c r="D23" s="334" t="s">
        <v>22</v>
      </c>
      <c r="E23" s="340"/>
      <c r="F23" s="341"/>
      <c r="G23" s="342"/>
      <c r="H23" s="338">
        <v>4.4000000000000003E-3</v>
      </c>
      <c r="I23" s="339">
        <v>130000</v>
      </c>
      <c r="J23" s="128">
        <f t="shared" si="0"/>
        <v>572</v>
      </c>
      <c r="K23" s="2"/>
    </row>
    <row r="24" spans="1:11" ht="18.75" x14ac:dyDescent="0.2">
      <c r="A24" s="126">
        <v>15</v>
      </c>
      <c r="B24" s="332" t="s">
        <v>180</v>
      </c>
      <c r="C24" s="333" t="s">
        <v>181</v>
      </c>
      <c r="D24" s="334" t="s">
        <v>22</v>
      </c>
      <c r="E24" s="340"/>
      <c r="F24" s="341"/>
      <c r="G24" s="342"/>
      <c r="H24" s="338">
        <v>2.3999999999999998E-3</v>
      </c>
      <c r="I24" s="339">
        <v>130000</v>
      </c>
      <c r="J24" s="128">
        <f t="shared" si="0"/>
        <v>312</v>
      </c>
      <c r="K24" s="2"/>
    </row>
    <row r="25" spans="1:11" ht="18.75" x14ac:dyDescent="0.2">
      <c r="A25" s="126">
        <v>16</v>
      </c>
      <c r="B25" s="332" t="s">
        <v>61</v>
      </c>
      <c r="C25" s="333" t="s">
        <v>182</v>
      </c>
      <c r="D25" s="334" t="s">
        <v>22</v>
      </c>
      <c r="E25" s="340"/>
      <c r="F25" s="341"/>
      <c r="G25" s="342"/>
      <c r="H25" s="338">
        <v>0.01</v>
      </c>
      <c r="I25" s="339">
        <v>130000</v>
      </c>
      <c r="J25" s="128">
        <f t="shared" si="0"/>
        <v>1300</v>
      </c>
      <c r="K25" s="2"/>
    </row>
    <row r="26" spans="1:11" ht="18.75" x14ac:dyDescent="0.2">
      <c r="A26" s="126">
        <v>17</v>
      </c>
      <c r="B26" s="332" t="s">
        <v>131</v>
      </c>
      <c r="C26" s="333" t="s">
        <v>183</v>
      </c>
      <c r="D26" s="334" t="s">
        <v>22</v>
      </c>
      <c r="E26" s="340"/>
      <c r="F26" s="341"/>
      <c r="G26" s="342"/>
      <c r="H26" s="338">
        <v>2.58E-2</v>
      </c>
      <c r="I26" s="339">
        <v>130000</v>
      </c>
      <c r="J26" s="128">
        <f t="shared" si="0"/>
        <v>3354</v>
      </c>
      <c r="K26" s="2"/>
    </row>
    <row r="27" spans="1:11" ht="18.75" x14ac:dyDescent="0.2">
      <c r="A27" s="126">
        <v>18</v>
      </c>
      <c r="B27" s="332" t="s">
        <v>131</v>
      </c>
      <c r="C27" s="333" t="s">
        <v>183</v>
      </c>
      <c r="D27" s="334" t="s">
        <v>22</v>
      </c>
      <c r="E27" s="340"/>
      <c r="F27" s="341"/>
      <c r="G27" s="342"/>
      <c r="H27" s="338">
        <v>1.0200000000000001E-2</v>
      </c>
      <c r="I27" s="339">
        <v>130000</v>
      </c>
      <c r="J27" s="128">
        <f t="shared" si="0"/>
        <v>1326</v>
      </c>
      <c r="K27" s="2"/>
    </row>
    <row r="28" spans="1:11" ht="18.75" x14ac:dyDescent="0.2">
      <c r="A28" s="126">
        <v>19</v>
      </c>
      <c r="B28" s="332" t="s">
        <v>184</v>
      </c>
      <c r="C28" s="333" t="s">
        <v>185</v>
      </c>
      <c r="D28" s="334" t="s">
        <v>22</v>
      </c>
      <c r="E28" s="340"/>
      <c r="F28" s="341"/>
      <c r="G28" s="342"/>
      <c r="H28" s="338">
        <v>1.04E-2</v>
      </c>
      <c r="I28" s="339">
        <v>130000</v>
      </c>
      <c r="J28" s="128">
        <f t="shared" si="0"/>
        <v>1352</v>
      </c>
      <c r="K28" s="2"/>
    </row>
    <row r="29" spans="1:11" ht="18.75" x14ac:dyDescent="0.2">
      <c r="A29" s="126">
        <v>20</v>
      </c>
      <c r="B29" s="332" t="s">
        <v>62</v>
      </c>
      <c r="C29" s="333" t="s">
        <v>186</v>
      </c>
      <c r="D29" s="334" t="s">
        <v>22</v>
      </c>
      <c r="E29" s="340"/>
      <c r="F29" s="341"/>
      <c r="G29" s="342"/>
      <c r="H29" s="338">
        <v>2.5999999999999999E-2</v>
      </c>
      <c r="I29" s="339">
        <v>130000</v>
      </c>
      <c r="J29" s="128">
        <f t="shared" si="0"/>
        <v>3380</v>
      </c>
      <c r="K29" s="2"/>
    </row>
    <row r="30" spans="1:11" ht="18.75" x14ac:dyDescent="0.2">
      <c r="A30" s="126">
        <v>21</v>
      </c>
      <c r="B30" s="332" t="s">
        <v>187</v>
      </c>
      <c r="C30" s="333" t="s">
        <v>188</v>
      </c>
      <c r="D30" s="334" t="s">
        <v>22</v>
      </c>
      <c r="E30" s="340"/>
      <c r="F30" s="341"/>
      <c r="G30" s="342"/>
      <c r="H30" s="338">
        <v>2.0000000000000001E-4</v>
      </c>
      <c r="I30" s="339">
        <v>130000</v>
      </c>
      <c r="J30" s="128">
        <f t="shared" si="0"/>
        <v>26</v>
      </c>
      <c r="K30" s="2"/>
    </row>
    <row r="31" spans="1:11" ht="18.75" x14ac:dyDescent="0.2">
      <c r="A31" s="126">
        <v>22</v>
      </c>
      <c r="B31" s="332" t="s">
        <v>47</v>
      </c>
      <c r="C31" s="333" t="s">
        <v>117</v>
      </c>
      <c r="D31" s="334" t="s">
        <v>23</v>
      </c>
      <c r="E31" s="340"/>
      <c r="F31" s="341"/>
      <c r="G31" s="342"/>
      <c r="H31" s="338">
        <v>0.72340000000000004</v>
      </c>
      <c r="I31" s="339">
        <v>358.31</v>
      </c>
      <c r="J31" s="128">
        <f t="shared" si="0"/>
        <v>259</v>
      </c>
      <c r="K31" s="2"/>
    </row>
    <row r="32" spans="1:11" ht="14.25" customHeight="1" x14ac:dyDescent="0.2">
      <c r="A32" s="126">
        <v>23</v>
      </c>
      <c r="B32" s="332" t="s">
        <v>132</v>
      </c>
      <c r="C32" s="333" t="s">
        <v>189</v>
      </c>
      <c r="D32" s="334" t="s">
        <v>22</v>
      </c>
      <c r="E32" s="343">
        <v>4.0500000000000001E-2</v>
      </c>
      <c r="F32" s="344">
        <v>34000</v>
      </c>
      <c r="G32" s="342">
        <f t="shared" ref="G32" si="1">E32*F32</f>
        <v>1377</v>
      </c>
      <c r="H32" s="338"/>
      <c r="I32" s="339"/>
      <c r="J32" s="128"/>
      <c r="K32" s="2"/>
    </row>
    <row r="33" spans="1:11" ht="16.5" customHeight="1" x14ac:dyDescent="0.2">
      <c r="A33" s="126">
        <v>24</v>
      </c>
      <c r="B33" s="332" t="s">
        <v>190</v>
      </c>
      <c r="C33" s="333" t="s">
        <v>191</v>
      </c>
      <c r="D33" s="334" t="s">
        <v>22</v>
      </c>
      <c r="E33" s="340"/>
      <c r="F33" s="341"/>
      <c r="G33" s="342"/>
      <c r="H33" s="338">
        <v>8.0000000000000004E-4</v>
      </c>
      <c r="I33" s="339">
        <v>33000</v>
      </c>
      <c r="J33" s="128">
        <f t="shared" si="0"/>
        <v>26</v>
      </c>
      <c r="K33" s="2"/>
    </row>
    <row r="34" spans="1:11" ht="18.75" x14ac:dyDescent="0.2">
      <c r="A34" s="126">
        <v>25</v>
      </c>
      <c r="B34" s="332" t="s">
        <v>192</v>
      </c>
      <c r="C34" s="333" t="s">
        <v>193</v>
      </c>
      <c r="D34" s="334" t="s">
        <v>133</v>
      </c>
      <c r="E34" s="340"/>
      <c r="F34" s="341"/>
      <c r="G34" s="342"/>
      <c r="H34" s="338">
        <v>1.64</v>
      </c>
      <c r="I34" s="339">
        <v>186.27</v>
      </c>
      <c r="J34" s="128">
        <f t="shared" si="0"/>
        <v>305</v>
      </c>
      <c r="K34" s="2"/>
    </row>
    <row r="35" spans="1:11" ht="18.75" x14ac:dyDescent="0.2">
      <c r="A35" s="126">
        <v>26</v>
      </c>
      <c r="B35" s="332" t="s">
        <v>63</v>
      </c>
      <c r="C35" s="333" t="s">
        <v>64</v>
      </c>
      <c r="D35" s="334" t="s">
        <v>22</v>
      </c>
      <c r="E35" s="340"/>
      <c r="F35" s="341"/>
      <c r="G35" s="342"/>
      <c r="H35" s="338">
        <v>2.3400000000000001E-2</v>
      </c>
      <c r="I35" s="339">
        <v>64245.66</v>
      </c>
      <c r="J35" s="128">
        <f t="shared" si="0"/>
        <v>1503</v>
      </c>
      <c r="K35" s="2"/>
    </row>
    <row r="36" spans="1:11" ht="18.75" x14ac:dyDescent="0.2">
      <c r="A36" s="126">
        <v>27</v>
      </c>
      <c r="B36" s="332" t="s">
        <v>194</v>
      </c>
      <c r="C36" s="333" t="s">
        <v>195</v>
      </c>
      <c r="D36" s="334" t="s">
        <v>24</v>
      </c>
      <c r="E36" s="340"/>
      <c r="F36" s="341"/>
      <c r="G36" s="342"/>
      <c r="H36" s="338">
        <v>4.3499999999999996</v>
      </c>
      <c r="I36" s="339">
        <v>13.77</v>
      </c>
      <c r="J36" s="128">
        <f t="shared" si="0"/>
        <v>60</v>
      </c>
      <c r="K36" s="2"/>
    </row>
    <row r="37" spans="1:11" ht="18.75" x14ac:dyDescent="0.2">
      <c r="A37" s="126">
        <v>28</v>
      </c>
      <c r="B37" s="332" t="s">
        <v>196</v>
      </c>
      <c r="C37" s="333" t="s">
        <v>197</v>
      </c>
      <c r="D37" s="334" t="s">
        <v>22</v>
      </c>
      <c r="E37" s="340"/>
      <c r="F37" s="341"/>
      <c r="G37" s="342"/>
      <c r="H37" s="338">
        <v>1.29E-2</v>
      </c>
      <c r="I37" s="339">
        <v>92886</v>
      </c>
      <c r="J37" s="128">
        <f t="shared" si="0"/>
        <v>1198</v>
      </c>
      <c r="K37" s="2"/>
    </row>
    <row r="38" spans="1:11" ht="18.75" x14ac:dyDescent="0.2">
      <c r="A38" s="126">
        <v>29</v>
      </c>
      <c r="B38" s="332" t="s">
        <v>134</v>
      </c>
      <c r="C38" s="333" t="s">
        <v>198</v>
      </c>
      <c r="D38" s="334" t="s">
        <v>22</v>
      </c>
      <c r="E38" s="340"/>
      <c r="F38" s="341"/>
      <c r="G38" s="342"/>
      <c r="H38" s="338">
        <v>2.5999999999999999E-2</v>
      </c>
      <c r="I38" s="339">
        <v>38000</v>
      </c>
      <c r="J38" s="128">
        <f t="shared" si="0"/>
        <v>988</v>
      </c>
      <c r="K38" s="2"/>
    </row>
    <row r="39" spans="1:11" ht="18.75" x14ac:dyDescent="0.2">
      <c r="A39" s="126">
        <v>30</v>
      </c>
      <c r="B39" s="332" t="s">
        <v>268</v>
      </c>
      <c r="C39" s="333" t="s">
        <v>269</v>
      </c>
      <c r="D39" s="334" t="s">
        <v>24</v>
      </c>
      <c r="E39" s="340"/>
      <c r="F39" s="341"/>
      <c r="G39" s="342"/>
      <c r="H39" s="338">
        <v>4.4000000000000004</v>
      </c>
      <c r="I39" s="339">
        <v>32.96</v>
      </c>
      <c r="J39" s="128">
        <f t="shared" si="0"/>
        <v>145</v>
      </c>
      <c r="K39" s="2"/>
    </row>
    <row r="40" spans="1:11" ht="18.75" x14ac:dyDescent="0.2">
      <c r="A40" s="126">
        <v>31</v>
      </c>
      <c r="B40" s="332" t="s">
        <v>135</v>
      </c>
      <c r="C40" s="333" t="s">
        <v>179</v>
      </c>
      <c r="D40" s="334" t="s">
        <v>24</v>
      </c>
      <c r="E40" s="340"/>
      <c r="F40" s="341"/>
      <c r="G40" s="342"/>
      <c r="H40" s="338">
        <v>0.65</v>
      </c>
      <c r="I40" s="339">
        <v>130</v>
      </c>
      <c r="J40" s="128">
        <f t="shared" si="0"/>
        <v>85</v>
      </c>
      <c r="K40" s="2"/>
    </row>
    <row r="41" spans="1:11" ht="18.75" x14ac:dyDescent="0.2">
      <c r="A41" s="126">
        <v>32</v>
      </c>
      <c r="B41" s="332" t="s">
        <v>199</v>
      </c>
      <c r="C41" s="333" t="s">
        <v>200</v>
      </c>
      <c r="D41" s="334" t="s">
        <v>24</v>
      </c>
      <c r="E41" s="340"/>
      <c r="F41" s="341"/>
      <c r="G41" s="342"/>
      <c r="H41" s="338">
        <v>0.28000000000000003</v>
      </c>
      <c r="I41" s="339">
        <v>275.32</v>
      </c>
      <c r="J41" s="128">
        <f t="shared" si="0"/>
        <v>77</v>
      </c>
      <c r="K41" s="2"/>
    </row>
    <row r="42" spans="1:11" ht="18.75" x14ac:dyDescent="0.2">
      <c r="A42" s="126">
        <v>33</v>
      </c>
      <c r="B42" s="332" t="s">
        <v>201</v>
      </c>
      <c r="C42" s="333" t="s">
        <v>202</v>
      </c>
      <c r="D42" s="334" t="s">
        <v>24</v>
      </c>
      <c r="E42" s="340"/>
      <c r="F42" s="341"/>
      <c r="G42" s="342"/>
      <c r="H42" s="338">
        <v>0.46</v>
      </c>
      <c r="I42" s="339">
        <v>123.91</v>
      </c>
      <c r="J42" s="128">
        <f t="shared" si="0"/>
        <v>57</v>
      </c>
      <c r="K42" s="2"/>
    </row>
    <row r="43" spans="1:11" ht="18.75" x14ac:dyDescent="0.2">
      <c r="A43" s="126">
        <v>34</v>
      </c>
      <c r="B43" s="332" t="s">
        <v>48</v>
      </c>
      <c r="C43" s="333" t="s">
        <v>118</v>
      </c>
      <c r="D43" s="334" t="s">
        <v>24</v>
      </c>
      <c r="E43" s="340"/>
      <c r="F43" s="341"/>
      <c r="G43" s="342"/>
      <c r="H43" s="338">
        <v>0.2114</v>
      </c>
      <c r="I43" s="339">
        <v>29.69</v>
      </c>
      <c r="J43" s="128">
        <f t="shared" si="0"/>
        <v>6</v>
      </c>
      <c r="K43" s="2"/>
    </row>
    <row r="44" spans="1:11" ht="18.75" x14ac:dyDescent="0.2">
      <c r="A44" s="126">
        <v>35</v>
      </c>
      <c r="B44" s="332" t="s">
        <v>48</v>
      </c>
      <c r="C44" s="333" t="s">
        <v>118</v>
      </c>
      <c r="D44" s="334" t="s">
        <v>24</v>
      </c>
      <c r="E44" s="340"/>
      <c r="F44" s="341"/>
      <c r="G44" s="342"/>
      <c r="H44" s="338">
        <v>1.3764000000000001</v>
      </c>
      <c r="I44" s="339">
        <v>29.69</v>
      </c>
      <c r="J44" s="128">
        <f t="shared" si="0"/>
        <v>41</v>
      </c>
      <c r="K44" s="2"/>
    </row>
    <row r="45" spans="1:11" ht="18.75" x14ac:dyDescent="0.2">
      <c r="A45" s="126">
        <v>36</v>
      </c>
      <c r="B45" s="332" t="s">
        <v>203</v>
      </c>
      <c r="C45" s="333" t="s">
        <v>204</v>
      </c>
      <c r="D45" s="334" t="s">
        <v>50</v>
      </c>
      <c r="E45" s="340"/>
      <c r="F45" s="341"/>
      <c r="G45" s="342"/>
      <c r="H45" s="338">
        <v>6.36</v>
      </c>
      <c r="I45" s="339">
        <v>39.14</v>
      </c>
      <c r="J45" s="128">
        <f t="shared" si="0"/>
        <v>249</v>
      </c>
      <c r="K45" s="2"/>
    </row>
    <row r="46" spans="1:11" ht="18.75" x14ac:dyDescent="0.2">
      <c r="A46" s="126">
        <v>37</v>
      </c>
      <c r="B46" s="332" t="s">
        <v>49</v>
      </c>
      <c r="C46" s="333" t="s">
        <v>205</v>
      </c>
      <c r="D46" s="334" t="s">
        <v>22</v>
      </c>
      <c r="E46" s="340"/>
      <c r="F46" s="341"/>
      <c r="G46" s="342"/>
      <c r="H46" s="338">
        <v>2E-3</v>
      </c>
      <c r="I46" s="339">
        <v>60937.81</v>
      </c>
      <c r="J46" s="128">
        <f t="shared" si="0"/>
        <v>122</v>
      </c>
      <c r="K46" s="2"/>
    </row>
    <row r="47" spans="1:11" ht="18.75" x14ac:dyDescent="0.2">
      <c r="A47" s="126">
        <v>38</v>
      </c>
      <c r="B47" s="332" t="s">
        <v>136</v>
      </c>
      <c r="C47" s="333" t="s">
        <v>206</v>
      </c>
      <c r="D47" s="334" t="s">
        <v>22</v>
      </c>
      <c r="E47" s="340"/>
      <c r="F47" s="341"/>
      <c r="G47" s="342"/>
      <c r="H47" s="338">
        <v>3.5999999999999999E-3</v>
      </c>
      <c r="I47" s="339">
        <v>60261.82</v>
      </c>
      <c r="J47" s="128">
        <f t="shared" si="0"/>
        <v>217</v>
      </c>
      <c r="K47" s="2"/>
    </row>
    <row r="48" spans="1:11" ht="18.75" x14ac:dyDescent="0.2">
      <c r="A48" s="126">
        <v>39</v>
      </c>
      <c r="B48" s="332" t="s">
        <v>207</v>
      </c>
      <c r="C48" s="333" t="s">
        <v>208</v>
      </c>
      <c r="D48" s="334" t="s">
        <v>133</v>
      </c>
      <c r="E48" s="340"/>
      <c r="F48" s="341"/>
      <c r="G48" s="342"/>
      <c r="H48" s="338">
        <v>1.64</v>
      </c>
      <c r="I48" s="339">
        <v>68.94</v>
      </c>
      <c r="J48" s="128">
        <f t="shared" si="0"/>
        <v>113</v>
      </c>
      <c r="K48" s="2"/>
    </row>
    <row r="49" spans="1:11" ht="18.75" x14ac:dyDescent="0.2">
      <c r="A49" s="126">
        <v>40</v>
      </c>
      <c r="B49" s="332" t="s">
        <v>137</v>
      </c>
      <c r="C49" s="333" t="s">
        <v>138</v>
      </c>
      <c r="D49" s="334" t="s">
        <v>139</v>
      </c>
      <c r="E49" s="340"/>
      <c r="F49" s="341"/>
      <c r="G49" s="342"/>
      <c r="H49" s="338">
        <v>2.5499999999999998E-2</v>
      </c>
      <c r="I49" s="339">
        <v>270.22000000000003</v>
      </c>
      <c r="J49" s="128">
        <f t="shared" si="0"/>
        <v>7</v>
      </c>
      <c r="K49" s="2"/>
    </row>
    <row r="50" spans="1:11" ht="18.75" x14ac:dyDescent="0.2">
      <c r="A50" s="126">
        <v>41</v>
      </c>
      <c r="B50" s="332" t="s">
        <v>149</v>
      </c>
      <c r="C50" s="333" t="s">
        <v>150</v>
      </c>
      <c r="D50" s="334" t="s">
        <v>54</v>
      </c>
      <c r="E50" s="340"/>
      <c r="F50" s="341"/>
      <c r="G50" s="342"/>
      <c r="H50" s="338">
        <v>8.6080000000000005</v>
      </c>
      <c r="I50" s="339">
        <v>141.41</v>
      </c>
      <c r="J50" s="128">
        <f t="shared" si="0"/>
        <v>1217</v>
      </c>
      <c r="K50" s="2"/>
    </row>
    <row r="51" spans="1:11" ht="18.75" x14ac:dyDescent="0.2">
      <c r="A51" s="126">
        <v>42</v>
      </c>
      <c r="B51" s="332" t="s">
        <v>151</v>
      </c>
      <c r="C51" s="333" t="s">
        <v>152</v>
      </c>
      <c r="D51" s="334" t="s">
        <v>54</v>
      </c>
      <c r="E51" s="340"/>
      <c r="F51" s="341"/>
      <c r="G51" s="342"/>
      <c r="H51" s="338">
        <v>19.375</v>
      </c>
      <c r="I51" s="339">
        <v>319.2</v>
      </c>
      <c r="J51" s="128">
        <f t="shared" si="0"/>
        <v>6185</v>
      </c>
      <c r="K51" s="2"/>
    </row>
    <row r="52" spans="1:11" ht="36" x14ac:dyDescent="0.2">
      <c r="A52" s="126">
        <v>43</v>
      </c>
      <c r="B52" s="332" t="s">
        <v>80</v>
      </c>
      <c r="C52" s="333" t="s">
        <v>81</v>
      </c>
      <c r="D52" s="334" t="s">
        <v>22</v>
      </c>
      <c r="E52" s="340"/>
      <c r="F52" s="341"/>
      <c r="G52" s="342"/>
      <c r="H52" s="338">
        <v>1.1000000000000001E-3</v>
      </c>
      <c r="I52" s="339"/>
      <c r="J52" s="128">
        <f t="shared" si="0"/>
        <v>0</v>
      </c>
      <c r="K52" s="2"/>
    </row>
    <row r="53" spans="1:11" ht="36" x14ac:dyDescent="0.2">
      <c r="A53" s="126">
        <v>44</v>
      </c>
      <c r="B53" s="332" t="s">
        <v>153</v>
      </c>
      <c r="C53" s="333" t="s">
        <v>154</v>
      </c>
      <c r="D53" s="334" t="s">
        <v>22</v>
      </c>
      <c r="E53" s="340"/>
      <c r="F53" s="341"/>
      <c r="G53" s="342"/>
      <c r="H53" s="338">
        <v>8.2100000000000006E-2</v>
      </c>
      <c r="I53" s="339">
        <v>130000</v>
      </c>
      <c r="J53" s="128">
        <f t="shared" si="0"/>
        <v>10673</v>
      </c>
      <c r="K53" s="2"/>
    </row>
    <row r="54" spans="1:11" ht="36" x14ac:dyDescent="0.2">
      <c r="A54" s="126">
        <v>45</v>
      </c>
      <c r="B54" s="332" t="s">
        <v>209</v>
      </c>
      <c r="C54" s="333" t="s">
        <v>210</v>
      </c>
      <c r="D54" s="334" t="s">
        <v>22</v>
      </c>
      <c r="E54" s="340"/>
      <c r="F54" s="341"/>
      <c r="G54" s="342"/>
      <c r="H54" s="338">
        <v>0.46060000000000001</v>
      </c>
      <c r="I54" s="339">
        <v>130000</v>
      </c>
      <c r="J54" s="128">
        <f t="shared" si="0"/>
        <v>59878</v>
      </c>
      <c r="K54" s="2"/>
    </row>
    <row r="55" spans="1:11" ht="18.75" x14ac:dyDescent="0.2">
      <c r="A55" s="126">
        <v>46</v>
      </c>
      <c r="B55" s="332" t="s">
        <v>155</v>
      </c>
      <c r="C55" s="333" t="s">
        <v>156</v>
      </c>
      <c r="D55" s="334" t="s">
        <v>55</v>
      </c>
      <c r="E55" s="340"/>
      <c r="F55" s="341"/>
      <c r="G55" s="342"/>
      <c r="H55" s="338">
        <v>321.5</v>
      </c>
      <c r="I55" s="339">
        <v>80.22</v>
      </c>
      <c r="J55" s="128">
        <f t="shared" si="0"/>
        <v>25791</v>
      </c>
      <c r="K55" s="2"/>
    </row>
    <row r="56" spans="1:11" ht="18.75" x14ac:dyDescent="0.2">
      <c r="A56" s="126">
        <v>47</v>
      </c>
      <c r="B56" s="332" t="s">
        <v>157</v>
      </c>
      <c r="C56" s="333" t="s">
        <v>158</v>
      </c>
      <c r="D56" s="334" t="s">
        <v>159</v>
      </c>
      <c r="E56" s="340"/>
      <c r="F56" s="341"/>
      <c r="G56" s="342"/>
      <c r="H56" s="338">
        <v>24.42</v>
      </c>
      <c r="I56" s="339">
        <v>319.2</v>
      </c>
      <c r="J56" s="128">
        <f t="shared" si="0"/>
        <v>7795</v>
      </c>
      <c r="K56" s="2"/>
    </row>
    <row r="57" spans="1:11" ht="18.75" x14ac:dyDescent="0.2">
      <c r="A57" s="126">
        <v>48</v>
      </c>
      <c r="B57" s="332" t="s">
        <v>160</v>
      </c>
      <c r="C57" s="333" t="s">
        <v>161</v>
      </c>
      <c r="D57" s="334" t="s">
        <v>159</v>
      </c>
      <c r="E57" s="340"/>
      <c r="F57" s="341"/>
      <c r="G57" s="342"/>
      <c r="H57" s="338">
        <v>28.49</v>
      </c>
      <c r="I57" s="339">
        <v>58.8</v>
      </c>
      <c r="J57" s="128">
        <f t="shared" si="0"/>
        <v>1675</v>
      </c>
      <c r="K57" s="2"/>
    </row>
    <row r="58" spans="1:11" ht="18.75" x14ac:dyDescent="0.2">
      <c r="A58" s="126">
        <v>49</v>
      </c>
      <c r="B58" s="332" t="s">
        <v>211</v>
      </c>
      <c r="C58" s="333" t="s">
        <v>116</v>
      </c>
      <c r="D58" s="334" t="s">
        <v>24</v>
      </c>
      <c r="E58" s="338">
        <v>13.05</v>
      </c>
      <c r="F58" s="339">
        <v>530.16999999999996</v>
      </c>
      <c r="G58" s="342">
        <f t="shared" ref="G58" si="2">E58*F58</f>
        <v>6919</v>
      </c>
      <c r="H58" s="338"/>
      <c r="I58" s="339"/>
      <c r="J58" s="128"/>
      <c r="K58" s="2"/>
    </row>
    <row r="59" spans="1:11" ht="36" x14ac:dyDescent="0.2">
      <c r="A59" s="126">
        <v>50</v>
      </c>
      <c r="B59" s="332" t="s">
        <v>65</v>
      </c>
      <c r="C59" s="333" t="s">
        <v>162</v>
      </c>
      <c r="D59" s="334" t="s">
        <v>23</v>
      </c>
      <c r="E59" s="340"/>
      <c r="F59" s="341"/>
      <c r="G59" s="342"/>
      <c r="H59" s="338">
        <v>3.1800000000000002E-2</v>
      </c>
      <c r="I59" s="339">
        <v>2365.3000000000002</v>
      </c>
      <c r="J59" s="128">
        <f t="shared" si="0"/>
        <v>75</v>
      </c>
      <c r="K59" s="2"/>
    </row>
    <row r="60" spans="1:11" ht="36" x14ac:dyDescent="0.2">
      <c r="A60" s="126">
        <v>51</v>
      </c>
      <c r="B60" s="332" t="s">
        <v>66</v>
      </c>
      <c r="C60" s="333" t="s">
        <v>212</v>
      </c>
      <c r="D60" s="334" t="s">
        <v>23</v>
      </c>
      <c r="E60" s="340"/>
      <c r="F60" s="341"/>
      <c r="G60" s="342"/>
      <c r="H60" s="338">
        <v>3.2000000000000002E-3</v>
      </c>
      <c r="I60" s="339">
        <v>7001.47</v>
      </c>
      <c r="J60" s="128">
        <f t="shared" si="0"/>
        <v>22</v>
      </c>
      <c r="K60" s="2"/>
    </row>
    <row r="61" spans="1:11" ht="54" x14ac:dyDescent="0.2">
      <c r="A61" s="126">
        <v>52</v>
      </c>
      <c r="B61" s="332" t="s">
        <v>82</v>
      </c>
      <c r="C61" s="333" t="s">
        <v>213</v>
      </c>
      <c r="D61" s="334" t="s">
        <v>23</v>
      </c>
      <c r="E61" s="340"/>
      <c r="F61" s="341"/>
      <c r="G61" s="342"/>
      <c r="H61" s="338">
        <v>3.7040000000000002</v>
      </c>
      <c r="I61" s="339">
        <v>5759.56</v>
      </c>
      <c r="J61" s="128">
        <f t="shared" si="0"/>
        <v>21333</v>
      </c>
      <c r="K61" s="2"/>
    </row>
    <row r="62" spans="1:11" ht="18.75" x14ac:dyDescent="0.2">
      <c r="A62" s="126">
        <v>53</v>
      </c>
      <c r="B62" s="332" t="s">
        <v>214</v>
      </c>
      <c r="C62" s="333" t="s">
        <v>215</v>
      </c>
      <c r="D62" s="334" t="s">
        <v>22</v>
      </c>
      <c r="E62" s="340"/>
      <c r="F62" s="341"/>
      <c r="G62" s="342"/>
      <c r="H62" s="338">
        <v>0.28399999999999997</v>
      </c>
      <c r="I62" s="339">
        <v>38605.71</v>
      </c>
      <c r="J62" s="128">
        <f t="shared" si="0"/>
        <v>10964</v>
      </c>
      <c r="K62" s="2"/>
    </row>
    <row r="63" spans="1:11" ht="18.75" x14ac:dyDescent="0.2">
      <c r="A63" s="126">
        <v>54</v>
      </c>
      <c r="B63" s="332" t="s">
        <v>51</v>
      </c>
      <c r="C63" s="333" t="s">
        <v>216</v>
      </c>
      <c r="D63" s="334" t="s">
        <v>22</v>
      </c>
      <c r="E63" s="340"/>
      <c r="F63" s="341"/>
      <c r="G63" s="342"/>
      <c r="H63" s="338">
        <v>1.67E-2</v>
      </c>
      <c r="I63" s="339">
        <v>60359.23</v>
      </c>
      <c r="J63" s="128">
        <f t="shared" si="0"/>
        <v>1008</v>
      </c>
      <c r="K63" s="2"/>
    </row>
    <row r="64" spans="1:11" ht="18.75" x14ac:dyDescent="0.2">
      <c r="A64" s="126">
        <v>55</v>
      </c>
      <c r="B64" s="332" t="s">
        <v>52</v>
      </c>
      <c r="C64" s="333" t="s">
        <v>217</v>
      </c>
      <c r="D64" s="334" t="s">
        <v>22</v>
      </c>
      <c r="E64" s="340"/>
      <c r="F64" s="341"/>
      <c r="G64" s="342"/>
      <c r="H64" s="338">
        <v>6.9999999999999999E-4</v>
      </c>
      <c r="I64" s="339">
        <v>66708.31</v>
      </c>
      <c r="J64" s="128">
        <f t="shared" si="0"/>
        <v>47</v>
      </c>
      <c r="K64" s="2"/>
    </row>
    <row r="65" spans="1:11" ht="18.75" x14ac:dyDescent="0.2">
      <c r="A65" s="126">
        <v>56</v>
      </c>
      <c r="B65" s="332" t="s">
        <v>52</v>
      </c>
      <c r="C65" s="333" t="s">
        <v>217</v>
      </c>
      <c r="D65" s="334" t="s">
        <v>22</v>
      </c>
      <c r="E65" s="340"/>
      <c r="F65" s="341"/>
      <c r="G65" s="342"/>
      <c r="H65" s="338">
        <v>3.3999999999999998E-3</v>
      </c>
      <c r="I65" s="339">
        <v>66708.31</v>
      </c>
      <c r="J65" s="128">
        <f t="shared" si="0"/>
        <v>227</v>
      </c>
      <c r="K65" s="2"/>
    </row>
    <row r="66" spans="1:11" ht="18.75" x14ac:dyDescent="0.2">
      <c r="A66" s="126">
        <v>57</v>
      </c>
      <c r="B66" s="332" t="s">
        <v>53</v>
      </c>
      <c r="C66" s="333" t="s">
        <v>163</v>
      </c>
      <c r="D66" s="334" t="s">
        <v>22</v>
      </c>
      <c r="E66" s="340"/>
      <c r="F66" s="341"/>
      <c r="G66" s="342"/>
      <c r="H66" s="338">
        <v>4.87E-2</v>
      </c>
      <c r="I66" s="339">
        <v>85497.45</v>
      </c>
      <c r="J66" s="128">
        <f t="shared" si="0"/>
        <v>4164</v>
      </c>
      <c r="K66" s="2"/>
    </row>
    <row r="67" spans="1:11" ht="18.75" x14ac:dyDescent="0.2">
      <c r="A67" s="126">
        <v>58</v>
      </c>
      <c r="B67" s="332" t="s">
        <v>140</v>
      </c>
      <c r="C67" s="333" t="s">
        <v>218</v>
      </c>
      <c r="D67" s="334" t="s">
        <v>22</v>
      </c>
      <c r="E67" s="340"/>
      <c r="F67" s="341"/>
      <c r="G67" s="342"/>
      <c r="H67" s="338">
        <v>1E-3</v>
      </c>
      <c r="I67" s="339">
        <v>55542.37</v>
      </c>
      <c r="J67" s="128">
        <f t="shared" si="0"/>
        <v>56</v>
      </c>
      <c r="K67" s="2"/>
    </row>
    <row r="68" spans="1:11" ht="36" x14ac:dyDescent="0.2">
      <c r="A68" s="126">
        <v>59</v>
      </c>
      <c r="B68" s="332" t="s">
        <v>164</v>
      </c>
      <c r="C68" s="333" t="s">
        <v>219</v>
      </c>
      <c r="D68" s="334" t="s">
        <v>22</v>
      </c>
      <c r="E68" s="340"/>
      <c r="F68" s="341"/>
      <c r="G68" s="342"/>
      <c r="H68" s="338">
        <v>2.46E-2</v>
      </c>
      <c r="I68" s="339">
        <v>10175.24</v>
      </c>
      <c r="J68" s="128">
        <f t="shared" si="0"/>
        <v>250</v>
      </c>
      <c r="K68" s="2"/>
    </row>
    <row r="69" spans="1:11" ht="54" x14ac:dyDescent="0.2">
      <c r="A69" s="126">
        <v>60</v>
      </c>
      <c r="B69" s="332" t="s">
        <v>220</v>
      </c>
      <c r="C69" s="333" t="s">
        <v>221</v>
      </c>
      <c r="D69" s="334" t="s">
        <v>22</v>
      </c>
      <c r="E69" s="340"/>
      <c r="F69" s="341"/>
      <c r="G69" s="342"/>
      <c r="H69" s="343">
        <v>3.3999999999999998E-3</v>
      </c>
      <c r="I69" s="344">
        <v>52842.71</v>
      </c>
      <c r="J69" s="128">
        <f t="shared" si="0"/>
        <v>180</v>
      </c>
      <c r="K69" s="2"/>
    </row>
    <row r="70" spans="1:11" ht="72" x14ac:dyDescent="0.2">
      <c r="A70" s="126">
        <v>61</v>
      </c>
      <c r="B70" s="332" t="s">
        <v>67</v>
      </c>
      <c r="C70" s="333" t="s">
        <v>222</v>
      </c>
      <c r="D70" s="334" t="s">
        <v>22</v>
      </c>
      <c r="E70" s="340"/>
      <c r="F70" s="341"/>
      <c r="G70" s="342"/>
      <c r="H70" s="343">
        <v>2.2000000000000001E-3</v>
      </c>
      <c r="I70" s="344">
        <v>68427.88</v>
      </c>
      <c r="J70" s="128">
        <f t="shared" si="0"/>
        <v>151</v>
      </c>
      <c r="K70" s="2"/>
    </row>
    <row r="71" spans="1:11" ht="36" x14ac:dyDescent="0.2">
      <c r="A71" s="126">
        <v>62</v>
      </c>
      <c r="B71" s="332" t="s">
        <v>165</v>
      </c>
      <c r="C71" s="333" t="s">
        <v>223</v>
      </c>
      <c r="D71" s="334" t="s">
        <v>23</v>
      </c>
      <c r="E71" s="340"/>
      <c r="F71" s="341"/>
      <c r="G71" s="342"/>
      <c r="H71" s="338">
        <v>0.78810000000000002</v>
      </c>
      <c r="I71" s="339">
        <v>1800</v>
      </c>
      <c r="J71" s="128">
        <f t="shared" si="0"/>
        <v>1419</v>
      </c>
      <c r="K71" s="2"/>
    </row>
    <row r="72" spans="1:11" ht="18.75" x14ac:dyDescent="0.2">
      <c r="A72" s="126">
        <v>63</v>
      </c>
      <c r="B72" s="332" t="s">
        <v>224</v>
      </c>
      <c r="C72" s="333" t="s">
        <v>225</v>
      </c>
      <c r="D72" s="334" t="s">
        <v>23</v>
      </c>
      <c r="E72" s="340"/>
      <c r="F72" s="341"/>
      <c r="G72" s="342"/>
      <c r="H72" s="338">
        <v>0.87</v>
      </c>
      <c r="I72" s="339">
        <v>180</v>
      </c>
      <c r="J72" s="128">
        <f t="shared" si="0"/>
        <v>157</v>
      </c>
      <c r="K72" s="2"/>
    </row>
    <row r="73" spans="1:11" ht="18.75" x14ac:dyDescent="0.2">
      <c r="A73" s="126">
        <v>64</v>
      </c>
      <c r="B73" s="332" t="s">
        <v>324</v>
      </c>
      <c r="C73" s="333" t="s">
        <v>328</v>
      </c>
      <c r="D73" s="334" t="s">
        <v>23</v>
      </c>
      <c r="E73" s="340"/>
      <c r="F73" s="341"/>
      <c r="G73" s="342"/>
      <c r="H73" s="338" t="s">
        <v>349</v>
      </c>
      <c r="I73" s="339">
        <v>26.61</v>
      </c>
      <c r="J73" s="128">
        <f t="shared" si="0"/>
        <v>8274</v>
      </c>
      <c r="K73" s="2"/>
    </row>
    <row r="74" spans="1:11" ht="54" x14ac:dyDescent="0.2">
      <c r="A74" s="126">
        <v>66</v>
      </c>
      <c r="B74" s="332" t="s">
        <v>68</v>
      </c>
      <c r="C74" s="333" t="s">
        <v>226</v>
      </c>
      <c r="D74" s="334" t="s">
        <v>69</v>
      </c>
      <c r="E74" s="340"/>
      <c r="F74" s="341"/>
      <c r="G74" s="342"/>
      <c r="H74" s="338">
        <v>5.8400000000000001E-2</v>
      </c>
      <c r="I74" s="339">
        <v>239.93</v>
      </c>
      <c r="J74" s="128">
        <f t="shared" si="0"/>
        <v>14</v>
      </c>
      <c r="K74" s="2"/>
    </row>
    <row r="75" spans="1:11" ht="36" x14ac:dyDescent="0.2">
      <c r="A75" s="126">
        <v>67</v>
      </c>
      <c r="B75" s="332" t="s">
        <v>141</v>
      </c>
      <c r="C75" s="333" t="s">
        <v>227</v>
      </c>
      <c r="D75" s="334" t="s">
        <v>56</v>
      </c>
      <c r="E75" s="340"/>
      <c r="F75" s="341"/>
      <c r="G75" s="342"/>
      <c r="H75" s="338">
        <v>2.5499999999999998</v>
      </c>
      <c r="I75" s="339">
        <v>186.35</v>
      </c>
      <c r="J75" s="128">
        <f t="shared" si="0"/>
        <v>475</v>
      </c>
      <c r="K75" s="2"/>
    </row>
    <row r="76" spans="1:11" ht="18.75" x14ac:dyDescent="0.2">
      <c r="A76" s="126">
        <v>68</v>
      </c>
      <c r="B76" s="332" t="s">
        <v>142</v>
      </c>
      <c r="C76" s="333" t="s">
        <v>143</v>
      </c>
      <c r="D76" s="334" t="s">
        <v>133</v>
      </c>
      <c r="E76" s="340"/>
      <c r="F76" s="341"/>
      <c r="G76" s="342"/>
      <c r="H76" s="338">
        <v>0.55500000000000005</v>
      </c>
      <c r="I76" s="339">
        <v>293.8</v>
      </c>
      <c r="J76" s="128">
        <f t="shared" si="0"/>
        <v>163</v>
      </c>
      <c r="K76" s="2"/>
    </row>
    <row r="77" spans="1:11" ht="17.25" customHeight="1" x14ac:dyDescent="0.2">
      <c r="A77" s="126">
        <v>69</v>
      </c>
      <c r="B77" s="332" t="s">
        <v>70</v>
      </c>
      <c r="C77" s="333" t="s">
        <v>71</v>
      </c>
      <c r="D77" s="334" t="s">
        <v>24</v>
      </c>
      <c r="E77" s="340"/>
      <c r="F77" s="341"/>
      <c r="G77" s="342"/>
      <c r="H77" s="338">
        <v>0.16800000000000001</v>
      </c>
      <c r="I77" s="339">
        <v>119.72</v>
      </c>
      <c r="J77" s="128">
        <f t="shared" si="0"/>
        <v>20</v>
      </c>
      <c r="K77" s="2"/>
    </row>
    <row r="78" spans="1:11" ht="18.75" x14ac:dyDescent="0.2">
      <c r="A78" s="126">
        <v>70</v>
      </c>
      <c r="B78" s="332" t="s">
        <v>83</v>
      </c>
      <c r="C78" s="333" t="s">
        <v>118</v>
      </c>
      <c r="D78" s="334" t="s">
        <v>24</v>
      </c>
      <c r="E78" s="340"/>
      <c r="F78" s="341"/>
      <c r="G78" s="342"/>
      <c r="H78" s="338">
        <v>100.2</v>
      </c>
      <c r="I78" s="339">
        <v>29.69</v>
      </c>
      <c r="J78" s="128">
        <f t="shared" si="0"/>
        <v>2975</v>
      </c>
      <c r="K78" s="2"/>
    </row>
    <row r="79" spans="1:11" ht="36" x14ac:dyDescent="0.2">
      <c r="A79" s="126">
        <v>71</v>
      </c>
      <c r="B79" s="332" t="s">
        <v>228</v>
      </c>
      <c r="C79" s="333" t="s">
        <v>270</v>
      </c>
      <c r="D79" s="334" t="s">
        <v>54</v>
      </c>
      <c r="E79" s="340"/>
      <c r="F79" s="341"/>
      <c r="G79" s="342"/>
      <c r="H79" s="338">
        <v>435</v>
      </c>
      <c r="I79" s="339">
        <v>3444</v>
      </c>
      <c r="J79" s="128">
        <f t="shared" si="0"/>
        <v>1498140</v>
      </c>
      <c r="K79" s="2"/>
    </row>
    <row r="80" spans="1:11" ht="18.75" x14ac:dyDescent="0.2">
      <c r="A80" s="126">
        <v>72</v>
      </c>
      <c r="B80" s="332" t="s">
        <v>325</v>
      </c>
      <c r="C80" s="333" t="s">
        <v>329</v>
      </c>
      <c r="D80" s="334" t="s">
        <v>347</v>
      </c>
      <c r="E80" s="340"/>
      <c r="F80" s="341"/>
      <c r="G80" s="342"/>
      <c r="H80" s="338">
        <v>259.24430000000001</v>
      </c>
      <c r="I80" s="339"/>
      <c r="J80" s="128">
        <f t="shared" si="0"/>
        <v>0</v>
      </c>
      <c r="K80" s="2"/>
    </row>
    <row r="81" spans="1:11" ht="18.75" x14ac:dyDescent="0.2">
      <c r="A81" s="126">
        <v>73</v>
      </c>
      <c r="B81" s="332" t="s">
        <v>229</v>
      </c>
      <c r="C81" s="333" t="s">
        <v>330</v>
      </c>
      <c r="D81" s="334" t="s">
        <v>56</v>
      </c>
      <c r="E81" s="340"/>
      <c r="F81" s="341"/>
      <c r="G81" s="342"/>
      <c r="H81" s="338">
        <v>2</v>
      </c>
      <c r="I81" s="339">
        <v>3904.83</v>
      </c>
      <c r="J81" s="128">
        <f t="shared" si="0"/>
        <v>7810</v>
      </c>
      <c r="K81" s="2"/>
    </row>
    <row r="82" spans="1:11" ht="18.75" x14ac:dyDescent="0.2">
      <c r="A82" s="126">
        <v>74</v>
      </c>
      <c r="B82" s="332" t="s">
        <v>229</v>
      </c>
      <c r="C82" s="333" t="s">
        <v>331</v>
      </c>
      <c r="D82" s="334" t="s">
        <v>54</v>
      </c>
      <c r="E82" s="340"/>
      <c r="F82" s="341"/>
      <c r="G82" s="342"/>
      <c r="H82" s="338">
        <v>4</v>
      </c>
      <c r="I82" s="339">
        <v>37012.639999999999</v>
      </c>
      <c r="J82" s="128">
        <f t="shared" si="0"/>
        <v>148051</v>
      </c>
      <c r="K82" s="2"/>
    </row>
    <row r="83" spans="1:11" ht="18.75" x14ac:dyDescent="0.2">
      <c r="A83" s="126">
        <v>75</v>
      </c>
      <c r="B83" s="332" t="s">
        <v>229</v>
      </c>
      <c r="C83" s="333" t="s">
        <v>332</v>
      </c>
      <c r="D83" s="334" t="s">
        <v>54</v>
      </c>
      <c r="E83" s="340"/>
      <c r="F83" s="341"/>
      <c r="G83" s="342"/>
      <c r="H83" s="338">
        <v>1</v>
      </c>
      <c r="I83" s="339">
        <v>120000</v>
      </c>
      <c r="J83" s="128">
        <f t="shared" si="0"/>
        <v>120000</v>
      </c>
      <c r="K83" s="2"/>
    </row>
    <row r="84" spans="1:11" ht="18.75" x14ac:dyDescent="0.2">
      <c r="A84" s="126">
        <v>76</v>
      </c>
      <c r="B84" s="332" t="s">
        <v>229</v>
      </c>
      <c r="C84" s="333" t="s">
        <v>333</v>
      </c>
      <c r="D84" s="334" t="s">
        <v>54</v>
      </c>
      <c r="E84" s="340"/>
      <c r="F84" s="341"/>
      <c r="G84" s="342"/>
      <c r="H84" s="338">
        <v>6</v>
      </c>
      <c r="I84" s="339">
        <v>120000</v>
      </c>
      <c r="J84" s="128">
        <f t="shared" si="0"/>
        <v>720000</v>
      </c>
      <c r="K84" s="2"/>
    </row>
    <row r="85" spans="1:11" ht="18.75" x14ac:dyDescent="0.2">
      <c r="A85" s="126">
        <v>77</v>
      </c>
      <c r="B85" s="332" t="s">
        <v>229</v>
      </c>
      <c r="C85" s="333" t="s">
        <v>127</v>
      </c>
      <c r="D85" s="334" t="s">
        <v>23</v>
      </c>
      <c r="E85" s="340"/>
      <c r="F85" s="341"/>
      <c r="G85" s="342"/>
      <c r="H85" s="338">
        <v>1634</v>
      </c>
      <c r="I85" s="339">
        <v>180</v>
      </c>
      <c r="J85" s="128">
        <f t="shared" si="0"/>
        <v>294120</v>
      </c>
      <c r="K85" s="2"/>
    </row>
    <row r="86" spans="1:11" ht="18.75" x14ac:dyDescent="0.2">
      <c r="A86" s="126">
        <v>78</v>
      </c>
      <c r="B86" s="332" t="s">
        <v>229</v>
      </c>
      <c r="C86" s="333" t="s">
        <v>334</v>
      </c>
      <c r="D86" s="334" t="s">
        <v>23</v>
      </c>
      <c r="E86" s="340"/>
      <c r="F86" s="341"/>
      <c r="G86" s="342"/>
      <c r="H86" s="338">
        <v>36</v>
      </c>
      <c r="I86" s="339">
        <v>581.57000000000005</v>
      </c>
      <c r="J86" s="128">
        <f t="shared" si="0"/>
        <v>20937</v>
      </c>
      <c r="K86" s="2"/>
    </row>
    <row r="87" spans="1:11" ht="18.75" x14ac:dyDescent="0.2">
      <c r="A87" s="126">
        <v>79</v>
      </c>
      <c r="B87" s="332" t="s">
        <v>229</v>
      </c>
      <c r="C87" s="333" t="s">
        <v>335</v>
      </c>
      <c r="D87" s="334" t="s">
        <v>54</v>
      </c>
      <c r="E87" s="338"/>
      <c r="F87" s="339"/>
      <c r="G87" s="342"/>
      <c r="H87" s="338">
        <v>4</v>
      </c>
      <c r="I87" s="339">
        <v>14000</v>
      </c>
      <c r="J87" s="128">
        <f t="shared" si="0"/>
        <v>56000</v>
      </c>
      <c r="K87" s="2"/>
    </row>
    <row r="88" spans="1:11" ht="18.75" x14ac:dyDescent="0.2">
      <c r="A88" s="126">
        <v>80</v>
      </c>
      <c r="B88" s="332" t="s">
        <v>229</v>
      </c>
      <c r="C88" s="333" t="s">
        <v>336</v>
      </c>
      <c r="D88" s="334" t="s">
        <v>54</v>
      </c>
      <c r="E88" s="338"/>
      <c r="F88" s="339"/>
      <c r="G88" s="342"/>
      <c r="H88" s="338">
        <v>2</v>
      </c>
      <c r="I88" s="339">
        <v>16000</v>
      </c>
      <c r="J88" s="128">
        <f t="shared" si="0"/>
        <v>32000</v>
      </c>
      <c r="K88" s="2"/>
    </row>
    <row r="89" spans="1:11" ht="54" x14ac:dyDescent="0.2">
      <c r="A89" s="126">
        <v>81</v>
      </c>
      <c r="B89" s="332" t="s">
        <v>229</v>
      </c>
      <c r="C89" s="333" t="s">
        <v>337</v>
      </c>
      <c r="D89" s="334" t="s">
        <v>55</v>
      </c>
      <c r="E89" s="343">
        <v>2.06</v>
      </c>
      <c r="F89" s="344">
        <v>5280</v>
      </c>
      <c r="G89" s="342">
        <f t="shared" ref="G89:G90" si="3">E89*F89</f>
        <v>10877</v>
      </c>
      <c r="H89" s="338"/>
      <c r="I89" s="339"/>
      <c r="J89" s="128"/>
      <c r="K89" s="2"/>
    </row>
    <row r="90" spans="1:11" ht="54" x14ac:dyDescent="0.2">
      <c r="A90" s="126">
        <v>82</v>
      </c>
      <c r="B90" s="332" t="s">
        <v>229</v>
      </c>
      <c r="C90" s="333" t="s">
        <v>271</v>
      </c>
      <c r="D90" s="334" t="s">
        <v>55</v>
      </c>
      <c r="E90" s="343">
        <v>3599.03</v>
      </c>
      <c r="F90" s="344">
        <v>6130</v>
      </c>
      <c r="G90" s="342">
        <f t="shared" si="3"/>
        <v>22062054</v>
      </c>
      <c r="H90" s="338"/>
      <c r="I90" s="339"/>
      <c r="J90" s="128"/>
      <c r="K90" s="2"/>
    </row>
    <row r="91" spans="1:11" ht="18.75" x14ac:dyDescent="0.2">
      <c r="A91" s="126">
        <v>83</v>
      </c>
      <c r="B91" s="332" t="s">
        <v>230</v>
      </c>
      <c r="C91" s="333" t="s">
        <v>272</v>
      </c>
      <c r="D91" s="334" t="s">
        <v>54</v>
      </c>
      <c r="E91" s="340"/>
      <c r="F91" s="341"/>
      <c r="G91" s="342"/>
      <c r="H91" s="338">
        <v>4</v>
      </c>
      <c r="I91" s="339">
        <v>526.75</v>
      </c>
      <c r="J91" s="128">
        <f t="shared" si="0"/>
        <v>2107</v>
      </c>
      <c r="K91" s="2"/>
    </row>
    <row r="92" spans="1:11" ht="18.75" x14ac:dyDescent="0.2">
      <c r="A92" s="126">
        <v>84</v>
      </c>
      <c r="B92" s="332" t="s">
        <v>273</v>
      </c>
      <c r="C92" s="333" t="s">
        <v>274</v>
      </c>
      <c r="D92" s="334" t="s">
        <v>275</v>
      </c>
      <c r="E92" s="340"/>
      <c r="F92" s="341"/>
      <c r="G92" s="342"/>
      <c r="H92" s="338">
        <v>4</v>
      </c>
      <c r="I92" s="339">
        <v>2652.97</v>
      </c>
      <c r="J92" s="128">
        <f t="shared" si="0"/>
        <v>10612</v>
      </c>
      <c r="K92" s="2"/>
    </row>
    <row r="93" spans="1:11" ht="15.75" customHeight="1" x14ac:dyDescent="0.2">
      <c r="A93" s="126">
        <v>85</v>
      </c>
      <c r="B93" s="332" t="s">
        <v>231</v>
      </c>
      <c r="C93" s="333" t="s">
        <v>338</v>
      </c>
      <c r="D93" s="334" t="s">
        <v>159</v>
      </c>
      <c r="E93" s="340"/>
      <c r="F93" s="341"/>
      <c r="G93" s="342"/>
      <c r="H93" s="338">
        <v>100</v>
      </c>
      <c r="I93" s="339">
        <v>556.94000000000005</v>
      </c>
      <c r="J93" s="128">
        <f t="shared" si="0"/>
        <v>55694</v>
      </c>
      <c r="K93" s="2"/>
    </row>
    <row r="94" spans="1:11" ht="17.25" customHeight="1" x14ac:dyDescent="0.2">
      <c r="A94" s="126">
        <v>86</v>
      </c>
      <c r="B94" s="332" t="s">
        <v>231</v>
      </c>
      <c r="C94" s="333" t="s">
        <v>339</v>
      </c>
      <c r="D94" s="334" t="s">
        <v>159</v>
      </c>
      <c r="E94" s="340"/>
      <c r="F94" s="341"/>
      <c r="G94" s="342"/>
      <c r="H94" s="338">
        <v>80</v>
      </c>
      <c r="I94" s="339">
        <v>595.77</v>
      </c>
      <c r="J94" s="128">
        <f t="shared" si="0"/>
        <v>47662</v>
      </c>
      <c r="K94" s="2"/>
    </row>
    <row r="95" spans="1:11" ht="18.75" x14ac:dyDescent="0.2">
      <c r="A95" s="126">
        <v>87</v>
      </c>
      <c r="B95" s="332" t="s">
        <v>231</v>
      </c>
      <c r="C95" s="333" t="s">
        <v>340</v>
      </c>
      <c r="D95" s="334" t="s">
        <v>54</v>
      </c>
      <c r="E95" s="338"/>
      <c r="F95" s="339"/>
      <c r="G95" s="342"/>
      <c r="H95" s="338">
        <v>2</v>
      </c>
      <c r="I95" s="339">
        <v>16226.78</v>
      </c>
      <c r="J95" s="342">
        <f t="shared" si="0"/>
        <v>32454</v>
      </c>
      <c r="K95" s="2"/>
    </row>
    <row r="96" spans="1:11" ht="18.75" x14ac:dyDescent="0.2">
      <c r="A96" s="126">
        <v>88</v>
      </c>
      <c r="B96" s="332" t="s">
        <v>231</v>
      </c>
      <c r="C96" s="333" t="s">
        <v>341</v>
      </c>
      <c r="D96" s="334" t="s">
        <v>54</v>
      </c>
      <c r="E96" s="340"/>
      <c r="F96" s="341"/>
      <c r="G96" s="342"/>
      <c r="H96" s="338">
        <v>6</v>
      </c>
      <c r="I96" s="339">
        <v>374.19</v>
      </c>
      <c r="J96" s="128">
        <f t="shared" si="0"/>
        <v>2245</v>
      </c>
      <c r="K96" s="2"/>
    </row>
    <row r="97" spans="1:11" ht="18.75" x14ac:dyDescent="0.2">
      <c r="A97" s="126">
        <v>89</v>
      </c>
      <c r="B97" s="332" t="s">
        <v>231</v>
      </c>
      <c r="C97" s="333" t="s">
        <v>342</v>
      </c>
      <c r="D97" s="334" t="s">
        <v>56</v>
      </c>
      <c r="E97" s="338">
        <v>8</v>
      </c>
      <c r="F97" s="339">
        <v>16350</v>
      </c>
      <c r="G97" s="342">
        <f t="shared" ref="G97:G98" si="4">E97*F97</f>
        <v>130800</v>
      </c>
      <c r="H97" s="338"/>
      <c r="I97" s="339"/>
      <c r="J97" s="128"/>
      <c r="K97" s="2"/>
    </row>
    <row r="98" spans="1:11" ht="18.75" x14ac:dyDescent="0.2">
      <c r="A98" s="126">
        <v>90</v>
      </c>
      <c r="B98" s="332" t="s">
        <v>231</v>
      </c>
      <c r="C98" s="333" t="s">
        <v>343</v>
      </c>
      <c r="D98" s="334" t="s">
        <v>56</v>
      </c>
      <c r="E98" s="338">
        <v>4</v>
      </c>
      <c r="F98" s="339">
        <v>1500</v>
      </c>
      <c r="G98" s="342">
        <f t="shared" si="4"/>
        <v>6000</v>
      </c>
      <c r="H98" s="338"/>
      <c r="I98" s="339"/>
      <c r="J98" s="128"/>
      <c r="K98" s="2"/>
    </row>
    <row r="99" spans="1:11" ht="18.75" x14ac:dyDescent="0.2">
      <c r="A99" s="126">
        <v>91</v>
      </c>
      <c r="B99" s="332" t="s">
        <v>231</v>
      </c>
      <c r="C99" s="333" t="s">
        <v>344</v>
      </c>
      <c r="D99" s="334" t="s">
        <v>50</v>
      </c>
      <c r="E99" s="340"/>
      <c r="F99" s="341"/>
      <c r="G99" s="342"/>
      <c r="H99" s="338">
        <v>940</v>
      </c>
      <c r="I99" s="339">
        <v>190</v>
      </c>
      <c r="J99" s="128">
        <f t="shared" si="0"/>
        <v>178600</v>
      </c>
      <c r="K99" s="2"/>
    </row>
    <row r="100" spans="1:11" ht="18.75" x14ac:dyDescent="0.2">
      <c r="A100" s="126">
        <v>92</v>
      </c>
      <c r="B100" s="332" t="s">
        <v>276</v>
      </c>
      <c r="C100" s="333" t="s">
        <v>277</v>
      </c>
      <c r="D100" s="334" t="s">
        <v>54</v>
      </c>
      <c r="E100" s="340"/>
      <c r="F100" s="341"/>
      <c r="G100" s="342"/>
      <c r="H100" s="338">
        <v>20</v>
      </c>
      <c r="I100" s="339">
        <v>2512.1</v>
      </c>
      <c r="J100" s="128">
        <f t="shared" si="0"/>
        <v>50242</v>
      </c>
      <c r="K100" s="2"/>
    </row>
    <row r="101" spans="1:11" ht="54" x14ac:dyDescent="0.2">
      <c r="A101" s="126">
        <v>93</v>
      </c>
      <c r="B101" s="332" t="s">
        <v>278</v>
      </c>
      <c r="C101" s="333" t="s">
        <v>279</v>
      </c>
      <c r="D101" s="334" t="s">
        <v>144</v>
      </c>
      <c r="E101" s="340"/>
      <c r="F101" s="341"/>
      <c r="G101" s="342"/>
      <c r="H101" s="338">
        <v>1.25E-3</v>
      </c>
      <c r="I101" s="339">
        <v>37410</v>
      </c>
      <c r="J101" s="128">
        <f t="shared" si="0"/>
        <v>47</v>
      </c>
      <c r="K101" s="2"/>
    </row>
    <row r="102" spans="1:11" ht="18.75" x14ac:dyDescent="0.2">
      <c r="A102" s="126">
        <v>94</v>
      </c>
      <c r="B102" s="332" t="s">
        <v>232</v>
      </c>
      <c r="C102" s="333" t="s">
        <v>266</v>
      </c>
      <c r="D102" s="334" t="s">
        <v>23</v>
      </c>
      <c r="E102" s="340"/>
      <c r="F102" s="341"/>
      <c r="G102" s="342"/>
      <c r="H102" s="338">
        <v>2.0082</v>
      </c>
      <c r="I102" s="339">
        <v>47.09</v>
      </c>
      <c r="J102" s="128">
        <f t="shared" si="0"/>
        <v>95</v>
      </c>
      <c r="K102" s="2"/>
    </row>
    <row r="103" spans="1:11" ht="18.75" x14ac:dyDescent="0.2">
      <c r="A103" s="126">
        <v>95</v>
      </c>
      <c r="B103" s="332" t="s">
        <v>233</v>
      </c>
      <c r="C103" s="333" t="s">
        <v>234</v>
      </c>
      <c r="D103" s="334" t="s">
        <v>56</v>
      </c>
      <c r="E103" s="340"/>
      <c r="F103" s="341"/>
      <c r="G103" s="342"/>
      <c r="H103" s="338">
        <v>4</v>
      </c>
      <c r="I103" s="339">
        <v>53.72</v>
      </c>
      <c r="J103" s="128">
        <f t="shared" si="0"/>
        <v>215</v>
      </c>
      <c r="K103" s="2"/>
    </row>
    <row r="104" spans="1:11" ht="18.75" x14ac:dyDescent="0.2">
      <c r="A104" s="126">
        <v>96</v>
      </c>
      <c r="B104" s="332" t="s">
        <v>263</v>
      </c>
      <c r="C104" s="333" t="s">
        <v>177</v>
      </c>
      <c r="D104" s="334" t="s">
        <v>22</v>
      </c>
      <c r="E104" s="340"/>
      <c r="F104" s="341"/>
      <c r="G104" s="342"/>
      <c r="H104" s="338">
        <v>8.0000000000000004E-4</v>
      </c>
      <c r="I104" s="339">
        <v>40000</v>
      </c>
      <c r="J104" s="128">
        <f t="shared" si="0"/>
        <v>32</v>
      </c>
      <c r="K104" s="2"/>
    </row>
    <row r="105" spans="1:11" ht="18.75" x14ac:dyDescent="0.2">
      <c r="A105" s="126">
        <v>97</v>
      </c>
      <c r="B105" s="332" t="s">
        <v>280</v>
      </c>
      <c r="C105" s="333" t="s">
        <v>235</v>
      </c>
      <c r="D105" s="334" t="s">
        <v>22</v>
      </c>
      <c r="E105" s="340"/>
      <c r="F105" s="341"/>
      <c r="G105" s="342"/>
      <c r="H105" s="338">
        <v>5.6000000000000001E-2</v>
      </c>
      <c r="I105" s="339">
        <v>36000</v>
      </c>
      <c r="J105" s="128">
        <f t="shared" si="0"/>
        <v>2016</v>
      </c>
      <c r="K105" s="2"/>
    </row>
    <row r="106" spans="1:11" ht="18.75" x14ac:dyDescent="0.2">
      <c r="A106" s="126">
        <v>98</v>
      </c>
      <c r="B106" s="332" t="s">
        <v>236</v>
      </c>
      <c r="C106" s="333" t="s">
        <v>178</v>
      </c>
      <c r="D106" s="334" t="s">
        <v>22</v>
      </c>
      <c r="E106" s="340"/>
      <c r="F106" s="341"/>
      <c r="G106" s="342"/>
      <c r="H106" s="338">
        <v>2.4E-2</v>
      </c>
      <c r="I106" s="339">
        <v>130000</v>
      </c>
      <c r="J106" s="128">
        <f t="shared" si="0"/>
        <v>3120</v>
      </c>
      <c r="K106" s="2"/>
    </row>
    <row r="107" spans="1:11" ht="18.75" x14ac:dyDescent="0.2">
      <c r="A107" s="126">
        <v>99</v>
      </c>
      <c r="B107" s="332" t="s">
        <v>237</v>
      </c>
      <c r="C107" s="333" t="s">
        <v>181</v>
      </c>
      <c r="D107" s="334" t="s">
        <v>22</v>
      </c>
      <c r="E107" s="340"/>
      <c r="F107" s="341"/>
      <c r="G107" s="342"/>
      <c r="H107" s="338">
        <v>1.4E-3</v>
      </c>
      <c r="I107" s="339">
        <v>130000</v>
      </c>
      <c r="J107" s="128">
        <f t="shared" si="0"/>
        <v>182</v>
      </c>
      <c r="K107" s="2"/>
    </row>
    <row r="108" spans="1:11" ht="18.75" x14ac:dyDescent="0.2">
      <c r="A108" s="126">
        <v>100</v>
      </c>
      <c r="B108" s="332" t="s">
        <v>238</v>
      </c>
      <c r="C108" s="333" t="s">
        <v>117</v>
      </c>
      <c r="D108" s="334" t="s">
        <v>23</v>
      </c>
      <c r="E108" s="340"/>
      <c r="F108" s="341"/>
      <c r="G108" s="342"/>
      <c r="H108" s="338">
        <v>0.23119999999999999</v>
      </c>
      <c r="I108" s="339">
        <v>358.31</v>
      </c>
      <c r="J108" s="128">
        <f t="shared" si="0"/>
        <v>83</v>
      </c>
      <c r="K108" s="2"/>
    </row>
    <row r="109" spans="1:11" ht="18.75" x14ac:dyDescent="0.2">
      <c r="A109" s="126">
        <v>101</v>
      </c>
      <c r="B109" s="332" t="s">
        <v>281</v>
      </c>
      <c r="C109" s="333" t="s">
        <v>282</v>
      </c>
      <c r="D109" s="334" t="s">
        <v>22</v>
      </c>
      <c r="E109" s="340"/>
      <c r="F109" s="341"/>
      <c r="G109" s="342"/>
      <c r="H109" s="338">
        <v>2E-3</v>
      </c>
      <c r="I109" s="339">
        <v>38000</v>
      </c>
      <c r="J109" s="128">
        <f t="shared" si="0"/>
        <v>76</v>
      </c>
      <c r="K109" s="2"/>
    </row>
    <row r="110" spans="1:11" ht="18.75" x14ac:dyDescent="0.2">
      <c r="A110" s="126">
        <v>102</v>
      </c>
      <c r="B110" s="332" t="s">
        <v>283</v>
      </c>
      <c r="C110" s="333" t="s">
        <v>284</v>
      </c>
      <c r="D110" s="334" t="s">
        <v>22</v>
      </c>
      <c r="E110" s="340"/>
      <c r="F110" s="341"/>
      <c r="G110" s="342"/>
      <c r="H110" s="338">
        <v>0.94399999999999995</v>
      </c>
      <c r="I110" s="339">
        <v>33000</v>
      </c>
      <c r="J110" s="128">
        <f t="shared" si="0"/>
        <v>31152</v>
      </c>
      <c r="K110" s="2"/>
    </row>
    <row r="111" spans="1:11" ht="18.75" x14ac:dyDescent="0.2">
      <c r="A111" s="126">
        <v>103</v>
      </c>
      <c r="B111" s="332" t="s">
        <v>285</v>
      </c>
      <c r="C111" s="333" t="s">
        <v>242</v>
      </c>
      <c r="D111" s="334" t="s">
        <v>22</v>
      </c>
      <c r="E111" s="340"/>
      <c r="F111" s="341"/>
      <c r="G111" s="342"/>
      <c r="H111" s="338">
        <v>0.14399999999999999</v>
      </c>
      <c r="I111" s="339">
        <v>42000</v>
      </c>
      <c r="J111" s="128">
        <f t="shared" si="0"/>
        <v>6048</v>
      </c>
      <c r="K111" s="2"/>
    </row>
    <row r="112" spans="1:11" ht="18.75" x14ac:dyDescent="0.2">
      <c r="A112" s="126">
        <v>104</v>
      </c>
      <c r="B112" s="332" t="s">
        <v>239</v>
      </c>
      <c r="C112" s="333" t="s">
        <v>64</v>
      </c>
      <c r="D112" s="334" t="s">
        <v>22</v>
      </c>
      <c r="E112" s="340"/>
      <c r="F112" s="341"/>
      <c r="G112" s="342"/>
      <c r="H112" s="338">
        <v>1.4E-3</v>
      </c>
      <c r="I112" s="339">
        <v>64245.66</v>
      </c>
      <c r="J112" s="128">
        <f t="shared" si="0"/>
        <v>90</v>
      </c>
      <c r="K112" s="2"/>
    </row>
    <row r="113" spans="1:11" ht="18.75" x14ac:dyDescent="0.2">
      <c r="A113" s="126">
        <v>105</v>
      </c>
      <c r="B113" s="332" t="s">
        <v>286</v>
      </c>
      <c r="C113" s="333" t="s">
        <v>287</v>
      </c>
      <c r="D113" s="334" t="s">
        <v>22</v>
      </c>
      <c r="E113" s="340"/>
      <c r="F113" s="341"/>
      <c r="G113" s="342"/>
      <c r="H113" s="338">
        <v>3.7999999999999999E-2</v>
      </c>
      <c r="I113" s="339">
        <v>36000</v>
      </c>
      <c r="J113" s="128">
        <f t="shared" si="0"/>
        <v>1368</v>
      </c>
      <c r="K113" s="2"/>
    </row>
    <row r="114" spans="1:11" ht="18.75" x14ac:dyDescent="0.2">
      <c r="A114" s="126">
        <v>106</v>
      </c>
      <c r="B114" s="332" t="s">
        <v>288</v>
      </c>
      <c r="C114" s="333" t="s">
        <v>289</v>
      </c>
      <c r="D114" s="334" t="s">
        <v>22</v>
      </c>
      <c r="E114" s="340"/>
      <c r="F114" s="341"/>
      <c r="G114" s="342"/>
      <c r="H114" s="338">
        <v>2.1999999999999999E-2</v>
      </c>
      <c r="I114" s="339">
        <v>33000</v>
      </c>
      <c r="J114" s="128">
        <f t="shared" si="0"/>
        <v>726</v>
      </c>
      <c r="K114" s="2"/>
    </row>
    <row r="115" spans="1:11" ht="18.75" x14ac:dyDescent="0.2">
      <c r="A115" s="126">
        <v>107</v>
      </c>
      <c r="B115" s="332" t="s">
        <v>240</v>
      </c>
      <c r="C115" s="333" t="s">
        <v>345</v>
      </c>
      <c r="D115" s="334" t="s">
        <v>24</v>
      </c>
      <c r="E115" s="340"/>
      <c r="F115" s="341"/>
      <c r="G115" s="342"/>
      <c r="H115" s="338">
        <v>10.76</v>
      </c>
      <c r="I115" s="339">
        <v>64.239999999999995</v>
      </c>
      <c r="J115" s="128">
        <f t="shared" si="0"/>
        <v>691</v>
      </c>
      <c r="K115" s="2"/>
    </row>
    <row r="116" spans="1:11" ht="18.75" x14ac:dyDescent="0.2">
      <c r="A116" s="126">
        <v>108</v>
      </c>
      <c r="B116" s="332" t="s">
        <v>240</v>
      </c>
      <c r="C116" s="333" t="s">
        <v>64</v>
      </c>
      <c r="D116" s="334" t="s">
        <v>24</v>
      </c>
      <c r="E116" s="340"/>
      <c r="F116" s="341"/>
      <c r="G116" s="342"/>
      <c r="H116" s="338">
        <v>8.75</v>
      </c>
      <c r="I116" s="339">
        <v>64.239999999999995</v>
      </c>
      <c r="J116" s="128">
        <f t="shared" si="0"/>
        <v>562</v>
      </c>
      <c r="K116" s="2"/>
    </row>
    <row r="117" spans="1:11" ht="18.75" x14ac:dyDescent="0.2">
      <c r="A117" s="126">
        <v>109</v>
      </c>
      <c r="B117" s="332" t="s">
        <v>241</v>
      </c>
      <c r="C117" s="333" t="s">
        <v>290</v>
      </c>
      <c r="D117" s="334" t="s">
        <v>22</v>
      </c>
      <c r="E117" s="340"/>
      <c r="F117" s="341"/>
      <c r="G117" s="342"/>
      <c r="H117" s="338">
        <v>2.1999999999999999E-2</v>
      </c>
      <c r="I117" s="339">
        <v>33000</v>
      </c>
      <c r="J117" s="128">
        <f t="shared" si="0"/>
        <v>726</v>
      </c>
      <c r="K117" s="2"/>
    </row>
    <row r="118" spans="1:11" ht="18.75" x14ac:dyDescent="0.2">
      <c r="A118" s="126">
        <v>110</v>
      </c>
      <c r="B118" s="332" t="s">
        <v>243</v>
      </c>
      <c r="C118" s="333" t="s">
        <v>244</v>
      </c>
      <c r="D118" s="334" t="s">
        <v>22</v>
      </c>
      <c r="E118" s="340"/>
      <c r="F118" s="341"/>
      <c r="G118" s="342"/>
      <c r="H118" s="338">
        <v>6.2E-2</v>
      </c>
      <c r="I118" s="339">
        <v>40000</v>
      </c>
      <c r="J118" s="128">
        <f t="shared" si="0"/>
        <v>2480</v>
      </c>
      <c r="K118" s="2"/>
    </row>
    <row r="119" spans="1:11" ht="18.75" x14ac:dyDescent="0.2">
      <c r="A119" s="126">
        <v>111</v>
      </c>
      <c r="B119" s="332" t="s">
        <v>291</v>
      </c>
      <c r="C119" s="333" t="s">
        <v>292</v>
      </c>
      <c r="D119" s="334" t="s">
        <v>22</v>
      </c>
      <c r="E119" s="340"/>
      <c r="F119" s="341"/>
      <c r="G119" s="342"/>
      <c r="H119" s="338">
        <v>3.7999999999999999E-2</v>
      </c>
      <c r="I119" s="339">
        <v>42000</v>
      </c>
      <c r="J119" s="128">
        <f t="shared" si="0"/>
        <v>1596</v>
      </c>
      <c r="K119" s="2"/>
    </row>
    <row r="120" spans="1:11" ht="18.75" x14ac:dyDescent="0.2">
      <c r="A120" s="126">
        <v>112</v>
      </c>
      <c r="B120" s="332" t="s">
        <v>293</v>
      </c>
      <c r="C120" s="333" t="s">
        <v>294</v>
      </c>
      <c r="D120" s="334" t="s">
        <v>22</v>
      </c>
      <c r="E120" s="340"/>
      <c r="F120" s="341"/>
      <c r="G120" s="342"/>
      <c r="H120" s="338">
        <v>2.8000000000000001E-2</v>
      </c>
      <c r="I120" s="339">
        <v>38000</v>
      </c>
      <c r="J120" s="128">
        <f t="shared" si="0"/>
        <v>1064</v>
      </c>
      <c r="K120" s="2"/>
    </row>
    <row r="121" spans="1:11" ht="18.75" x14ac:dyDescent="0.2">
      <c r="A121" s="126">
        <v>113</v>
      </c>
      <c r="B121" s="332" t="s">
        <v>245</v>
      </c>
      <c r="C121" s="333" t="s">
        <v>295</v>
      </c>
      <c r="D121" s="334" t="s">
        <v>22</v>
      </c>
      <c r="E121" s="340"/>
      <c r="F121" s="341"/>
      <c r="G121" s="342"/>
      <c r="H121" s="338">
        <v>0.49199999999999999</v>
      </c>
      <c r="I121" s="339">
        <v>36000</v>
      </c>
      <c r="J121" s="128">
        <f t="shared" si="0"/>
        <v>17712</v>
      </c>
      <c r="K121" s="2"/>
    </row>
    <row r="122" spans="1:11" ht="18.75" x14ac:dyDescent="0.2">
      <c r="A122" s="126">
        <v>114</v>
      </c>
      <c r="B122" s="332" t="s">
        <v>246</v>
      </c>
      <c r="C122" s="333" t="s">
        <v>296</v>
      </c>
      <c r="D122" s="334" t="s">
        <v>22</v>
      </c>
      <c r="E122" s="340"/>
      <c r="F122" s="341"/>
      <c r="G122" s="342"/>
      <c r="H122" s="338">
        <v>1.2E-2</v>
      </c>
      <c r="I122" s="339">
        <v>36000</v>
      </c>
      <c r="J122" s="128">
        <f t="shared" si="0"/>
        <v>432</v>
      </c>
      <c r="K122" s="2"/>
    </row>
    <row r="123" spans="1:11" ht="18.75" x14ac:dyDescent="0.2">
      <c r="A123" s="126">
        <v>115</v>
      </c>
      <c r="B123" s="332" t="s">
        <v>247</v>
      </c>
      <c r="C123" s="333" t="s">
        <v>297</v>
      </c>
      <c r="D123" s="334" t="s">
        <v>22</v>
      </c>
      <c r="E123" s="340"/>
      <c r="F123" s="341"/>
      <c r="G123" s="342"/>
      <c r="H123" s="338">
        <v>7.0000000000000007E-2</v>
      </c>
      <c r="I123" s="339">
        <v>36000</v>
      </c>
      <c r="J123" s="128">
        <f t="shared" si="0"/>
        <v>2520</v>
      </c>
      <c r="K123" s="2"/>
    </row>
    <row r="124" spans="1:11" ht="18.75" x14ac:dyDescent="0.2">
      <c r="A124" s="126">
        <v>116</v>
      </c>
      <c r="B124" s="332" t="s">
        <v>248</v>
      </c>
      <c r="C124" s="333" t="s">
        <v>298</v>
      </c>
      <c r="D124" s="334" t="s">
        <v>22</v>
      </c>
      <c r="E124" s="340"/>
      <c r="F124" s="341"/>
      <c r="G124" s="342"/>
      <c r="H124" s="338">
        <v>5.8000000000000003E-2</v>
      </c>
      <c r="I124" s="339">
        <v>38000</v>
      </c>
      <c r="J124" s="128">
        <f t="shared" si="0"/>
        <v>2204</v>
      </c>
      <c r="K124" s="2"/>
    </row>
    <row r="125" spans="1:11" ht="18.75" x14ac:dyDescent="0.2">
      <c r="A125" s="126">
        <v>117</v>
      </c>
      <c r="B125" s="332" t="s">
        <v>249</v>
      </c>
      <c r="C125" s="333" t="s">
        <v>299</v>
      </c>
      <c r="D125" s="334" t="s">
        <v>22</v>
      </c>
      <c r="E125" s="340"/>
      <c r="F125" s="341"/>
      <c r="G125" s="342"/>
      <c r="H125" s="338">
        <v>0.13</v>
      </c>
      <c r="I125" s="339">
        <v>33000</v>
      </c>
      <c r="J125" s="128">
        <f t="shared" si="0"/>
        <v>4290</v>
      </c>
      <c r="K125" s="2"/>
    </row>
    <row r="126" spans="1:11" ht="18.75" x14ac:dyDescent="0.2">
      <c r="A126" s="126">
        <v>118</v>
      </c>
      <c r="B126" s="332" t="s">
        <v>249</v>
      </c>
      <c r="C126" s="333" t="s">
        <v>299</v>
      </c>
      <c r="D126" s="334" t="s">
        <v>22</v>
      </c>
      <c r="E126" s="340"/>
      <c r="F126" s="341"/>
      <c r="G126" s="342"/>
      <c r="H126" s="338">
        <v>9.1999999999999998E-2</v>
      </c>
      <c r="I126" s="339">
        <v>33000</v>
      </c>
      <c r="J126" s="128">
        <f t="shared" si="0"/>
        <v>3036</v>
      </c>
      <c r="K126" s="2"/>
    </row>
    <row r="127" spans="1:11" ht="18.75" x14ac:dyDescent="0.2">
      <c r="A127" s="126">
        <v>119</v>
      </c>
      <c r="B127" s="332" t="s">
        <v>326</v>
      </c>
      <c r="C127" s="333" t="s">
        <v>346</v>
      </c>
      <c r="D127" s="334" t="s">
        <v>22</v>
      </c>
      <c r="E127" s="340"/>
      <c r="F127" s="341"/>
      <c r="G127" s="342"/>
      <c r="H127" s="338">
        <v>0.13200000000000001</v>
      </c>
      <c r="I127" s="339">
        <v>36000</v>
      </c>
      <c r="J127" s="128">
        <f t="shared" si="0"/>
        <v>4752</v>
      </c>
      <c r="K127" s="2"/>
    </row>
    <row r="128" spans="1:11" ht="36" x14ac:dyDescent="0.2">
      <c r="A128" s="126">
        <v>120</v>
      </c>
      <c r="B128" s="332" t="s">
        <v>327</v>
      </c>
      <c r="C128" s="333" t="s">
        <v>212</v>
      </c>
      <c r="D128" s="334" t="s">
        <v>23</v>
      </c>
      <c r="E128" s="340"/>
      <c r="F128" s="341"/>
      <c r="G128" s="342"/>
      <c r="H128" s="338">
        <v>2.0000000000000001E-4</v>
      </c>
      <c r="I128" s="339">
        <v>7001.47</v>
      </c>
      <c r="J128" s="128">
        <f t="shared" si="0"/>
        <v>1</v>
      </c>
      <c r="K128" s="2"/>
    </row>
    <row r="129" spans="1:12" ht="18" customHeight="1" x14ac:dyDescent="0.2">
      <c r="A129" s="126">
        <v>121</v>
      </c>
      <c r="B129" s="332" t="s">
        <v>300</v>
      </c>
      <c r="C129" s="333" t="s">
        <v>301</v>
      </c>
      <c r="D129" s="334" t="s">
        <v>55</v>
      </c>
      <c r="E129" s="340"/>
      <c r="F129" s="341"/>
      <c r="G129" s="342"/>
      <c r="H129" s="338">
        <v>55.406399999999998</v>
      </c>
      <c r="I129" s="339">
        <v>239.12</v>
      </c>
      <c r="J129" s="128">
        <f t="shared" si="0"/>
        <v>13249</v>
      </c>
      <c r="K129" s="2"/>
    </row>
    <row r="130" spans="1:12" ht="18.75" x14ac:dyDescent="0.2">
      <c r="A130" s="126">
        <v>122</v>
      </c>
      <c r="B130" s="332" t="s">
        <v>250</v>
      </c>
      <c r="C130" s="333" t="s">
        <v>302</v>
      </c>
      <c r="D130" s="334" t="s">
        <v>55</v>
      </c>
      <c r="E130" s="340"/>
      <c r="F130" s="341"/>
      <c r="G130" s="342"/>
      <c r="H130" s="338">
        <v>48.143999999999998</v>
      </c>
      <c r="I130" s="339">
        <v>484.4</v>
      </c>
      <c r="J130" s="128">
        <f t="shared" ref="J130:J141" si="5">H130*I130</f>
        <v>23321</v>
      </c>
      <c r="K130" s="2"/>
    </row>
    <row r="131" spans="1:12" ht="36" x14ac:dyDescent="0.2">
      <c r="A131" s="126">
        <v>123</v>
      </c>
      <c r="B131" s="332" t="s">
        <v>251</v>
      </c>
      <c r="C131" s="333" t="s">
        <v>303</v>
      </c>
      <c r="D131" s="334" t="s">
        <v>55</v>
      </c>
      <c r="E131" s="338">
        <v>197.96</v>
      </c>
      <c r="F131" s="339">
        <v>950</v>
      </c>
      <c r="G131" s="342">
        <f t="shared" ref="G131:G132" si="6">E131*F131</f>
        <v>188062</v>
      </c>
      <c r="H131" s="338"/>
      <c r="I131" s="339"/>
      <c r="J131" s="128"/>
      <c r="K131" s="2"/>
    </row>
    <row r="132" spans="1:12" ht="18.75" x14ac:dyDescent="0.2">
      <c r="A132" s="126">
        <v>124</v>
      </c>
      <c r="B132" s="332" t="s">
        <v>252</v>
      </c>
      <c r="C132" s="333" t="s">
        <v>304</v>
      </c>
      <c r="D132" s="334" t="s">
        <v>55</v>
      </c>
      <c r="E132" s="338">
        <v>28.28</v>
      </c>
      <c r="F132" s="339">
        <v>1450</v>
      </c>
      <c r="G132" s="342">
        <f t="shared" si="6"/>
        <v>41006</v>
      </c>
      <c r="H132" s="338"/>
      <c r="I132" s="339"/>
      <c r="J132" s="128"/>
      <c r="K132" s="2"/>
    </row>
    <row r="133" spans="1:12" ht="36" x14ac:dyDescent="0.2">
      <c r="A133" s="126">
        <v>125</v>
      </c>
      <c r="B133" s="332" t="s">
        <v>305</v>
      </c>
      <c r="C133" s="333" t="s">
        <v>306</v>
      </c>
      <c r="D133" s="334" t="s">
        <v>55</v>
      </c>
      <c r="E133" s="340"/>
      <c r="F133" s="341"/>
      <c r="G133" s="342"/>
      <c r="H133" s="338">
        <v>1.03</v>
      </c>
      <c r="I133" s="339">
        <v>335.96</v>
      </c>
      <c r="J133" s="128">
        <f t="shared" si="5"/>
        <v>346</v>
      </c>
      <c r="K133" s="2"/>
    </row>
    <row r="134" spans="1:12" ht="36" x14ac:dyDescent="0.2">
      <c r="A134" s="126">
        <v>126</v>
      </c>
      <c r="B134" s="332" t="s">
        <v>253</v>
      </c>
      <c r="C134" s="333" t="s">
        <v>348</v>
      </c>
      <c r="D134" s="334" t="s">
        <v>22</v>
      </c>
      <c r="E134" s="340"/>
      <c r="F134" s="341"/>
      <c r="G134" s="342"/>
      <c r="H134" s="338">
        <v>1.0774999999999999</v>
      </c>
      <c r="I134" s="339">
        <v>90075.29</v>
      </c>
      <c r="J134" s="128">
        <f t="shared" si="5"/>
        <v>97056</v>
      </c>
      <c r="K134" s="2"/>
    </row>
    <row r="135" spans="1:12" ht="18.75" x14ac:dyDescent="0.2">
      <c r="A135" s="126">
        <v>127</v>
      </c>
      <c r="B135" s="332" t="s">
        <v>254</v>
      </c>
      <c r="C135" s="333" t="s">
        <v>255</v>
      </c>
      <c r="D135" s="334" t="s">
        <v>22</v>
      </c>
      <c r="E135" s="340"/>
      <c r="F135" s="341"/>
      <c r="G135" s="342"/>
      <c r="H135" s="338">
        <v>1.72E-2</v>
      </c>
      <c r="I135" s="339">
        <v>217381.35</v>
      </c>
      <c r="J135" s="128">
        <f t="shared" si="5"/>
        <v>3739</v>
      </c>
      <c r="K135" s="2"/>
    </row>
    <row r="136" spans="1:12" ht="18.75" x14ac:dyDescent="0.2">
      <c r="A136" s="126">
        <v>128</v>
      </c>
      <c r="B136" s="332" t="s">
        <v>256</v>
      </c>
      <c r="C136" s="333" t="s">
        <v>307</v>
      </c>
      <c r="D136" s="334" t="s">
        <v>22</v>
      </c>
      <c r="E136" s="340"/>
      <c r="F136" s="341"/>
      <c r="G136" s="342"/>
      <c r="H136" s="338">
        <v>0.03</v>
      </c>
      <c r="I136" s="339">
        <v>36000</v>
      </c>
      <c r="J136" s="128">
        <f t="shared" si="5"/>
        <v>1080</v>
      </c>
      <c r="K136" s="2"/>
    </row>
    <row r="137" spans="1:12" ht="18.75" x14ac:dyDescent="0.2">
      <c r="A137" s="126">
        <v>129</v>
      </c>
      <c r="B137" s="332" t="s">
        <v>256</v>
      </c>
      <c r="C137" s="333" t="s">
        <v>308</v>
      </c>
      <c r="D137" s="334" t="s">
        <v>22</v>
      </c>
      <c r="E137" s="340"/>
      <c r="F137" s="341"/>
      <c r="G137" s="342"/>
      <c r="H137" s="338">
        <v>9.4E-2</v>
      </c>
      <c r="I137" s="339">
        <v>36000</v>
      </c>
      <c r="J137" s="128">
        <f t="shared" si="5"/>
        <v>3384</v>
      </c>
      <c r="K137" s="2"/>
    </row>
    <row r="138" spans="1:12" ht="18.75" x14ac:dyDescent="0.2">
      <c r="A138" s="126">
        <v>130</v>
      </c>
      <c r="B138" s="332" t="s">
        <v>257</v>
      </c>
      <c r="C138" s="333" t="s">
        <v>309</v>
      </c>
      <c r="D138" s="334" t="s">
        <v>23</v>
      </c>
      <c r="E138" s="340"/>
      <c r="F138" s="341"/>
      <c r="G138" s="342"/>
      <c r="H138" s="338">
        <v>188</v>
      </c>
      <c r="I138" s="339">
        <v>1774</v>
      </c>
      <c r="J138" s="128">
        <f t="shared" si="5"/>
        <v>333512</v>
      </c>
      <c r="K138" s="2"/>
    </row>
    <row r="139" spans="1:12" ht="19.5" thickBot="1" x14ac:dyDescent="0.25">
      <c r="A139" s="126">
        <v>131</v>
      </c>
      <c r="B139" s="332" t="s">
        <v>258</v>
      </c>
      <c r="C139" s="333" t="s">
        <v>259</v>
      </c>
      <c r="D139" s="334" t="s">
        <v>24</v>
      </c>
      <c r="E139" s="340"/>
      <c r="F139" s="341"/>
      <c r="G139" s="342"/>
      <c r="H139" s="338">
        <v>19.547999999999998</v>
      </c>
      <c r="I139" s="339">
        <v>314.05</v>
      </c>
      <c r="J139" s="128">
        <f t="shared" si="5"/>
        <v>6139</v>
      </c>
      <c r="K139" s="2"/>
    </row>
    <row r="140" spans="1:12" ht="18.75" x14ac:dyDescent="0.2">
      <c r="A140" s="126">
        <v>131</v>
      </c>
      <c r="B140" s="345" t="s">
        <v>229</v>
      </c>
      <c r="C140" s="333" t="s">
        <v>312</v>
      </c>
      <c r="D140" s="334" t="s">
        <v>54</v>
      </c>
      <c r="E140" s="340"/>
      <c r="F140" s="341"/>
      <c r="G140" s="342"/>
      <c r="H140" s="338" t="s">
        <v>16</v>
      </c>
      <c r="I140" s="339">
        <v>360000</v>
      </c>
      <c r="J140" s="128">
        <f t="shared" ref="J140" si="7">H140*I140</f>
        <v>720000</v>
      </c>
      <c r="K140" s="2"/>
    </row>
    <row r="141" spans="1:12" ht="54.75" thickBot="1" x14ac:dyDescent="0.25">
      <c r="A141" s="126">
        <v>132</v>
      </c>
      <c r="B141" s="332" t="s">
        <v>260</v>
      </c>
      <c r="C141" s="333" t="s">
        <v>261</v>
      </c>
      <c r="D141" s="334" t="s">
        <v>69</v>
      </c>
      <c r="E141" s="340"/>
      <c r="F141" s="341"/>
      <c r="G141" s="342"/>
      <c r="H141" s="338">
        <v>7.1999999999999998E-3</v>
      </c>
      <c r="I141" s="339">
        <v>239.93</v>
      </c>
      <c r="J141" s="128">
        <f t="shared" si="5"/>
        <v>2</v>
      </c>
      <c r="K141" s="2"/>
    </row>
    <row r="142" spans="1:12" ht="17.25" thickBot="1" x14ac:dyDescent="0.25">
      <c r="A142" s="506"/>
      <c r="B142" s="507"/>
      <c r="C142" s="507"/>
      <c r="D142" s="508"/>
      <c r="E142" s="129"/>
      <c r="F142" s="130"/>
      <c r="G142" s="131">
        <f>SUM(G10:G141)</f>
        <v>22447095</v>
      </c>
      <c r="H142" s="509" t="s">
        <v>57</v>
      </c>
      <c r="I142" s="510"/>
      <c r="J142" s="131">
        <f>SUM(J10:J141)</f>
        <v>4752430</v>
      </c>
      <c r="K142" s="2"/>
      <c r="L142" s="27"/>
    </row>
    <row r="143" spans="1:12" ht="17.25" thickBot="1" x14ac:dyDescent="0.25">
      <c r="A143" s="511" t="s">
        <v>58</v>
      </c>
      <c r="B143" s="512"/>
      <c r="C143" s="512"/>
      <c r="D143" s="513"/>
      <c r="E143" s="514">
        <f>G142+J142</f>
        <v>27199525</v>
      </c>
      <c r="F143" s="515"/>
      <c r="G143" s="515"/>
      <c r="H143" s="515"/>
      <c r="I143" s="515"/>
      <c r="J143" s="516"/>
      <c r="K143" s="2"/>
      <c r="L143" s="27"/>
    </row>
    <row r="144" spans="1:12" x14ac:dyDescent="0.2">
      <c r="A144" s="132"/>
      <c r="C144" s="133"/>
      <c r="E144" s="117"/>
      <c r="F144" s="117"/>
      <c r="G144" s="117"/>
      <c r="H144" s="117"/>
      <c r="I144" s="134"/>
      <c r="L144" s="27"/>
    </row>
    <row r="145" spans="1:12" ht="9.75" customHeight="1" x14ac:dyDescent="0.2">
      <c r="A145" s="132"/>
      <c r="C145" s="135"/>
      <c r="D145" s="132"/>
      <c r="E145" s="136"/>
      <c r="F145" s="137"/>
      <c r="G145" s="137"/>
      <c r="L145" s="28"/>
    </row>
    <row r="146" spans="1:12" x14ac:dyDescent="0.2">
      <c r="C146" s="23"/>
      <c r="D146" s="6"/>
      <c r="E146" s="6"/>
      <c r="F146" s="10"/>
      <c r="G146" s="10"/>
      <c r="H146" s="6"/>
      <c r="I146" s="10"/>
    </row>
    <row r="147" spans="1:12" x14ac:dyDescent="0.2">
      <c r="C147" s="23"/>
      <c r="D147" s="6"/>
      <c r="E147" s="6"/>
      <c r="F147" s="10"/>
      <c r="G147" s="10"/>
      <c r="H147" s="6"/>
      <c r="I147" s="10"/>
    </row>
  </sheetData>
  <autoFilter ref="A9:J143"/>
  <mergeCells count="12">
    <mergeCell ref="A142:D142"/>
    <mergeCell ref="H142:I142"/>
    <mergeCell ref="A143:D143"/>
    <mergeCell ref="E143:J143"/>
    <mergeCell ref="A2:J2"/>
    <mergeCell ref="A6:A8"/>
    <mergeCell ref="B6:B8"/>
    <mergeCell ref="C6:C8"/>
    <mergeCell ref="D6:D8"/>
    <mergeCell ref="E6:J6"/>
    <mergeCell ref="E7:G7"/>
    <mergeCell ref="H7:J7"/>
  </mergeCells>
  <pageMargins left="0.23622047244094491" right="0.23622047244094491" top="0.74803149606299213" bottom="0.74803149606299213" header="0.31496062992125984" footer="0.31496062992125984"/>
  <pageSetup paperSize="9" scale="51" fitToHeight="0" orientation="portrait" r:id="rId1"/>
  <headerFooter alignWithMargins="0">
    <oddHeader>&amp;LГранд-СМЕТА</oddHeader>
    <oddFooter>&amp;RСтраница &amp;P</oddFooter>
  </headerFooter>
  <rowBreaks count="1" manualBreakCount="1">
    <brk id="69" max="9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  <pageSetUpPr autoPageBreaks="0" fitToPage="1"/>
  </sheetPr>
  <dimension ref="A1:M32"/>
  <sheetViews>
    <sheetView showGridLines="0" view="pageBreakPreview" zoomScale="70" zoomScaleNormal="100" zoomScaleSheetLayoutView="70" workbookViewId="0">
      <selection activeCell="A15" sqref="A15:XFD24"/>
    </sheetView>
  </sheetViews>
  <sheetFormatPr defaultRowHeight="16.5" x14ac:dyDescent="0.2"/>
  <cols>
    <col min="1" max="1" width="7.5703125" style="6" customWidth="1"/>
    <col min="2" max="2" width="21.7109375" style="10" customWidth="1"/>
    <col min="3" max="3" width="85" style="8" customWidth="1"/>
    <col min="4" max="4" width="9" style="9" customWidth="1"/>
    <col min="5" max="5" width="12.28515625" style="6" customWidth="1"/>
    <col min="6" max="6" width="13.5703125" style="10" customWidth="1"/>
    <col min="7" max="7" width="13.42578125" style="10" customWidth="1"/>
    <col min="8" max="8" width="10.85546875" style="11" customWidth="1"/>
    <col min="9" max="9" width="12.140625" style="12" customWidth="1"/>
    <col min="10" max="10" width="13.42578125" style="12" customWidth="1"/>
    <col min="11" max="11" width="11.42578125" style="21" customWidth="1"/>
    <col min="12" max="16384" width="9.140625" style="2"/>
  </cols>
  <sheetData>
    <row r="1" spans="1:13" x14ac:dyDescent="0.2">
      <c r="B1" s="7"/>
      <c r="J1" s="13" t="s">
        <v>168</v>
      </c>
    </row>
    <row r="2" spans="1:13" x14ac:dyDescent="0.2">
      <c r="A2" s="541" t="s">
        <v>115</v>
      </c>
      <c r="B2" s="541"/>
      <c r="C2" s="541"/>
      <c r="D2" s="541"/>
      <c r="E2" s="541"/>
      <c r="F2" s="541"/>
      <c r="G2" s="541"/>
      <c r="H2" s="541"/>
      <c r="I2" s="541"/>
      <c r="J2" s="541"/>
    </row>
    <row r="3" spans="1:13" x14ac:dyDescent="0.2">
      <c r="B3" s="14" t="s">
        <v>17</v>
      </c>
      <c r="C3" s="542" t="str">
        <f>'Пр. 3 к ф. 8.15'!C3</f>
        <v>Обустройство Ново-Покурского месторождения нефти. Кусты скважин №75, 76, 77.</v>
      </c>
      <c r="D3" s="542"/>
      <c r="E3" s="542"/>
      <c r="F3" s="542"/>
      <c r="G3" s="542"/>
      <c r="H3" s="542"/>
      <c r="I3" s="542"/>
      <c r="J3" s="542"/>
    </row>
    <row r="4" spans="1:13" x14ac:dyDescent="0.2">
      <c r="B4" s="15" t="s">
        <v>18</v>
      </c>
      <c r="C4" s="560" t="str">
        <f>'Пр. 3 к ф. 8.15'!C4</f>
        <v>Высоконапорный водовод т.вр.к. 45 - т.вр.к. 78, 73.</v>
      </c>
      <c r="D4" s="561"/>
      <c r="E4" s="561"/>
      <c r="F4" s="561"/>
      <c r="G4" s="561"/>
      <c r="H4" s="561"/>
      <c r="I4" s="561"/>
      <c r="J4" s="561"/>
    </row>
    <row r="5" spans="1:13" ht="17.25" thickBot="1" x14ac:dyDescent="0.25"/>
    <row r="6" spans="1:13" ht="18" thickBot="1" x14ac:dyDescent="0.25">
      <c r="A6" s="543" t="s">
        <v>84</v>
      </c>
      <c r="B6" s="544"/>
      <c r="C6" s="544"/>
      <c r="D6" s="544"/>
      <c r="E6" s="544"/>
      <c r="F6" s="544"/>
      <c r="G6" s="544"/>
      <c r="H6" s="544"/>
      <c r="I6" s="544"/>
      <c r="J6" s="545"/>
      <c r="K6" s="2"/>
    </row>
    <row r="7" spans="1:13" ht="17.25" customHeight="1" thickBot="1" x14ac:dyDescent="0.25">
      <c r="A7" s="546" t="s">
        <v>15</v>
      </c>
      <c r="B7" s="549" t="s">
        <v>36</v>
      </c>
      <c r="C7" s="549" t="s">
        <v>86</v>
      </c>
      <c r="D7" s="552" t="s">
        <v>21</v>
      </c>
      <c r="E7" s="555" t="s">
        <v>38</v>
      </c>
      <c r="F7" s="556"/>
      <c r="G7" s="556"/>
      <c r="H7" s="556"/>
      <c r="I7" s="556"/>
      <c r="J7" s="557"/>
      <c r="K7" s="2"/>
    </row>
    <row r="8" spans="1:13" ht="17.25" customHeight="1" x14ac:dyDescent="0.2">
      <c r="A8" s="547"/>
      <c r="B8" s="550"/>
      <c r="C8" s="550"/>
      <c r="D8" s="553"/>
      <c r="E8" s="558" t="s">
        <v>40</v>
      </c>
      <c r="F8" s="549"/>
      <c r="G8" s="559"/>
      <c r="H8" s="558" t="s">
        <v>39</v>
      </c>
      <c r="I8" s="549"/>
      <c r="J8" s="559"/>
      <c r="K8" s="2"/>
    </row>
    <row r="9" spans="1:13" ht="33" x14ac:dyDescent="0.2">
      <c r="A9" s="548"/>
      <c r="B9" s="551"/>
      <c r="C9" s="551"/>
      <c r="D9" s="554"/>
      <c r="E9" s="16" t="s">
        <v>20</v>
      </c>
      <c r="F9" s="316" t="s">
        <v>41</v>
      </c>
      <c r="G9" s="17" t="s">
        <v>42</v>
      </c>
      <c r="H9" s="16" t="s">
        <v>20</v>
      </c>
      <c r="I9" s="316" t="s">
        <v>43</v>
      </c>
      <c r="J9" s="17" t="s">
        <v>42</v>
      </c>
      <c r="K9" s="2"/>
    </row>
    <row r="10" spans="1:13" ht="34.5" customHeight="1" thickBot="1" x14ac:dyDescent="0.25">
      <c r="A10" s="319">
        <v>1</v>
      </c>
      <c r="B10" s="328" t="s">
        <v>310</v>
      </c>
      <c r="C10" s="329" t="s">
        <v>311</v>
      </c>
      <c r="D10" s="330" t="s">
        <v>54</v>
      </c>
      <c r="E10" s="331">
        <v>4</v>
      </c>
      <c r="F10" s="318"/>
      <c r="G10" s="317">
        <f t="shared" ref="G10" si="0">E10*F10</f>
        <v>0</v>
      </c>
      <c r="H10" s="327"/>
      <c r="I10" s="318"/>
      <c r="J10" s="317">
        <f t="shared" ref="J10" si="1">H10*I10</f>
        <v>0</v>
      </c>
      <c r="K10" s="2"/>
    </row>
    <row r="11" spans="1:13" ht="17.25" thickBot="1" x14ac:dyDescent="0.25">
      <c r="A11" s="326"/>
      <c r="B11" s="325" t="s">
        <v>79</v>
      </c>
      <c r="C11" s="324"/>
      <c r="D11" s="323"/>
      <c r="E11" s="322" t="s">
        <v>57</v>
      </c>
      <c r="F11" s="321"/>
      <c r="G11" s="320">
        <f>SUM(G10:G10)</f>
        <v>0</v>
      </c>
      <c r="H11" s="533" t="s">
        <v>57</v>
      </c>
      <c r="I11" s="534"/>
      <c r="J11" s="320">
        <f>SUM(J10:J10)</f>
        <v>0</v>
      </c>
      <c r="K11" s="2"/>
    </row>
    <row r="12" spans="1:13" ht="17.25" thickBot="1" x14ac:dyDescent="0.25">
      <c r="A12" s="535" t="s">
        <v>85</v>
      </c>
      <c r="B12" s="536"/>
      <c r="C12" s="536"/>
      <c r="D12" s="537"/>
      <c r="E12" s="538">
        <f>G11+J11</f>
        <v>0</v>
      </c>
      <c r="F12" s="539"/>
      <c r="G12" s="539"/>
      <c r="H12" s="539"/>
      <c r="I12" s="539"/>
      <c r="J12" s="540"/>
      <c r="K12" s="2"/>
    </row>
    <row r="15" spans="1:13" x14ac:dyDescent="0.2">
      <c r="B15" s="138"/>
      <c r="C15" s="139"/>
      <c r="D15" s="140"/>
      <c r="E15" s="141"/>
      <c r="F15" s="7"/>
      <c r="K15" s="19"/>
      <c r="L15" s="22"/>
      <c r="M15" s="5"/>
    </row>
    <row r="16" spans="1:13" x14ac:dyDescent="0.2">
      <c r="B16" s="138"/>
      <c r="C16" s="139"/>
      <c r="D16" s="140"/>
      <c r="E16" s="141"/>
      <c r="F16" s="7"/>
      <c r="K16" s="5"/>
      <c r="L16" s="20"/>
      <c r="M16" s="5"/>
    </row>
    <row r="17" spans="2:13" x14ac:dyDescent="0.2">
      <c r="B17" s="138"/>
      <c r="C17" s="139"/>
      <c r="D17" s="140"/>
      <c r="E17" s="141"/>
      <c r="F17" s="7"/>
      <c r="K17" s="5"/>
      <c r="L17" s="20"/>
      <c r="M17" s="5"/>
    </row>
    <row r="18" spans="2:13" x14ac:dyDescent="0.2">
      <c r="B18" s="138"/>
      <c r="C18" s="139"/>
      <c r="D18" s="140"/>
      <c r="E18" s="141"/>
      <c r="F18" s="7"/>
    </row>
    <row r="19" spans="2:13" x14ac:dyDescent="0.2">
      <c r="B19" s="138"/>
      <c r="C19" s="139"/>
      <c r="D19" s="140"/>
      <c r="E19" s="141"/>
      <c r="F19" s="7"/>
    </row>
    <row r="20" spans="2:13" x14ac:dyDescent="0.2">
      <c r="B20" s="138"/>
      <c r="C20" s="139"/>
      <c r="D20" s="140"/>
      <c r="E20" s="141"/>
      <c r="F20" s="7"/>
    </row>
    <row r="21" spans="2:13" x14ac:dyDescent="0.2">
      <c r="B21" s="138"/>
      <c r="C21" s="139"/>
      <c r="D21" s="140"/>
      <c r="E21" s="141"/>
      <c r="F21" s="7"/>
    </row>
    <row r="22" spans="2:13" x14ac:dyDescent="0.2">
      <c r="B22" s="138"/>
      <c r="C22" s="139"/>
      <c r="D22" s="140"/>
      <c r="E22" s="141"/>
      <c r="F22" s="7"/>
    </row>
    <row r="23" spans="2:13" x14ac:dyDescent="0.2">
      <c r="B23" s="138"/>
      <c r="C23" s="139"/>
      <c r="D23" s="140"/>
      <c r="E23" s="141"/>
      <c r="F23" s="7"/>
    </row>
    <row r="24" spans="2:13" x14ac:dyDescent="0.2">
      <c r="B24" s="138"/>
      <c r="C24" s="139"/>
      <c r="D24" s="140"/>
      <c r="E24" s="141"/>
      <c r="F24" s="7"/>
    </row>
    <row r="25" spans="2:13" x14ac:dyDescent="0.2">
      <c r="B25" s="138"/>
      <c r="C25" s="139"/>
      <c r="D25" s="140"/>
      <c r="E25" s="141"/>
      <c r="F25" s="7"/>
    </row>
    <row r="26" spans="2:13" x14ac:dyDescent="0.2">
      <c r="B26" s="138"/>
      <c r="C26" s="139"/>
      <c r="D26" s="140"/>
      <c r="E26" s="141"/>
      <c r="F26" s="7"/>
    </row>
    <row r="27" spans="2:13" x14ac:dyDescent="0.2">
      <c r="B27" s="138"/>
      <c r="C27" s="139"/>
      <c r="D27" s="140"/>
      <c r="E27" s="141"/>
      <c r="F27" s="7"/>
    </row>
    <row r="28" spans="2:13" x14ac:dyDescent="0.2">
      <c r="B28" s="138"/>
      <c r="C28" s="139"/>
      <c r="D28" s="140"/>
      <c r="E28" s="141"/>
      <c r="F28" s="7"/>
    </row>
    <row r="29" spans="2:13" x14ac:dyDescent="0.2">
      <c r="B29" s="138"/>
      <c r="C29" s="139"/>
      <c r="D29" s="140"/>
      <c r="E29" s="141"/>
      <c r="F29" s="7"/>
    </row>
    <row r="30" spans="2:13" x14ac:dyDescent="0.2">
      <c r="B30" s="138"/>
      <c r="C30" s="139"/>
      <c r="D30" s="140"/>
      <c r="E30" s="141"/>
      <c r="F30" s="7"/>
    </row>
    <row r="31" spans="2:13" x14ac:dyDescent="0.2">
      <c r="B31" s="142"/>
      <c r="C31" s="143"/>
      <c r="D31" s="144"/>
      <c r="E31" s="145"/>
      <c r="F31" s="7"/>
    </row>
    <row r="32" spans="2:13" x14ac:dyDescent="0.2">
      <c r="B32" s="7"/>
      <c r="C32" s="24"/>
      <c r="D32" s="25"/>
      <c r="E32" s="26"/>
      <c r="F32" s="7"/>
    </row>
  </sheetData>
  <mergeCells count="14">
    <mergeCell ref="H11:I11"/>
    <mergeCell ref="A12:D12"/>
    <mergeCell ref="E12:J12"/>
    <mergeCell ref="A2:J2"/>
    <mergeCell ref="C3:J3"/>
    <mergeCell ref="A6:J6"/>
    <mergeCell ref="A7:A9"/>
    <mergeCell ref="B7:B9"/>
    <mergeCell ref="C7:C9"/>
    <mergeCell ref="D7:D9"/>
    <mergeCell ref="E7:J7"/>
    <mergeCell ref="E8:G8"/>
    <mergeCell ref="H8:J8"/>
    <mergeCell ref="C4:J4"/>
  </mergeCells>
  <pageMargins left="0.24" right="0.26" top="0.56999999999999995" bottom="0.43" header="0.36" footer="0.18"/>
  <pageSetup paperSize="9" scale="50" fitToHeight="0" orientation="portrait" r:id="rId1"/>
  <headerFooter alignWithMargins="0">
    <oddHeader>&amp;LГранд-СМЕТА</oddHead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4</vt:i4>
      </vt:variant>
    </vt:vector>
  </HeadingPairs>
  <TitlesOfParts>
    <vt:vector size="9" baseType="lpstr">
      <vt:lpstr>Форма 8.15</vt:lpstr>
      <vt:lpstr>Пр. 1 к ф. 8.15</vt:lpstr>
      <vt:lpstr>прил. №2 к ф.8.15</vt:lpstr>
      <vt:lpstr>Пр. 3 к ф. 8.15</vt:lpstr>
      <vt:lpstr>Оборудование</vt:lpstr>
      <vt:lpstr>'Пр. 3 к ф. 8.15'!Заголовки_для_печати</vt:lpstr>
      <vt:lpstr>Оборудование!Область_печати</vt:lpstr>
      <vt:lpstr>'Пр. 3 к ф. 8.15'!Область_печати</vt:lpstr>
      <vt:lpstr>'Форма 8.15'!Область_печати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Венера Абдыкаировна Дменова</dc:creator>
  <cp:lastModifiedBy>Наталья Николаевна Гончарова</cp:lastModifiedBy>
  <cp:lastPrinted>2016-04-11T08:09:56Z</cp:lastPrinted>
  <dcterms:created xsi:type="dcterms:W3CDTF">2014-07-13T09:38:46Z</dcterms:created>
  <dcterms:modified xsi:type="dcterms:W3CDTF">2016-04-13T04:29:59Z</dcterms:modified>
</cp:coreProperties>
</file>