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24"/>
  </bookViews>
  <sheets>
    <sheet name="Форма 8.13" sheetId="17" r:id="rId1"/>
    <sheet name="Пр. 1 к ф. 8.13" sheetId="38" r:id="rId2"/>
    <sheet name="прил. №2 к ф.8.13" sheetId="39" r:id="rId3"/>
    <sheet name="прил. 3 к ф.8.13" sheetId="37" r:id="rId4"/>
    <sheet name="Оборудование" sheetId="28" r:id="rId5"/>
  </sheets>
  <externalReferences>
    <externalReference r:id="rId6"/>
    <externalReference r:id="rId7"/>
    <externalReference r:id="rId8"/>
    <externalReference r:id="rId9"/>
  </externalReferences>
  <definedNames>
    <definedName name="_1Excel_BuiltIn_Print_Area_4_1" localSheetId="4">#REF!</definedName>
    <definedName name="_1Excel_BuiltIn_Print_Area_4_1" localSheetId="1">#REF!</definedName>
    <definedName name="_1Excel_BuiltIn_Print_Area_4_1" localSheetId="3">#REF!</definedName>
    <definedName name="_1Excel_BuiltIn_Print_Area_4_1">#REF!</definedName>
    <definedName name="_2Excel_BuiltIn_Print_Area_5_1" localSheetId="4">#REF!</definedName>
    <definedName name="_2Excel_BuiltIn_Print_Area_5_1" localSheetId="3">#REF!</definedName>
    <definedName name="_2Excel_BuiltIn_Print_Area_5_1">#REF!</definedName>
    <definedName name="_3Excel_BuiltIn_Print_Titles_2_1" localSheetId="4">#REF!</definedName>
    <definedName name="_3Excel_BuiltIn_Print_Titles_2_1" localSheetId="3">#REF!</definedName>
    <definedName name="_3Excel_BuiltIn_Print_Titles_2_1">#REF!</definedName>
    <definedName name="_4Excel_BuiltIn_Print_Titles_3_1" localSheetId="4">#REF!</definedName>
    <definedName name="_4Excel_BuiltIn_Print_Titles_3_1" localSheetId="3">#REF!</definedName>
    <definedName name="_4Excel_BuiltIn_Print_Titles_3_1">#REF!</definedName>
    <definedName name="_xlnm._FilterDatabase" localSheetId="3" hidden="1">'прил. 3 к ф.8.13'!$A$9:$J$130</definedName>
    <definedName name="DATE_1">#N/A</definedName>
    <definedName name="deviation1" localSheetId="4">#REF!</definedName>
    <definedName name="deviation1" localSheetId="1">#REF!</definedName>
    <definedName name="deviation1" localSheetId="3">#REF!</definedName>
    <definedName name="deviation1" localSheetId="0">#REF!</definedName>
    <definedName name="deviation1">#REF!</definedName>
    <definedName name="DiscontRate" localSheetId="4">#REF!</definedName>
    <definedName name="DiscontRate" localSheetId="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4">#REF!</definedName>
    <definedName name="Excel_BuiltIn_Print_Area_1" localSheetId="1">#REF!</definedName>
    <definedName name="Excel_BuiltIn_Print_Area_1" localSheetId="3">#REF!</definedName>
    <definedName name="Excel_BuiltIn_Print_Area_1">#REF!</definedName>
    <definedName name="Excel_BuiltIn_Print_Area_4" localSheetId="4">#REF!</definedName>
    <definedName name="Excel_BuiltIn_Print_Area_4" localSheetId="3">#REF!</definedName>
    <definedName name="Excel_BuiltIn_Print_Area_4">#REF!</definedName>
    <definedName name="Excel_BuiltIn_Print_Area_5" localSheetId="4">#REF!</definedName>
    <definedName name="Excel_BuiltIn_Print_Area_5" localSheetId="3">#REF!</definedName>
    <definedName name="Excel_BuiltIn_Print_Area_5">#REF!</definedName>
    <definedName name="Excel_BuiltIn_Print_Area_6" localSheetId="4">#REF!</definedName>
    <definedName name="Excel_BuiltIn_Print_Area_6" localSheetId="3">#REF!</definedName>
    <definedName name="Excel_BuiltIn_Print_Area_6">#REF!</definedName>
    <definedName name="Excel_BuiltIn_Print_Titles_2" localSheetId="4">#REF!</definedName>
    <definedName name="Excel_BuiltIn_Print_Titles_2" localSheetId="3">#REF!</definedName>
    <definedName name="Excel_BuiltIn_Print_Titles_2">#REF!</definedName>
    <definedName name="Excel_BuiltIn_Print_Titles_3" localSheetId="4">#REF!</definedName>
    <definedName name="Excel_BuiltIn_Print_Titles_3" localSheetId="3">#REF!</definedName>
    <definedName name="Excel_BuiltIn_Print_Titles_3">#REF!</definedName>
    <definedName name="блок" localSheetId="4">#REF!</definedName>
    <definedName name="блок" localSheetId="1">#REF!</definedName>
    <definedName name="блок" localSheetId="3">#REF!</definedName>
    <definedName name="блок" localSheetId="0">#REF!</definedName>
    <definedName name="блок">#REF!</definedName>
    <definedName name="весмп" localSheetId="4">#REF!</definedName>
    <definedName name="весмп" localSheetId="1">#REF!</definedName>
    <definedName name="весмп" localSheetId="3">#REF!</definedName>
    <definedName name="весмп">#REF!</definedName>
    <definedName name="врем" localSheetId="4">#REF!</definedName>
    <definedName name="врем" localSheetId="1">#REF!</definedName>
    <definedName name="врем" localSheetId="3">#REF!</definedName>
    <definedName name="врем">#REF!</definedName>
    <definedName name="высл" localSheetId="4">#REF!</definedName>
    <definedName name="высл" localSheetId="1">#REF!</definedName>
    <definedName name="высл" localSheetId="3">#REF!</definedName>
    <definedName name="высл">#REF!</definedName>
    <definedName name="ггг" localSheetId="4">#REF!</definedName>
    <definedName name="ггг" localSheetId="3">#REF!</definedName>
    <definedName name="ггг">#REF!</definedName>
    <definedName name="город" localSheetId="4">#REF!</definedName>
    <definedName name="город" localSheetId="3">#REF!</definedName>
    <definedName name="город">#REF!</definedName>
    <definedName name="группа" localSheetId="4">#REF!</definedName>
    <definedName name="группа" localSheetId="1">#REF!</definedName>
    <definedName name="группа" localSheetId="3">#REF!</definedName>
    <definedName name="группа">#REF!</definedName>
    <definedName name="д">[1]ц_1991!$A$6</definedName>
    <definedName name="Дата_изменения_группы_строек" localSheetId="4">#REF!</definedName>
    <definedName name="Дата_изменения_группы_строек" localSheetId="1">#REF!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4">#REF!</definedName>
    <definedName name="Дата_изменения_локальной_сметы" localSheetId="1">#REF!</definedName>
    <definedName name="Дата_изменения_локальной_сметы" localSheetId="3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4">#REF!</definedName>
    <definedName name="Дата_изменения_объекта" localSheetId="1">#REF!</definedName>
    <definedName name="Дата_изменения_объекта" localSheetId="3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4">#REF!</definedName>
    <definedName name="Дата_изменения_объектной_сметы" localSheetId="1">#REF!</definedName>
    <definedName name="Дата_изменения_объектной_сметы" localSheetId="3">#REF!</definedName>
    <definedName name="Дата_изменения_объектной_сметы">#REF!</definedName>
    <definedName name="Дата_изменения_очереди" localSheetId="4">#REF!</definedName>
    <definedName name="Дата_изменения_очереди" localSheetId="1">#REF!</definedName>
    <definedName name="Дата_изменения_очереди" localSheetId="3">#REF!</definedName>
    <definedName name="Дата_изменения_очереди">#REF!</definedName>
    <definedName name="Дата_изменения_пускового_комплекса" localSheetId="4">#REF!</definedName>
    <definedName name="Дата_изменения_пускового_комплекса" localSheetId="1">#REF!</definedName>
    <definedName name="Дата_изменения_пускового_комплекса" localSheetId="3">#REF!</definedName>
    <definedName name="Дата_изменения_пускового_комплекса">#REF!</definedName>
    <definedName name="Дата_изменения_сводного_сметного_расчета" localSheetId="4">#REF!</definedName>
    <definedName name="Дата_изменения_сводного_сметного_расчета" localSheetId="1">#REF!</definedName>
    <definedName name="Дата_изменения_сводного_сметного_расчета" localSheetId="3">#REF!</definedName>
    <definedName name="Дата_изменения_сводного_сметного_расчета">#REF!</definedName>
    <definedName name="Дата_изменения_стройки" localSheetId="4">#REF!</definedName>
    <definedName name="Дата_изменения_стройки" localSheetId="1">#REF!</definedName>
    <definedName name="Дата_изменения_стройки" localSheetId="3">#REF!</definedName>
    <definedName name="Дата_изменения_стройки">#REF!</definedName>
    <definedName name="Дата_создания_группы_строек" localSheetId="4">#REF!</definedName>
    <definedName name="Дата_создания_группы_строек" localSheetId="1">#REF!</definedName>
    <definedName name="Дата_создания_группы_строек" localSheetId="3">#REF!</definedName>
    <definedName name="Дата_создания_группы_строек">#REF!</definedName>
    <definedName name="Дата_создания_локальной_сметы" localSheetId="4">#REF!</definedName>
    <definedName name="Дата_создания_локальной_сметы" localSheetId="1">#REF!</definedName>
    <definedName name="Дата_создания_локальной_сметы" localSheetId="3">#REF!</definedName>
    <definedName name="Дата_создания_локальной_сметы">#REF!</definedName>
    <definedName name="Дата_создания_объекта" localSheetId="4">#REF!</definedName>
    <definedName name="Дата_создания_объекта" localSheetId="1">#REF!</definedName>
    <definedName name="Дата_создания_объекта" localSheetId="3">#REF!</definedName>
    <definedName name="Дата_создания_объекта">#REF!</definedName>
    <definedName name="Дата_создания_объектной_сметы" localSheetId="4">#REF!</definedName>
    <definedName name="Дата_создания_объектной_сметы" localSheetId="1">#REF!</definedName>
    <definedName name="Дата_создания_объектной_сметы" localSheetId="3">#REF!</definedName>
    <definedName name="Дата_создания_объектной_сметы">#REF!</definedName>
    <definedName name="Дата_создания_очереди" localSheetId="4">#REF!</definedName>
    <definedName name="Дата_создания_очереди" localSheetId="1">#REF!</definedName>
    <definedName name="Дата_создания_очереди" localSheetId="3">#REF!</definedName>
    <definedName name="Дата_создания_очереди">#REF!</definedName>
    <definedName name="Дата_создания_пускового_комплекса" localSheetId="4">#REF!</definedName>
    <definedName name="Дата_создания_пускового_комплекса" localSheetId="1">#REF!</definedName>
    <definedName name="Дата_создания_пускового_комплекса" localSheetId="3">#REF!</definedName>
    <definedName name="Дата_создания_пускового_комплекса">#REF!</definedName>
    <definedName name="Дата_создания_сводного_сметного_расчета" localSheetId="4">#REF!</definedName>
    <definedName name="Дата_создания_сводного_сметного_расчета" localSheetId="1">#REF!</definedName>
    <definedName name="Дата_создания_сводного_сметного_расчета" localSheetId="3">#REF!</definedName>
    <definedName name="Дата_создания_сводного_сметного_расчета">#REF!</definedName>
    <definedName name="Дата_создания_стройки" localSheetId="4">#REF!</definedName>
    <definedName name="Дата_создания_стройки" localSheetId="1">#REF!</definedName>
    <definedName name="Дата_создания_стройки" localSheetId="3">#REF!</definedName>
    <definedName name="Дата_создания_стройки">#REF!</definedName>
    <definedName name="дллл" localSheetId="4">#REF!</definedName>
    <definedName name="дллл" localSheetId="3">#REF!</definedName>
    <definedName name="дллл">#REF!</definedName>
    <definedName name="дол" localSheetId="4">#REF!</definedName>
    <definedName name="дол" localSheetId="1">#REF!</definedName>
    <definedName name="дол" localSheetId="3">#REF!</definedName>
    <definedName name="дол">#REF!</definedName>
    <definedName name="допотп" localSheetId="4">#REF!</definedName>
    <definedName name="допотп" localSheetId="1">#REF!</definedName>
    <definedName name="допотп" localSheetId="3">#REF!</definedName>
    <definedName name="допотп">#REF!</definedName>
    <definedName name="ДЦ1" localSheetId="4">#REF!</definedName>
    <definedName name="ДЦ1" localSheetId="1">#REF!</definedName>
    <definedName name="ДЦ1" localSheetId="3">#REF!</definedName>
    <definedName name="ДЦ1">#REF!</definedName>
    <definedName name="ДЦ10" localSheetId="4">#REF!</definedName>
    <definedName name="ДЦ10" localSheetId="1">#REF!</definedName>
    <definedName name="ДЦ10" localSheetId="3">#REF!</definedName>
    <definedName name="ДЦ10">#REF!</definedName>
    <definedName name="ДЦ11" localSheetId="4">#REF!</definedName>
    <definedName name="ДЦ11" localSheetId="1">#REF!</definedName>
    <definedName name="ДЦ11" localSheetId="3">#REF!</definedName>
    <definedName name="ДЦ11">#REF!</definedName>
    <definedName name="ДЦ12" localSheetId="4">#REF!</definedName>
    <definedName name="ДЦ12" localSheetId="1">#REF!</definedName>
    <definedName name="ДЦ12" localSheetId="3">#REF!</definedName>
    <definedName name="ДЦ12">#REF!</definedName>
    <definedName name="ДЦ13" localSheetId="4">#REF!</definedName>
    <definedName name="ДЦ13" localSheetId="1">#REF!</definedName>
    <definedName name="ДЦ13" localSheetId="3">#REF!</definedName>
    <definedName name="ДЦ13">#REF!</definedName>
    <definedName name="ДЦ14" localSheetId="4">#REF!</definedName>
    <definedName name="ДЦ14" localSheetId="1">#REF!</definedName>
    <definedName name="ДЦ14" localSheetId="3">#REF!</definedName>
    <definedName name="ДЦ14">#REF!</definedName>
    <definedName name="ДЦ15" localSheetId="4">#REF!</definedName>
    <definedName name="ДЦ15" localSheetId="1">#REF!</definedName>
    <definedName name="ДЦ15" localSheetId="3">#REF!</definedName>
    <definedName name="ДЦ15">#REF!</definedName>
    <definedName name="ДЦ16" localSheetId="4">#REF!</definedName>
    <definedName name="ДЦ16" localSheetId="1">#REF!</definedName>
    <definedName name="ДЦ16" localSheetId="3">#REF!</definedName>
    <definedName name="ДЦ16">#REF!</definedName>
    <definedName name="ДЦ17" localSheetId="4">#REF!</definedName>
    <definedName name="ДЦ17" localSheetId="1">#REF!</definedName>
    <definedName name="ДЦ17" localSheetId="3">#REF!</definedName>
    <definedName name="ДЦ17">#REF!</definedName>
    <definedName name="ДЦ18" localSheetId="4">#REF!</definedName>
    <definedName name="ДЦ18" localSheetId="1">#REF!</definedName>
    <definedName name="ДЦ18" localSheetId="3">#REF!</definedName>
    <definedName name="ДЦ18">#REF!</definedName>
    <definedName name="ДЦ19" localSheetId="4">#REF!</definedName>
    <definedName name="ДЦ19" localSheetId="1">#REF!</definedName>
    <definedName name="ДЦ19" localSheetId="3">#REF!</definedName>
    <definedName name="ДЦ19">#REF!</definedName>
    <definedName name="ДЦ2" localSheetId="4">#REF!</definedName>
    <definedName name="ДЦ2" localSheetId="1">#REF!</definedName>
    <definedName name="ДЦ2" localSheetId="3">#REF!</definedName>
    <definedName name="ДЦ2">#REF!</definedName>
    <definedName name="ДЦ2_" localSheetId="4">#REF!</definedName>
    <definedName name="ДЦ2_" localSheetId="1">#REF!</definedName>
    <definedName name="ДЦ2_" localSheetId="3">#REF!</definedName>
    <definedName name="ДЦ2_">#REF!</definedName>
    <definedName name="ДЦ20" localSheetId="4">#REF!</definedName>
    <definedName name="ДЦ20" localSheetId="1">#REF!</definedName>
    <definedName name="ДЦ20" localSheetId="3">#REF!</definedName>
    <definedName name="ДЦ20">#REF!</definedName>
    <definedName name="ДЦ20_1" localSheetId="4">#REF!</definedName>
    <definedName name="ДЦ20_1" localSheetId="1">#REF!</definedName>
    <definedName name="ДЦ20_1" localSheetId="3">#REF!</definedName>
    <definedName name="ДЦ20_1">#REF!</definedName>
    <definedName name="ДЦ21" localSheetId="4">#REF!</definedName>
    <definedName name="ДЦ21" localSheetId="1">#REF!</definedName>
    <definedName name="ДЦ21" localSheetId="3">#REF!</definedName>
    <definedName name="ДЦ21">#REF!</definedName>
    <definedName name="ДЦ22" localSheetId="4">#REF!</definedName>
    <definedName name="ДЦ22" localSheetId="1">#REF!</definedName>
    <definedName name="ДЦ22" localSheetId="3">#REF!</definedName>
    <definedName name="ДЦ22">#REF!</definedName>
    <definedName name="ДЦ23" localSheetId="4">#REF!</definedName>
    <definedName name="ДЦ23" localSheetId="1">#REF!</definedName>
    <definedName name="ДЦ23" localSheetId="3">#REF!</definedName>
    <definedName name="ДЦ23">#REF!</definedName>
    <definedName name="ДЦ24" localSheetId="4">#REF!</definedName>
    <definedName name="ДЦ24" localSheetId="1">#REF!</definedName>
    <definedName name="ДЦ24" localSheetId="3">#REF!</definedName>
    <definedName name="ДЦ24">#REF!</definedName>
    <definedName name="ДЦ25" localSheetId="4">#REF!</definedName>
    <definedName name="ДЦ25" localSheetId="1">#REF!</definedName>
    <definedName name="ДЦ25" localSheetId="3">#REF!</definedName>
    <definedName name="ДЦ25">#REF!</definedName>
    <definedName name="ДЦ26" localSheetId="4">#REF!</definedName>
    <definedName name="ДЦ26" localSheetId="1">#REF!</definedName>
    <definedName name="ДЦ26" localSheetId="3">#REF!</definedName>
    <definedName name="ДЦ26">#REF!</definedName>
    <definedName name="ДЦ3" localSheetId="4">#REF!</definedName>
    <definedName name="ДЦ3" localSheetId="1">#REF!</definedName>
    <definedName name="ДЦ3" localSheetId="3">#REF!</definedName>
    <definedName name="ДЦ3">#REF!</definedName>
    <definedName name="ДЦ3_" localSheetId="4">#REF!</definedName>
    <definedName name="ДЦ3_" localSheetId="1">#REF!</definedName>
    <definedName name="ДЦ3_" localSheetId="3">#REF!</definedName>
    <definedName name="ДЦ3_">#REF!</definedName>
    <definedName name="ДЦ4" localSheetId="4">#REF!</definedName>
    <definedName name="ДЦ4" localSheetId="1">#REF!</definedName>
    <definedName name="ДЦ4" localSheetId="3">#REF!</definedName>
    <definedName name="ДЦ4">#REF!</definedName>
    <definedName name="ДЦ5" localSheetId="4">#REF!</definedName>
    <definedName name="ДЦ5" localSheetId="1">#REF!</definedName>
    <definedName name="ДЦ5" localSheetId="3">#REF!</definedName>
    <definedName name="ДЦ5">#REF!</definedName>
    <definedName name="ДЦ6" localSheetId="4">#REF!</definedName>
    <definedName name="ДЦ6" localSheetId="1">#REF!</definedName>
    <definedName name="ДЦ6" localSheetId="3">#REF!</definedName>
    <definedName name="ДЦ6">#REF!</definedName>
    <definedName name="ДЦ6_1" localSheetId="4">#REF!</definedName>
    <definedName name="ДЦ6_1" localSheetId="1">#REF!</definedName>
    <definedName name="ДЦ6_1" localSheetId="3">#REF!</definedName>
    <definedName name="ДЦ6_1">#REF!</definedName>
    <definedName name="ДЦ7" localSheetId="4">#REF!</definedName>
    <definedName name="ДЦ7" localSheetId="1">#REF!</definedName>
    <definedName name="ДЦ7" localSheetId="3">#REF!</definedName>
    <definedName name="ДЦ7">#REF!</definedName>
    <definedName name="ДЦ8" localSheetId="4">#REF!</definedName>
    <definedName name="ДЦ8" localSheetId="1">#REF!</definedName>
    <definedName name="ДЦ8" localSheetId="3">#REF!</definedName>
    <definedName name="ДЦ8">#REF!</definedName>
    <definedName name="ДЦ9" localSheetId="4">#REF!</definedName>
    <definedName name="ДЦ9" localSheetId="1">#REF!</definedName>
    <definedName name="ДЦ9" localSheetId="3">#REF!</definedName>
    <definedName name="ДЦ9">#REF!</definedName>
    <definedName name="емм" localSheetId="4">#REF!</definedName>
    <definedName name="емм" localSheetId="1">#REF!</definedName>
    <definedName name="емм" localSheetId="3">#REF!</definedName>
    <definedName name="емм">#REF!</definedName>
    <definedName name="_xlnm.Print_Titles" localSheetId="4">Оборудование!#REF!</definedName>
    <definedName name="_xlnm.Print_Titles" localSheetId="3">'прил. 3 к ф.8.13'!$6:$9</definedName>
    <definedName name="_xlnm.Print_Titles">#N/A</definedName>
    <definedName name="Заказчик" localSheetId="4">#REF!</definedName>
    <definedName name="Заказчик" localSheetId="1">#REF!</definedName>
    <definedName name="Заказчик" localSheetId="3">#REF!</definedName>
    <definedName name="Заказчик">#REF!</definedName>
    <definedName name="зоя" localSheetId="4">#REF!</definedName>
    <definedName name="зоя" localSheetId="3">#REF!</definedName>
    <definedName name="зоя">#REF!</definedName>
    <definedName name="зп" localSheetId="4">#REF!</definedName>
    <definedName name="зп" localSheetId="1">#REF!</definedName>
    <definedName name="зп" localSheetId="3">#REF!</definedName>
    <definedName name="зп">#REF!</definedName>
    <definedName name="зпмес" localSheetId="4">#REF!</definedName>
    <definedName name="зпмес" localSheetId="1">#REF!</definedName>
    <definedName name="зпмес" localSheetId="3">#REF!</definedName>
    <definedName name="зпмес">#REF!</definedName>
    <definedName name="зпо" localSheetId="4">#REF!</definedName>
    <definedName name="зпо" localSheetId="1">#REF!</definedName>
    <definedName name="зпо" localSheetId="3">#REF!</definedName>
    <definedName name="зпо">#REF!</definedName>
    <definedName name="зппр" localSheetId="4">#REF!</definedName>
    <definedName name="зппр" localSheetId="1">#REF!</definedName>
    <definedName name="зппр" localSheetId="3">#REF!</definedName>
    <definedName name="зппр">#REF!</definedName>
    <definedName name="зпч" localSheetId="4">#REF!</definedName>
    <definedName name="зпч" localSheetId="1">#REF!</definedName>
    <definedName name="зпч" localSheetId="3">#REF!</definedName>
    <definedName name="зпч">#REF!</definedName>
    <definedName name="зу" localSheetId="4">#REF!</definedName>
    <definedName name="зу" localSheetId="1">#REF!</definedName>
    <definedName name="зу" localSheetId="3">#REF!</definedName>
    <definedName name="зу">#REF!</definedName>
    <definedName name="и_н_п" localSheetId="4">#REF!</definedName>
    <definedName name="и_н_п" localSheetId="1">#REF!</definedName>
    <definedName name="и_н_п" localSheetId="3">#REF!</definedName>
    <definedName name="и_н_п">#REF!</definedName>
    <definedName name="изп" localSheetId="4">#REF!</definedName>
    <definedName name="изп" localSheetId="1">#REF!</definedName>
    <definedName name="изп" localSheetId="3">#REF!</definedName>
    <definedName name="изп">#REF!</definedName>
    <definedName name="имат" localSheetId="4">#REF!</definedName>
    <definedName name="имат" localSheetId="1">#REF!</definedName>
    <definedName name="имат" localSheetId="3">#REF!</definedName>
    <definedName name="имат">#REF!</definedName>
    <definedName name="иматзак" localSheetId="4">#REF!</definedName>
    <definedName name="иматзак" localSheetId="1">#REF!</definedName>
    <definedName name="иматзак" localSheetId="3">#REF!</definedName>
    <definedName name="иматзак">#REF!</definedName>
    <definedName name="иматпод" localSheetId="4">#REF!</definedName>
    <definedName name="иматпод" localSheetId="1">#REF!</definedName>
    <definedName name="иматпод" localSheetId="3">#REF!</definedName>
    <definedName name="иматпод">#REF!</definedName>
    <definedName name="имя" localSheetId="4">#REF!</definedName>
    <definedName name="имя" localSheetId="1">#REF!</definedName>
    <definedName name="имя" localSheetId="3">#REF!</definedName>
    <definedName name="имя">#REF!</definedName>
    <definedName name="Инвестор" localSheetId="4">#REF!</definedName>
    <definedName name="Инвестор" localSheetId="1">#REF!</definedName>
    <definedName name="Инвестор" localSheetId="3">#REF!</definedName>
    <definedName name="Инвестор">#REF!</definedName>
    <definedName name="инд1" localSheetId="4">#REF!</definedName>
    <definedName name="инд1" localSheetId="1">#REF!</definedName>
    <definedName name="инд1" localSheetId="3">#REF!</definedName>
    <definedName name="инд1">#REF!</definedName>
    <definedName name="инд11" localSheetId="4">#REF!</definedName>
    <definedName name="инд11" localSheetId="1">#REF!</definedName>
    <definedName name="инд11" localSheetId="3">#REF!</definedName>
    <definedName name="инд11">#REF!</definedName>
    <definedName name="инд12" localSheetId="4">#REF!</definedName>
    <definedName name="инд12" localSheetId="1">#REF!</definedName>
    <definedName name="инд12" localSheetId="3">#REF!</definedName>
    <definedName name="инд12">#REF!</definedName>
    <definedName name="инд13" localSheetId="4">#REF!</definedName>
    <definedName name="инд13" localSheetId="1">#REF!</definedName>
    <definedName name="инд13" localSheetId="3">#REF!</definedName>
    <definedName name="инд13">#REF!</definedName>
    <definedName name="инд3" localSheetId="4">#REF!</definedName>
    <definedName name="инд3" localSheetId="1">#REF!</definedName>
    <definedName name="инд3" localSheetId="3">#REF!</definedName>
    <definedName name="инд3">#REF!</definedName>
    <definedName name="инд4" localSheetId="4">#REF!</definedName>
    <definedName name="инд4" localSheetId="1">#REF!</definedName>
    <definedName name="инд4" localSheetId="3">#REF!</definedName>
    <definedName name="инд4">#REF!</definedName>
    <definedName name="инд5" localSheetId="4">#REF!</definedName>
    <definedName name="инд5" localSheetId="1">#REF!</definedName>
    <definedName name="инд5" localSheetId="3">#REF!</definedName>
    <definedName name="инд5">#REF!</definedName>
    <definedName name="инд6" localSheetId="4">#REF!</definedName>
    <definedName name="инд6" localSheetId="1">#REF!</definedName>
    <definedName name="инд6" localSheetId="3">#REF!</definedName>
    <definedName name="инд6">#REF!</definedName>
    <definedName name="инд7" localSheetId="4">#REF!</definedName>
    <definedName name="инд7" localSheetId="1">#REF!</definedName>
    <definedName name="инд7" localSheetId="3">#REF!</definedName>
    <definedName name="инд7">#REF!</definedName>
    <definedName name="инд8" localSheetId="4">#REF!</definedName>
    <definedName name="инд8" localSheetId="1">#REF!</definedName>
    <definedName name="инд8" localSheetId="3">#REF!</definedName>
    <definedName name="инд8">#REF!</definedName>
    <definedName name="инд9" localSheetId="4">#REF!</definedName>
    <definedName name="инд9" localSheetId="1">#REF!</definedName>
    <definedName name="инд9" localSheetId="3">#REF!</definedName>
    <definedName name="инд9">#REF!</definedName>
    <definedName name="Индекс_ЛН_группы_строек" localSheetId="4">#REF!</definedName>
    <definedName name="Индекс_ЛН_группы_строек" localSheetId="1">#REF!</definedName>
    <definedName name="Индекс_ЛН_группы_строек" localSheetId="3">#REF!</definedName>
    <definedName name="Индекс_ЛН_группы_строек">#REF!</definedName>
    <definedName name="Индекс_ЛН_локальной_сметы" localSheetId="4">#REF!</definedName>
    <definedName name="Индекс_ЛН_локальной_сметы" localSheetId="1">#REF!</definedName>
    <definedName name="Индекс_ЛН_локальной_сметы" localSheetId="3">#REF!</definedName>
    <definedName name="Индекс_ЛН_локальной_сметы">#REF!</definedName>
    <definedName name="Индекс_ЛН_объекта" localSheetId="4">#REF!</definedName>
    <definedName name="Индекс_ЛН_объекта" localSheetId="1">#REF!</definedName>
    <definedName name="Индекс_ЛН_объекта" localSheetId="3">#REF!</definedName>
    <definedName name="Индекс_ЛН_объекта">#REF!</definedName>
    <definedName name="Индекс_ЛН_объектной_сметы" localSheetId="4">#REF!</definedName>
    <definedName name="Индекс_ЛН_объектной_сметы" localSheetId="1">#REF!</definedName>
    <definedName name="Индекс_ЛН_объектной_сметы" localSheetId="3">#REF!</definedName>
    <definedName name="Индекс_ЛН_объектной_сметы">#REF!</definedName>
    <definedName name="Индекс_ЛН_очереди" localSheetId="4">#REF!</definedName>
    <definedName name="Индекс_ЛН_очереди" localSheetId="1">#REF!</definedName>
    <definedName name="Индекс_ЛН_очереди" localSheetId="3">#REF!</definedName>
    <definedName name="Индекс_ЛН_очереди">#REF!</definedName>
    <definedName name="Индекс_ЛН_пускового_комплекса" localSheetId="4">#REF!</definedName>
    <definedName name="Индекс_ЛН_пускового_комплекса" localSheetId="1">#REF!</definedName>
    <definedName name="Индекс_ЛН_пускового_комплекса" localSheetId="3">#REF!</definedName>
    <definedName name="Индекс_ЛН_пускового_комплекса">#REF!</definedName>
    <definedName name="Индекс_ЛН_сводного_сметного_расчета" localSheetId="4">#REF!</definedName>
    <definedName name="Индекс_ЛН_сводного_сметного_расчета" localSheetId="1">#REF!</definedName>
    <definedName name="Индекс_ЛН_сводного_сметного_расчета" localSheetId="3">#REF!</definedName>
    <definedName name="Индекс_ЛН_сводного_сметного_расчета">#REF!</definedName>
    <definedName name="Индекс_ЛН_стройки" localSheetId="4">#REF!</definedName>
    <definedName name="Индекс_ЛН_стройки" localSheetId="1">#REF!</definedName>
    <definedName name="Индекс_ЛН_стройки" localSheetId="3">#REF!</definedName>
    <definedName name="Индекс_ЛН_стройки">#REF!</definedName>
    <definedName name="Итого_ЗПМ__по_рес_расчету_с_учетом_к_тов" localSheetId="4">#REF!</definedName>
    <definedName name="Итого_ЗПМ__по_рес_расчету_с_учетом_к_тов" localSheetId="1">#REF!</definedName>
    <definedName name="Итого_ЗПМ__по_рес_расчету_с_учетом_к_тов" localSheetId="3">#REF!</definedName>
    <definedName name="Итого_ЗПМ__по_рес_расчету_с_учетом_к_тов">#REF!</definedName>
    <definedName name="Итого_ЗПМ_в_базисных_ценах" localSheetId="4">#REF!</definedName>
    <definedName name="Итого_ЗПМ_в_базисных_ценах" localSheetId="1">#REF!</definedName>
    <definedName name="Итого_ЗПМ_в_базисных_ценах" localSheetId="3">#REF!</definedName>
    <definedName name="Итого_ЗПМ_в_базисных_ценах">#REF!</definedName>
    <definedName name="Итого_ЗПМ_в_базисных_ценах_с_учетом_к_тов" localSheetId="4">#REF!</definedName>
    <definedName name="Итого_ЗПМ_в_базисных_ценах_с_учетом_к_тов" localSheetId="1">#REF!</definedName>
    <definedName name="Итого_ЗПМ_в_базисных_ценах_с_учетом_к_тов" localSheetId="3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4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3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4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3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4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3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4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3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4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3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4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3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4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3">#REF!</definedName>
    <definedName name="Итого_МАТ_по_акту_вып_работ_при_ресурсном_расчете_с_учетом_к_тов">#REF!</definedName>
    <definedName name="Итого_материалы" localSheetId="4">#REF!</definedName>
    <definedName name="Итого_материалы" localSheetId="1">#REF!</definedName>
    <definedName name="Итого_материалы" localSheetId="3">#REF!</definedName>
    <definedName name="Итого_материалы">#REF!</definedName>
    <definedName name="Итого_материалы__по_рес_расчету_с_учетом_к_тов" localSheetId="4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3">#REF!</definedName>
    <definedName name="Итого_материалы__по_рес_расчету_с_учетом_к_тов">#REF!</definedName>
    <definedName name="Итого_материалы_в_базисных_ценах" localSheetId="4">#REF!</definedName>
    <definedName name="Итого_материалы_в_базисных_ценах" localSheetId="1">#REF!</definedName>
    <definedName name="Итого_материалы_в_базисных_ценах" localSheetId="3">#REF!</definedName>
    <definedName name="Итого_материалы_в_базисных_ценах">#REF!</definedName>
    <definedName name="Итого_материалы_в_базисных_ценах_с_учетом_к_тов" localSheetId="4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3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4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3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4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3">#REF!</definedName>
    <definedName name="Итого_материалы_по_акту_выполненных_работ_при_ресурсном_расчете">#REF!</definedName>
    <definedName name="Итого_машины_и_механизмы" localSheetId="4">#REF!</definedName>
    <definedName name="Итого_машины_и_механизмы" localSheetId="1">#REF!</definedName>
    <definedName name="Итого_машины_и_механизмы" localSheetId="3">#REF!</definedName>
    <definedName name="Итого_машины_и_механизмы">#REF!</definedName>
    <definedName name="Итого_машины_и_механизмы_в_базисных_ценах" localSheetId="4">#REF!</definedName>
    <definedName name="Итого_машины_и_механизмы_в_базисных_ценах" localSheetId="1">#REF!</definedName>
    <definedName name="Итого_машины_и_механизмы_в_базисных_ценах" localSheetId="3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4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3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4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3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4">#REF!</definedName>
    <definedName name="Итого_НР_в_базисных_ценах" localSheetId="1">#REF!</definedName>
    <definedName name="Итого_НР_в_базисных_ценах" localSheetId="3">#REF!</definedName>
    <definedName name="Итого_НР_в_базисных_ценах">#REF!</definedName>
    <definedName name="Итого_НР_по_акту_в_базисных_ценах" localSheetId="4">#REF!</definedName>
    <definedName name="Итого_НР_по_акту_в_базисных_ценах" localSheetId="1">#REF!</definedName>
    <definedName name="Итого_НР_по_акту_в_базисных_ценах" localSheetId="3">#REF!</definedName>
    <definedName name="Итого_НР_по_акту_в_базисных_ценах">#REF!</definedName>
    <definedName name="Итого_НР_по_акту_по_ресурсному_расчету" localSheetId="4">#REF!</definedName>
    <definedName name="Итого_НР_по_акту_по_ресурсному_расчету" localSheetId="1">#REF!</definedName>
    <definedName name="Итого_НР_по_акту_по_ресурсному_расчету" localSheetId="3">#REF!</definedName>
    <definedName name="Итого_НР_по_акту_по_ресурсному_расчету">#REF!</definedName>
    <definedName name="Итого_НР_по_ресурсному_расчету" localSheetId="4">#REF!</definedName>
    <definedName name="Итого_НР_по_ресурсному_расчету" localSheetId="1">#REF!</definedName>
    <definedName name="Итого_НР_по_ресурсному_расчету" localSheetId="3">#REF!</definedName>
    <definedName name="Итого_НР_по_ресурсному_расчету">#REF!</definedName>
    <definedName name="Итого_ОЗП" localSheetId="4">#REF!</definedName>
    <definedName name="Итого_ОЗП" localSheetId="1">#REF!</definedName>
    <definedName name="Итого_ОЗП" localSheetId="3">#REF!</definedName>
    <definedName name="Итого_ОЗП">#REF!</definedName>
    <definedName name="Итого_ОЗП_в_базисных_ценах" localSheetId="4">#REF!</definedName>
    <definedName name="Итого_ОЗП_в_базисных_ценах" localSheetId="1">#REF!</definedName>
    <definedName name="Итого_ОЗП_в_базисных_ценах" localSheetId="3">#REF!</definedName>
    <definedName name="Итого_ОЗП_в_базисных_ценах">#REF!</definedName>
    <definedName name="Итого_ОЗП_в_базисных_ценах_с_учетом_к_тов" localSheetId="4">#REF!</definedName>
    <definedName name="Итого_ОЗП_в_базисных_ценах_с_учетом_к_тов" localSheetId="1">#REF!</definedName>
    <definedName name="Итого_ОЗП_в_базисных_ценах_с_учетом_к_тов" localSheetId="3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4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3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4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3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4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3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4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3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4">#REF!</definedName>
    <definedName name="Итого_ОЗП_по_рес_расчету_с_учетом_к_тов" localSheetId="1">#REF!</definedName>
    <definedName name="Итого_ОЗП_по_рес_расчету_с_учетом_к_тов" localSheetId="3">#REF!</definedName>
    <definedName name="Итого_ОЗП_по_рес_расчету_с_учетом_к_тов">#REF!</definedName>
    <definedName name="Итого_ПЗ" localSheetId="4">#REF!</definedName>
    <definedName name="Итого_ПЗ" localSheetId="1">#REF!</definedName>
    <definedName name="Итого_ПЗ" localSheetId="3">#REF!</definedName>
    <definedName name="Итого_ПЗ">#REF!</definedName>
    <definedName name="Итого_ПЗ_в_базисных_ценах" localSheetId="4">#REF!</definedName>
    <definedName name="Итого_ПЗ_в_базисных_ценах" localSheetId="1">#REF!</definedName>
    <definedName name="Итого_ПЗ_в_базисных_ценах" localSheetId="3">#REF!</definedName>
    <definedName name="Итого_ПЗ_в_базисных_ценах">#REF!</definedName>
    <definedName name="Итого_ПЗ_в_базисных_ценах_с_учетом_к_тов" localSheetId="4">#REF!</definedName>
    <definedName name="Итого_ПЗ_в_базисных_ценах_с_учетом_к_тов" localSheetId="1">#REF!</definedName>
    <definedName name="Итого_ПЗ_в_базисных_ценах_с_учетом_к_тов" localSheetId="3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4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3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4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3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4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3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4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3">#REF!</definedName>
    <definedName name="Итого_ПЗ_по_акту_выполненных_работ_при_ресурсном_расчете">#REF!</definedName>
    <definedName name="Итого_ПЗ_по_рес_расчету_с_учетом_к_тов" localSheetId="4">#REF!</definedName>
    <definedName name="Итого_ПЗ_по_рес_расчету_с_учетом_к_тов" localSheetId="1">#REF!</definedName>
    <definedName name="Итого_ПЗ_по_рес_расчету_с_учетом_к_тов" localSheetId="3">#REF!</definedName>
    <definedName name="Итого_ПЗ_по_рес_расчету_с_учетом_к_тов">#REF!</definedName>
    <definedName name="Итого_СП_в_базисных_ценах" localSheetId="4">#REF!</definedName>
    <definedName name="Итого_СП_в_базисных_ценах" localSheetId="1">#REF!</definedName>
    <definedName name="Итого_СП_в_базисных_ценах" localSheetId="3">#REF!</definedName>
    <definedName name="Итого_СП_в_базисных_ценах">#REF!</definedName>
    <definedName name="Итого_СП_по_акту_в_базисных_ценах" localSheetId="4">#REF!</definedName>
    <definedName name="Итого_СП_по_акту_в_базисных_ценах" localSheetId="1">#REF!</definedName>
    <definedName name="Итого_СП_по_акту_в_базисных_ценах" localSheetId="3">#REF!</definedName>
    <definedName name="Итого_СП_по_акту_в_базисных_ценах">#REF!</definedName>
    <definedName name="Итого_СП_по_акту_по_ресурсному_расчету" localSheetId="4">#REF!</definedName>
    <definedName name="Итого_СП_по_акту_по_ресурсному_расчету" localSheetId="1">#REF!</definedName>
    <definedName name="Итого_СП_по_акту_по_ресурсному_расчету" localSheetId="3">#REF!</definedName>
    <definedName name="Итого_СП_по_акту_по_ресурсному_расчету">#REF!</definedName>
    <definedName name="Итого_СП_по_ресурсному_расчету" localSheetId="4">#REF!</definedName>
    <definedName name="Итого_СП_по_ресурсному_расчету" localSheetId="1">#REF!</definedName>
    <definedName name="Итого_СП_по_ресурсному_расчету" localSheetId="3">#REF!</definedName>
    <definedName name="Итого_СП_по_ресурсному_расчету">#REF!</definedName>
    <definedName name="Итого_ФОТ_в_базисных_ценах" localSheetId="4">#REF!</definedName>
    <definedName name="Итого_ФОТ_в_базисных_ценах" localSheetId="1">#REF!</definedName>
    <definedName name="Итого_ФОТ_в_базисных_ценах" localSheetId="3">#REF!</definedName>
    <definedName name="Итого_ФОТ_в_базисных_ценах">#REF!</definedName>
    <definedName name="Итого_ФОТ_по_акту_выполненных_работ_в_базисных_ценах" localSheetId="4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3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4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3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4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3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4">#REF!</definedName>
    <definedName name="Итого_ЭММ__по_рес_расчету_с_учетом_к_тов" localSheetId="1">#REF!</definedName>
    <definedName name="Итого_ЭММ__по_рес_расчету_с_учетом_к_тов" localSheetId="3">#REF!</definedName>
    <definedName name="Итого_ЭММ__по_рес_расчету_с_учетом_к_тов">#REF!</definedName>
    <definedName name="Итого_ЭММ_в_базисных_ценах_с_учетом_к_тов" localSheetId="4">#REF!</definedName>
    <definedName name="Итого_ЭММ_в_базисных_ценах_с_учетом_к_тов" localSheetId="1">#REF!</definedName>
    <definedName name="Итого_ЭММ_в_базисных_ценах_с_учетом_к_тов" localSheetId="3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4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3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4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3">#REF!</definedName>
    <definedName name="Итого_ЭММ_по_акту_вып_работ_при_ресурсном_расчете_с_учетом_к_тов">#REF!</definedName>
    <definedName name="иэмм" localSheetId="4">#REF!</definedName>
    <definedName name="иэмм" localSheetId="1">#REF!</definedName>
    <definedName name="иэмм" localSheetId="3">#REF!</definedName>
    <definedName name="иэмм">#REF!</definedName>
    <definedName name="к_ЗПМ" localSheetId="4">#REF!</definedName>
    <definedName name="к_ЗПМ" localSheetId="1">#REF!</definedName>
    <definedName name="к_ЗПМ" localSheetId="3">#REF!</definedName>
    <definedName name="к_ЗПМ">#REF!</definedName>
    <definedName name="к_МАТ" localSheetId="4">#REF!</definedName>
    <definedName name="к_МАТ" localSheetId="1">#REF!</definedName>
    <definedName name="к_МАТ" localSheetId="3">#REF!</definedName>
    <definedName name="к_МАТ">#REF!</definedName>
    <definedName name="к_ОЗП" localSheetId="4">#REF!</definedName>
    <definedName name="к_ОЗП" localSheetId="1">#REF!</definedName>
    <definedName name="к_ОЗП" localSheetId="3">#REF!</definedName>
    <definedName name="к_ОЗП">#REF!</definedName>
    <definedName name="к_ПЗ" localSheetId="4">#REF!</definedName>
    <definedName name="к_ПЗ" localSheetId="1">#REF!</definedName>
    <definedName name="к_ПЗ" localSheetId="3">#REF!</definedName>
    <definedName name="к_ПЗ">#REF!</definedName>
    <definedName name="к_ЭМ" localSheetId="4">#REF!</definedName>
    <definedName name="к_ЭМ" localSheetId="1">#REF!</definedName>
    <definedName name="к_ЭМ" localSheetId="3">#REF!</definedName>
    <definedName name="к_ЭМ">#REF!</definedName>
    <definedName name="кве" localSheetId="4">#REF!</definedName>
    <definedName name="кве" localSheetId="3">#REF!</definedName>
    <definedName name="кве">#REF!</definedName>
    <definedName name="кмм" localSheetId="4">#REF!</definedName>
    <definedName name="кмм" localSheetId="1">#REF!</definedName>
    <definedName name="кмм" localSheetId="3">#REF!</definedName>
    <definedName name="кмм">#REF!</definedName>
    <definedName name="кмо" localSheetId="4">#REF!</definedName>
    <definedName name="кмо" localSheetId="1">#REF!</definedName>
    <definedName name="кмо" localSheetId="3">#REF!</definedName>
    <definedName name="кмо">#REF!</definedName>
    <definedName name="кол" localSheetId="4">#REF!</definedName>
    <definedName name="кол" localSheetId="1">#REF!</definedName>
    <definedName name="кол" localSheetId="3">#REF!</definedName>
    <definedName name="кол">#REF!</definedName>
    <definedName name="лот1" localSheetId="4">#REF!</definedName>
    <definedName name="лот1" localSheetId="1">#REF!</definedName>
    <definedName name="лот1" localSheetId="3">#REF!</definedName>
    <definedName name="лот1">#REF!</definedName>
    <definedName name="м" localSheetId="4">#REF!</definedName>
    <definedName name="м" localSheetId="1">#REF!</definedName>
    <definedName name="м" localSheetId="3">#REF!</definedName>
    <definedName name="м">#REF!</definedName>
    <definedName name="м_лы_д_перевозки" localSheetId="4">#REF!</definedName>
    <definedName name="м_лы_д_перевозки" localSheetId="3">#REF!</definedName>
    <definedName name="м_лы_д_перевозки">#REF!</definedName>
    <definedName name="масмес" localSheetId="4">#REF!</definedName>
    <definedName name="масмес" localSheetId="1">#REF!</definedName>
    <definedName name="масмес" localSheetId="3">#REF!</definedName>
    <definedName name="масмес">#REF!</definedName>
    <definedName name="мат" localSheetId="4">#REF!</definedName>
    <definedName name="мат" localSheetId="1">#REF!</definedName>
    <definedName name="мат" localSheetId="3">#REF!</definedName>
    <definedName name="мат">#REF!</definedName>
    <definedName name="матз" localSheetId="4">#REF!</definedName>
    <definedName name="матз" localSheetId="1">#REF!</definedName>
    <definedName name="матз" localSheetId="3">#REF!</definedName>
    <definedName name="матз">#REF!</definedName>
    <definedName name="матпз" localSheetId="4">#REF!</definedName>
    <definedName name="матпз" localSheetId="1">#REF!</definedName>
    <definedName name="матпз" localSheetId="3">#REF!</definedName>
    <definedName name="матпз">#REF!</definedName>
    <definedName name="мех" localSheetId="4">#REF!</definedName>
    <definedName name="мех" localSheetId="1">#REF!</definedName>
    <definedName name="мех" localSheetId="3">#REF!</definedName>
    <definedName name="мех">#REF!</definedName>
    <definedName name="мз" localSheetId="4">#REF!</definedName>
    <definedName name="мз" localSheetId="1">#REF!</definedName>
    <definedName name="мз" localSheetId="3">#REF!</definedName>
    <definedName name="мз">#REF!</definedName>
    <definedName name="Монтажные_работы_в_базисных_ценах" localSheetId="4">#REF!</definedName>
    <definedName name="Монтажные_работы_в_базисных_ценах" localSheetId="1">#REF!</definedName>
    <definedName name="Монтажные_работы_в_базисных_ценах" localSheetId="3">#REF!</definedName>
    <definedName name="Монтажные_работы_в_базисных_ценах">#REF!</definedName>
    <definedName name="Монтажные_работы_в_текущих_ценах" localSheetId="4">#REF!</definedName>
    <definedName name="Монтажные_работы_в_текущих_ценах" localSheetId="1">#REF!</definedName>
    <definedName name="Монтажные_работы_в_текущих_ценах" localSheetId="3">#REF!</definedName>
    <definedName name="Монтажные_работы_в_текущих_ценах">#REF!</definedName>
    <definedName name="Монтажные_работы_в_текущих_ценах_по_ресурсному_расчету" localSheetId="4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3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4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3">#REF!</definedName>
    <definedName name="Монтажные_работы_в_текущих_ценах_после_применения_индексов">#REF!</definedName>
    <definedName name="н" localSheetId="4">#REF!</definedName>
    <definedName name="н" localSheetId="1">#REF!</definedName>
    <definedName name="н" localSheetId="3">#REF!</definedName>
    <definedName name="н">#REF!</definedName>
    <definedName name="Наименование_группы_строек" localSheetId="4">#REF!</definedName>
    <definedName name="Наименование_группы_строек" localSheetId="1">#REF!</definedName>
    <definedName name="Наименование_группы_строек" localSheetId="3">#REF!</definedName>
    <definedName name="Наименование_группы_строек">#REF!</definedName>
    <definedName name="Наименование_локальной_сметы" localSheetId="4">#REF!</definedName>
    <definedName name="Наименование_локальной_сметы" localSheetId="1">#REF!</definedName>
    <definedName name="Наименование_локальной_сметы" localSheetId="3">#REF!</definedName>
    <definedName name="Наименование_локальной_сметы">#REF!</definedName>
    <definedName name="Наименование_объекта" localSheetId="4">#REF!</definedName>
    <definedName name="Наименование_объекта" localSheetId="1">#REF!</definedName>
    <definedName name="Наименование_объекта" localSheetId="3">#REF!</definedName>
    <definedName name="Наименование_объекта">#REF!</definedName>
    <definedName name="Наименование_объектной_сметы" localSheetId="4">#REF!</definedName>
    <definedName name="Наименование_объектной_сметы" localSheetId="1">#REF!</definedName>
    <definedName name="Наименование_объектной_сметы" localSheetId="3">#REF!</definedName>
    <definedName name="Наименование_объектной_сметы">#REF!</definedName>
    <definedName name="Наименование_очереди" localSheetId="4">#REF!</definedName>
    <definedName name="Наименование_очереди" localSheetId="1">#REF!</definedName>
    <definedName name="Наименование_очереди" localSheetId="3">#REF!</definedName>
    <definedName name="Наименование_очереди">#REF!</definedName>
    <definedName name="Наименование_пускового_комплекса" localSheetId="4">#REF!</definedName>
    <definedName name="Наименование_пускового_комплекса" localSheetId="1">#REF!</definedName>
    <definedName name="Наименование_пускового_комплекса" localSheetId="3">#REF!</definedName>
    <definedName name="Наименование_пускового_комплекса">#REF!</definedName>
    <definedName name="Наименование_сводного_сметного_расчета" localSheetId="4">#REF!</definedName>
    <definedName name="Наименование_сводного_сметного_расчета" localSheetId="1">#REF!</definedName>
    <definedName name="Наименование_сводного_сметного_расчета" localSheetId="3">#REF!</definedName>
    <definedName name="Наименование_сводного_сметного_расчета">#REF!</definedName>
    <definedName name="Наименование_стройки" localSheetId="4">#REF!</definedName>
    <definedName name="Наименование_стройки" localSheetId="1">#REF!</definedName>
    <definedName name="Наименование_стройки" localSheetId="3">#REF!</definedName>
    <definedName name="Наименование_стройки">#REF!</definedName>
    <definedName name="НДС" localSheetId="4">#REF!</definedName>
    <definedName name="НДС" localSheetId="1">#REF!</definedName>
    <definedName name="НДС" localSheetId="3">#REF!</definedName>
    <definedName name="НДС">#REF!</definedName>
    <definedName name="нет" localSheetId="4">#REF!</definedName>
    <definedName name="нет" localSheetId="1">#REF!</definedName>
    <definedName name="нет" localSheetId="3">#REF!</definedName>
    <definedName name="нет">#REF!</definedName>
    <definedName name="нзу" localSheetId="4">#REF!</definedName>
    <definedName name="нзу" localSheetId="1">#REF!</definedName>
    <definedName name="нзу" localSheetId="3">#REF!</definedName>
    <definedName name="нзу">#REF!</definedName>
    <definedName name="ннр" localSheetId="4">#REF!</definedName>
    <definedName name="ннр" localSheetId="1">#REF!</definedName>
    <definedName name="ннр" localSheetId="3">#REF!</definedName>
    <definedName name="ннр">#REF!</definedName>
    <definedName name="ннр0" localSheetId="4">#REF!</definedName>
    <definedName name="ннр0" localSheetId="1">#REF!</definedName>
    <definedName name="ннр0" localSheetId="3">#REF!</definedName>
    <definedName name="ннр0">#REF!</definedName>
    <definedName name="ннркс" localSheetId="4">#REF!</definedName>
    <definedName name="ннркс" localSheetId="1">#REF!</definedName>
    <definedName name="ннркс" localSheetId="3">#REF!</definedName>
    <definedName name="ннркс">#REF!</definedName>
    <definedName name="ннрс" localSheetId="4">#REF!</definedName>
    <definedName name="ннрс" localSheetId="1">#REF!</definedName>
    <definedName name="ннрс" localSheetId="3">#REF!</definedName>
    <definedName name="ннрс">#REF!</definedName>
    <definedName name="Норм_трудоемкость_механизаторов_по_смете_с_учетом_к_тов" localSheetId="4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3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4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3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4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3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4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3">#REF!</definedName>
    <definedName name="Нормативная_трудоемкость_основных_рабочих_по_смете">#REF!</definedName>
    <definedName name="нр" localSheetId="4">#REF!</definedName>
    <definedName name="нр" localSheetId="1">#REF!</definedName>
    <definedName name="нр" localSheetId="3">#REF!</definedName>
    <definedName name="нр">#REF!</definedName>
    <definedName name="_xlnm.Print_Area" localSheetId="4">Оборудование!$A$1:$J$24</definedName>
    <definedName name="_xlnm.Print_Area" localSheetId="3">'прил. 3 к ф.8.13'!$A$1:$J$148</definedName>
    <definedName name="_xlnm.Print_Area" localSheetId="0">'Форма 8.13'!$A$1:$W$49</definedName>
    <definedName name="оборз" localSheetId="4">#REF!</definedName>
    <definedName name="оборз" localSheetId="1">#REF!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4">#REF!</definedName>
    <definedName name="Оборудование_в_базисных_ценах" localSheetId="1">#REF!</definedName>
    <definedName name="Оборудование_в_базисных_ценах" localSheetId="3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4">#REF!</definedName>
    <definedName name="Оборудование_в_текущих_ценах" localSheetId="1">#REF!</definedName>
    <definedName name="Оборудование_в_текущих_ценах" localSheetId="3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4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3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4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3">#REF!</definedName>
    <definedName name="Оборудование_в_текущих_ценах_после_применения_индексов">#REF!</definedName>
    <definedName name="Обоснование_поправки" localSheetId="4">#REF!</definedName>
    <definedName name="Обоснование_поправки" localSheetId="1">#REF!</definedName>
    <definedName name="Обоснование_поправки" localSheetId="3">#REF!</definedName>
    <definedName name="Обоснование_поправки">#REF!</definedName>
    <definedName name="Описание_группы_строек" localSheetId="4">#REF!</definedName>
    <definedName name="Описание_группы_строек" localSheetId="1">#REF!</definedName>
    <definedName name="Описание_группы_строек" localSheetId="3">#REF!</definedName>
    <definedName name="Описание_группы_строек">#REF!</definedName>
    <definedName name="Описание_локальной_сметы" localSheetId="4">#REF!</definedName>
    <definedName name="Описание_локальной_сметы" localSheetId="1">#REF!</definedName>
    <definedName name="Описание_локальной_сметы" localSheetId="3">#REF!</definedName>
    <definedName name="Описание_локальной_сметы">#REF!</definedName>
    <definedName name="Описание_объекта" localSheetId="4">#REF!</definedName>
    <definedName name="Описание_объекта" localSheetId="1">#REF!</definedName>
    <definedName name="Описание_объекта" localSheetId="3">#REF!</definedName>
    <definedName name="Описание_объекта">#REF!</definedName>
    <definedName name="Описание_объектной_сметы" localSheetId="4">#REF!</definedName>
    <definedName name="Описание_объектной_сметы" localSheetId="1">#REF!</definedName>
    <definedName name="Описание_объектной_сметы" localSheetId="3">#REF!</definedName>
    <definedName name="Описание_объектной_сметы">#REF!</definedName>
    <definedName name="Описание_очереди" localSheetId="4">#REF!</definedName>
    <definedName name="Описание_очереди" localSheetId="1">#REF!</definedName>
    <definedName name="Описание_очереди" localSheetId="3">#REF!</definedName>
    <definedName name="Описание_очереди">#REF!</definedName>
    <definedName name="Описание_пускового_комплекса" localSheetId="4">#REF!</definedName>
    <definedName name="Описание_пускового_комплекса" localSheetId="1">#REF!</definedName>
    <definedName name="Описание_пускового_комплекса" localSheetId="3">#REF!</definedName>
    <definedName name="Описание_пускового_комплекса">#REF!</definedName>
    <definedName name="Описание_сводного_сметного_расчета" localSheetId="4">#REF!</definedName>
    <definedName name="Описание_сводного_сметного_расчета" localSheetId="1">#REF!</definedName>
    <definedName name="Описание_сводного_сметного_расчета" localSheetId="3">#REF!</definedName>
    <definedName name="Описание_сводного_сметного_расчета">#REF!</definedName>
    <definedName name="Описание_стройки" localSheetId="4">#REF!</definedName>
    <definedName name="Описание_стройки" localSheetId="1">#REF!</definedName>
    <definedName name="Описание_стройки" localSheetId="3">#REF!</definedName>
    <definedName name="Описание_стройки">#REF!</definedName>
    <definedName name="Основание" localSheetId="4">#REF!</definedName>
    <definedName name="Основание" localSheetId="1">#REF!</definedName>
    <definedName name="Основание" localSheetId="3">#REF!</definedName>
    <definedName name="Основание">#REF!</definedName>
    <definedName name="отп" localSheetId="4">#REF!</definedName>
    <definedName name="отп" localSheetId="1">#REF!</definedName>
    <definedName name="отп" localSheetId="3">#REF!</definedName>
    <definedName name="отп">#REF!</definedName>
    <definedName name="Отчетный_период__учет_выполненных_работ" localSheetId="4">#REF!</definedName>
    <definedName name="Отчетный_период__учет_выполненных_работ" localSheetId="1">#REF!</definedName>
    <definedName name="Отчетный_период__учет_выполненных_работ" localSheetId="3">#REF!</definedName>
    <definedName name="Отчетный_период__учет_выполненных_работ">#REF!</definedName>
    <definedName name="п" localSheetId="4">#REF!</definedName>
    <definedName name="п" localSheetId="1">#REF!</definedName>
    <definedName name="п" localSheetId="3">#REF!</definedName>
    <definedName name="п">#REF!</definedName>
    <definedName name="пВр">[2]ИД1!$A$51</definedName>
    <definedName name="пВрВс">[2]ИД1!$A$58</definedName>
    <definedName name="ператр1" localSheetId="4">#REF!</definedName>
    <definedName name="ператр1" localSheetId="1">#REF!</definedName>
    <definedName name="ператр1" localSheetId="3">#REF!</definedName>
    <definedName name="ператр1" localSheetId="0">#REF!</definedName>
    <definedName name="ператр1">#REF!</definedName>
    <definedName name="ператр2" localSheetId="4">#REF!</definedName>
    <definedName name="ператр2" localSheetId="1">#REF!</definedName>
    <definedName name="ператр2" localSheetId="3">#REF!</definedName>
    <definedName name="ператр2" localSheetId="0">#REF!</definedName>
    <definedName name="ператр2">#REF!</definedName>
    <definedName name="перм" localSheetId="4">#REF!</definedName>
    <definedName name="перм" localSheetId="1">#REF!</definedName>
    <definedName name="перм" localSheetId="3">#REF!</definedName>
    <definedName name="перм" localSheetId="0">#REF!</definedName>
    <definedName name="перм">#REF!</definedName>
    <definedName name="перо" localSheetId="4">#REF!</definedName>
    <definedName name="перо" localSheetId="1">#REF!</definedName>
    <definedName name="перо" localSheetId="3">#REF!</definedName>
    <definedName name="перо">#REF!</definedName>
    <definedName name="пЗуВр" localSheetId="4">#REF!</definedName>
    <definedName name="пЗуВр" localSheetId="1">#REF!</definedName>
    <definedName name="пЗуВр" localSheetId="3">#REF!</definedName>
    <definedName name="пЗуВр">#REF!</definedName>
    <definedName name="поток2" localSheetId="4">#REF!</definedName>
    <definedName name="поток2" localSheetId="1">#REF!</definedName>
    <definedName name="поток2" localSheetId="3">#REF!</definedName>
    <definedName name="поток2">#REF!</definedName>
    <definedName name="пПрВр" localSheetId="4">#REF!</definedName>
    <definedName name="пПрВр" localSheetId="1">#REF!</definedName>
    <definedName name="пПрВр" localSheetId="3">#REF!</definedName>
    <definedName name="пПрВр">#REF!</definedName>
    <definedName name="ПРВ" localSheetId="4">[3]ИДвалка!#REF!</definedName>
    <definedName name="ПРВ" localSheetId="1">[3]ИДвалка!#REF!</definedName>
    <definedName name="ПРВ" localSheetId="3">[3]ИДвалка!#REF!</definedName>
    <definedName name="ПРВ">[3]ИДвалка!#REF!</definedName>
    <definedName name="прем" localSheetId="4">#REF!</definedName>
    <definedName name="прем" localSheetId="1">#REF!</definedName>
    <definedName name="прем" localSheetId="3">#REF!</definedName>
    <definedName name="прем" localSheetId="0">#REF!</definedName>
    <definedName name="прем">#REF!</definedName>
    <definedName name="премввод" localSheetId="4">#REF!</definedName>
    <definedName name="премввод" localSheetId="1">#REF!</definedName>
    <definedName name="премввод" localSheetId="3">#REF!</definedName>
    <definedName name="премввод" localSheetId="0">#REF!</definedName>
    <definedName name="премввод">#REF!</definedName>
    <definedName name="прибыль" localSheetId="4">#REF!</definedName>
    <definedName name="прибыль" localSheetId="1">#REF!</definedName>
    <definedName name="прибыль" localSheetId="3">#REF!</definedName>
    <definedName name="прибыль" localSheetId="0">#REF!</definedName>
    <definedName name="прибыль">#REF!</definedName>
    <definedName name="Проверил" localSheetId="4">#REF!</definedName>
    <definedName name="Проверил" localSheetId="1">#REF!</definedName>
    <definedName name="Проверил" localSheetId="3">#REF!</definedName>
    <definedName name="Проверил">#REF!</definedName>
    <definedName name="Прочие_затраты_в_базисных_ценах" localSheetId="4">#REF!</definedName>
    <definedName name="Прочие_затраты_в_базисных_ценах" localSheetId="1">#REF!</definedName>
    <definedName name="Прочие_затраты_в_базисных_ценах" localSheetId="3">#REF!</definedName>
    <definedName name="Прочие_затраты_в_базисных_ценах">#REF!</definedName>
    <definedName name="Прочие_затраты_в_текущих_ценах" localSheetId="4">#REF!</definedName>
    <definedName name="Прочие_затраты_в_текущих_ценах" localSheetId="1">#REF!</definedName>
    <definedName name="Прочие_затраты_в_текущих_ценах" localSheetId="3">#REF!</definedName>
    <definedName name="Прочие_затраты_в_текущих_ценах">#REF!</definedName>
    <definedName name="Прочие_затраты_в_текущих_ценах_по_ресурсному_расчету" localSheetId="4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3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4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3">#REF!</definedName>
    <definedName name="Прочие_затраты_в_текущих_ценах_после_применения_индексов">#REF!</definedName>
    <definedName name="прямаяЗП" localSheetId="4">[4]ЗП_ЮНГ!#REF!</definedName>
    <definedName name="прямаяЗП" localSheetId="1">[4]ЗП_ЮНГ!#REF!</definedName>
    <definedName name="прямаяЗП" localSheetId="3">[4]ЗП_ЮНГ!#REF!</definedName>
    <definedName name="прямаяЗП">[4]ЗП_ЮНГ!#REF!</definedName>
    <definedName name="р_пр" localSheetId="4">#REF!</definedName>
    <definedName name="р_пр" localSheetId="1">#REF!</definedName>
    <definedName name="р_пр" localSheetId="3">#REF!</definedName>
    <definedName name="р_пр" localSheetId="0">#REF!</definedName>
    <definedName name="р_пр">#REF!</definedName>
    <definedName name="Районный_к_т_к_ЗП" localSheetId="4">#REF!</definedName>
    <definedName name="Районный_к_т_к_ЗП" localSheetId="1">#REF!</definedName>
    <definedName name="Районный_к_т_к_ЗП" localSheetId="3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4">#REF!</definedName>
    <definedName name="Районный_к_т_к_ЗП_по_ресурсному_расчету" localSheetId="1">#REF!</definedName>
    <definedName name="Районный_к_т_к_ЗП_по_ресурсному_расчету" localSheetId="3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4">#REF!</definedName>
    <definedName name="рак" localSheetId="1">#REF!</definedName>
    <definedName name="рак" localSheetId="3">#REF!</definedName>
    <definedName name="рак">#REF!</definedName>
    <definedName name="Регистрационный_номер_группы_строек" localSheetId="4">#REF!</definedName>
    <definedName name="Регистрационный_номер_группы_строек" localSheetId="1">#REF!</definedName>
    <definedName name="Регистрационный_номер_группы_строек" localSheetId="3">#REF!</definedName>
    <definedName name="Регистрационный_номер_группы_строек">#REF!</definedName>
    <definedName name="Регистрационный_номер_локальной_сметы" localSheetId="4">#REF!</definedName>
    <definedName name="Регистрационный_номер_локальной_сметы" localSheetId="1">#REF!</definedName>
    <definedName name="Регистрационный_номер_локальной_сметы" localSheetId="3">#REF!</definedName>
    <definedName name="Регистрационный_номер_локальной_сметы">#REF!</definedName>
    <definedName name="Регистрационный_номер_объекта" localSheetId="4">#REF!</definedName>
    <definedName name="Регистрационный_номер_объекта" localSheetId="1">#REF!</definedName>
    <definedName name="Регистрационный_номер_объекта" localSheetId="3">#REF!</definedName>
    <definedName name="Регистрационный_номер_объекта">#REF!</definedName>
    <definedName name="Регистрационный_номер_объектной_сметы" localSheetId="4">#REF!</definedName>
    <definedName name="Регистрационный_номер_объектной_сметы" localSheetId="1">#REF!</definedName>
    <definedName name="Регистрационный_номер_объектной_сметы" localSheetId="3">#REF!</definedName>
    <definedName name="Регистрационный_номер_объектной_сметы">#REF!</definedName>
    <definedName name="Регистрационный_номер_очереди" localSheetId="4">#REF!</definedName>
    <definedName name="Регистрационный_номер_очереди" localSheetId="1">#REF!</definedName>
    <definedName name="Регистрационный_номер_очереди" localSheetId="3">#REF!</definedName>
    <definedName name="Регистрационный_номер_очереди">#REF!</definedName>
    <definedName name="Регистрационный_номер_пускового_комплекса" localSheetId="4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3">#REF!</definedName>
    <definedName name="Регистрационный_номер_пускового_комплекса">#REF!</definedName>
    <definedName name="Регистрационный_номер_сводного_сметного_расчета" localSheetId="4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3">#REF!</definedName>
    <definedName name="Регистрационный_номер_сводного_сметного_расчета">#REF!</definedName>
    <definedName name="Регистрационный_номер_стройки" localSheetId="4">#REF!</definedName>
    <definedName name="Регистрационный_номер_стройки" localSheetId="1">#REF!</definedName>
    <definedName name="Регистрационный_номер_стройки" localSheetId="3">#REF!</definedName>
    <definedName name="Регистрационный_номер_стройки">#REF!</definedName>
    <definedName name="рк" localSheetId="4">#REF!</definedName>
    <definedName name="рк" localSheetId="1">#REF!</definedName>
    <definedName name="рк" localSheetId="3">#REF!</definedName>
    <definedName name="рк">#REF!</definedName>
    <definedName name="с" localSheetId="4">#REF!</definedName>
    <definedName name="с" localSheetId="1">#REF!</definedName>
    <definedName name="с" localSheetId="3">#REF!</definedName>
    <definedName name="с">#REF!</definedName>
    <definedName name="с21" localSheetId="4">#REF!</definedName>
    <definedName name="с21" localSheetId="1">#REF!</definedName>
    <definedName name="с21" localSheetId="3">#REF!</definedName>
    <definedName name="с21">#REF!</definedName>
    <definedName name="са" localSheetId="4">#REF!</definedName>
    <definedName name="са" localSheetId="1">#REF!</definedName>
    <definedName name="са" localSheetId="3">#REF!</definedName>
    <definedName name="са">#REF!</definedName>
    <definedName name="сева" localSheetId="4">#REF!</definedName>
    <definedName name="сева" localSheetId="3">#REF!</definedName>
    <definedName name="сева">#REF!</definedName>
    <definedName name="Сметная_стоимость_в_базисных_ценах" localSheetId="4">#REF!</definedName>
    <definedName name="Сметная_стоимость_в_базисных_ценах" localSheetId="1">#REF!</definedName>
    <definedName name="Сметная_стоимость_в_базисных_ценах" localSheetId="3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4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3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4">#REF!</definedName>
    <definedName name="Сметная_стоимость_по_ресурсному_расчету" localSheetId="1">#REF!</definedName>
    <definedName name="Сметная_стоимость_по_ресурсному_расчету" localSheetId="3">#REF!</definedName>
    <definedName name="Сметная_стоимость_по_ресурсному_расчету">#REF!</definedName>
    <definedName name="сн" localSheetId="4">#REF!</definedName>
    <definedName name="сн" localSheetId="1">#REF!</definedName>
    <definedName name="сн" localSheetId="3">#REF!</definedName>
    <definedName name="сн">#REF!</definedName>
    <definedName name="сн_рк" localSheetId="4">#REF!</definedName>
    <definedName name="сн_рк" localSheetId="1">#REF!</definedName>
    <definedName name="сн_рк" localSheetId="3">#REF!</definedName>
    <definedName name="сн_рк">#REF!</definedName>
    <definedName name="Составил" localSheetId="4">#REF!</definedName>
    <definedName name="Составил" localSheetId="1">#REF!</definedName>
    <definedName name="Составил" localSheetId="3">#REF!</definedName>
    <definedName name="Составил">#REF!</definedName>
    <definedName name="сп" localSheetId="4">#REF!</definedName>
    <definedName name="сп" localSheetId="1">#REF!</definedName>
    <definedName name="сп" localSheetId="3">#REF!</definedName>
    <definedName name="сп">#REF!</definedName>
    <definedName name="ссммрр" localSheetId="4">#REF!</definedName>
    <definedName name="ссммрр" localSheetId="1">#REF!</definedName>
    <definedName name="ссммрр" localSheetId="3">#REF!</definedName>
    <definedName name="ссммрр">#REF!</definedName>
    <definedName name="сто" localSheetId="4">#REF!</definedName>
    <definedName name="сто" localSheetId="1">#REF!</definedName>
    <definedName name="сто" localSheetId="3">#REF!</definedName>
    <definedName name="сто">#REF!</definedName>
    <definedName name="сто2" localSheetId="4">#REF!</definedName>
    <definedName name="сто2" localSheetId="1">#REF!</definedName>
    <definedName name="сто2" localSheetId="3">#REF!</definedName>
    <definedName name="сто2">#REF!</definedName>
    <definedName name="Стоимость_по_акту_выполненных_работ_в_базисных_ценах" localSheetId="4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3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4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3">#REF!</definedName>
    <definedName name="Стоимость_по_акту_выполненных_работ_при_ресурсном_расчете">#REF!</definedName>
    <definedName name="стр21" localSheetId="4">#REF!</definedName>
    <definedName name="стр21" localSheetId="1">#REF!</definedName>
    <definedName name="стр21" localSheetId="3">#REF!</definedName>
    <definedName name="стр21">#REF!</definedName>
    <definedName name="Строительные_работы_в_базисных_ценах" localSheetId="4">#REF!</definedName>
    <definedName name="Строительные_работы_в_базисных_ценах" localSheetId="1">#REF!</definedName>
    <definedName name="Строительные_работы_в_базисных_ценах" localSheetId="3">#REF!</definedName>
    <definedName name="Строительные_работы_в_базисных_ценах">#REF!</definedName>
    <definedName name="Строительные_работы_в_текущих_ценах" localSheetId="4">#REF!</definedName>
    <definedName name="Строительные_работы_в_текущих_ценах" localSheetId="1">#REF!</definedName>
    <definedName name="Строительные_работы_в_текущих_ценах" localSheetId="3">#REF!</definedName>
    <definedName name="Строительные_работы_в_текущих_ценах">#REF!</definedName>
    <definedName name="Строительные_работы_в_текущих_ценах_по_ресурсному_расчету" localSheetId="4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3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4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3">#REF!</definedName>
    <definedName name="Строительные_работы_в_текущих_ценах_после_применения_индексов">#REF!</definedName>
    <definedName name="сут" localSheetId="4">#REF!</definedName>
    <definedName name="сут" localSheetId="1">#REF!</definedName>
    <definedName name="сут" localSheetId="3">#REF!</definedName>
    <definedName name="сут">#REF!</definedName>
    <definedName name="т11" localSheetId="4">#REF!</definedName>
    <definedName name="т11" localSheetId="1">#REF!</definedName>
    <definedName name="т11" localSheetId="3">#REF!</definedName>
    <definedName name="т11">#REF!</definedName>
    <definedName name="т12" localSheetId="4">#REF!</definedName>
    <definedName name="т12" localSheetId="1">#REF!</definedName>
    <definedName name="т12" localSheetId="3">#REF!</definedName>
    <definedName name="т12">#REF!</definedName>
    <definedName name="т13" localSheetId="4">#REF!</definedName>
    <definedName name="т13" localSheetId="1">#REF!</definedName>
    <definedName name="т13" localSheetId="3">#REF!</definedName>
    <definedName name="т13">#REF!</definedName>
    <definedName name="т14" localSheetId="4">#REF!</definedName>
    <definedName name="т14" localSheetId="1">#REF!</definedName>
    <definedName name="т14" localSheetId="3">#REF!</definedName>
    <definedName name="т14">#REF!</definedName>
    <definedName name="т15" localSheetId="4">#REF!</definedName>
    <definedName name="т15" localSheetId="1">#REF!</definedName>
    <definedName name="т15" localSheetId="3">#REF!</definedName>
    <definedName name="т15">#REF!</definedName>
    <definedName name="т16" localSheetId="4">#REF!</definedName>
    <definedName name="т16" localSheetId="1">#REF!</definedName>
    <definedName name="т16" localSheetId="3">#REF!</definedName>
    <definedName name="т16">#REF!</definedName>
    <definedName name="т17" localSheetId="4">#REF!</definedName>
    <definedName name="т17" localSheetId="1">#REF!</definedName>
    <definedName name="т17" localSheetId="3">#REF!</definedName>
    <definedName name="т17">#REF!</definedName>
    <definedName name="т18" localSheetId="4">#REF!</definedName>
    <definedName name="т18" localSheetId="1">#REF!</definedName>
    <definedName name="т18" localSheetId="3">#REF!</definedName>
    <definedName name="т18">#REF!</definedName>
    <definedName name="т19" localSheetId="4">#REF!</definedName>
    <definedName name="т19" localSheetId="1">#REF!</definedName>
    <definedName name="т19" localSheetId="3">#REF!</definedName>
    <definedName name="т19">#REF!</definedName>
    <definedName name="т20" localSheetId="4">#REF!</definedName>
    <definedName name="т20" localSheetId="1">#REF!</definedName>
    <definedName name="т20" localSheetId="3">#REF!</definedName>
    <definedName name="т20">#REF!</definedName>
    <definedName name="т21" localSheetId="4">#REF!</definedName>
    <definedName name="т21" localSheetId="1">#REF!</definedName>
    <definedName name="т21" localSheetId="3">#REF!</definedName>
    <definedName name="т21">#REF!</definedName>
    <definedName name="т22" localSheetId="4">#REF!</definedName>
    <definedName name="т22" localSheetId="1">#REF!</definedName>
    <definedName name="т22" localSheetId="3">#REF!</definedName>
    <definedName name="т22">#REF!</definedName>
    <definedName name="т23" localSheetId="4">#REF!</definedName>
    <definedName name="т23" localSheetId="1">#REF!</definedName>
    <definedName name="т23" localSheetId="3">#REF!</definedName>
    <definedName name="т23">#REF!</definedName>
    <definedName name="т24" localSheetId="4">#REF!</definedName>
    <definedName name="т24" localSheetId="1">#REF!</definedName>
    <definedName name="т24" localSheetId="3">#REF!</definedName>
    <definedName name="т24">#REF!</definedName>
    <definedName name="т25" localSheetId="4">#REF!</definedName>
    <definedName name="т25" localSheetId="1">#REF!</definedName>
    <definedName name="т25" localSheetId="3">#REF!</definedName>
    <definedName name="т25">#REF!</definedName>
    <definedName name="т26" localSheetId="4">#REF!</definedName>
    <definedName name="т26" localSheetId="1">#REF!</definedName>
    <definedName name="т26" localSheetId="3">#REF!</definedName>
    <definedName name="т26">#REF!</definedName>
    <definedName name="т27" localSheetId="4">#REF!</definedName>
    <definedName name="т27" localSheetId="1">#REF!</definedName>
    <definedName name="т27" localSheetId="3">#REF!</definedName>
    <definedName name="т27">#REF!</definedName>
    <definedName name="т28" localSheetId="4">#REF!</definedName>
    <definedName name="т28" localSheetId="1">#REF!</definedName>
    <definedName name="т28" localSheetId="3">#REF!</definedName>
    <definedName name="т28">#REF!</definedName>
    <definedName name="т29" localSheetId="4">#REF!</definedName>
    <definedName name="т29" localSheetId="1">#REF!</definedName>
    <definedName name="т29" localSheetId="3">#REF!</definedName>
    <definedName name="т29">#REF!</definedName>
    <definedName name="т30" localSheetId="4">#REF!</definedName>
    <definedName name="т30" localSheetId="1">#REF!</definedName>
    <definedName name="т30" localSheetId="3">#REF!</definedName>
    <definedName name="т30">#REF!</definedName>
    <definedName name="т31" localSheetId="4">#REF!</definedName>
    <definedName name="т31" localSheetId="1">#REF!</definedName>
    <definedName name="т31" localSheetId="3">#REF!</definedName>
    <definedName name="т31">#REF!</definedName>
    <definedName name="т32" localSheetId="4">#REF!</definedName>
    <definedName name="т32" localSheetId="1">#REF!</definedName>
    <definedName name="т32" localSheetId="3">#REF!</definedName>
    <definedName name="т32">#REF!</definedName>
    <definedName name="т33" localSheetId="4">#REF!</definedName>
    <definedName name="т33" localSheetId="1">#REF!</definedName>
    <definedName name="т33" localSheetId="3">#REF!</definedName>
    <definedName name="т33">#REF!</definedName>
    <definedName name="т34" localSheetId="4">#REF!</definedName>
    <definedName name="т34" localSheetId="1">#REF!</definedName>
    <definedName name="т34" localSheetId="3">#REF!</definedName>
    <definedName name="т34">#REF!</definedName>
    <definedName name="т35" localSheetId="4">#REF!</definedName>
    <definedName name="т35" localSheetId="1">#REF!</definedName>
    <definedName name="т35" localSheetId="3">#REF!</definedName>
    <definedName name="т35">#REF!</definedName>
    <definedName name="т36" localSheetId="4">#REF!</definedName>
    <definedName name="т36" localSheetId="1">#REF!</definedName>
    <definedName name="т36" localSheetId="3">#REF!</definedName>
    <definedName name="т36">#REF!</definedName>
    <definedName name="т37" localSheetId="4">#REF!</definedName>
    <definedName name="т37" localSheetId="1">#REF!</definedName>
    <definedName name="т37" localSheetId="3">#REF!</definedName>
    <definedName name="т37">#REF!</definedName>
    <definedName name="т38" localSheetId="4">#REF!</definedName>
    <definedName name="т38" localSheetId="1">#REF!</definedName>
    <definedName name="т38" localSheetId="3">#REF!</definedName>
    <definedName name="т38">#REF!</definedName>
    <definedName name="т39" localSheetId="4">#REF!</definedName>
    <definedName name="т39" localSheetId="1">#REF!</definedName>
    <definedName name="т39" localSheetId="3">#REF!</definedName>
    <definedName name="т39">#REF!</definedName>
    <definedName name="т40" localSheetId="4">#REF!</definedName>
    <definedName name="т40" localSheetId="1">#REF!</definedName>
    <definedName name="т40" localSheetId="3">#REF!</definedName>
    <definedName name="т40">#REF!</definedName>
    <definedName name="т41" localSheetId="4">#REF!</definedName>
    <definedName name="т41" localSheetId="1">#REF!</definedName>
    <definedName name="т41" localSheetId="3">#REF!</definedName>
    <definedName name="т41">#REF!</definedName>
    <definedName name="т42" localSheetId="4">#REF!</definedName>
    <definedName name="т42" localSheetId="1">#REF!</definedName>
    <definedName name="т42" localSheetId="3">#REF!</definedName>
    <definedName name="т42">#REF!</definedName>
    <definedName name="т43" localSheetId="4">#REF!</definedName>
    <definedName name="т43" localSheetId="1">#REF!</definedName>
    <definedName name="т43" localSheetId="3">#REF!</definedName>
    <definedName name="т43">#REF!</definedName>
    <definedName name="т44" localSheetId="4">#REF!</definedName>
    <definedName name="т44" localSheetId="1">#REF!</definedName>
    <definedName name="т44" localSheetId="3">#REF!</definedName>
    <definedName name="т44">#REF!</definedName>
    <definedName name="т45" localSheetId="4">#REF!</definedName>
    <definedName name="т45" localSheetId="1">#REF!</definedName>
    <definedName name="т45" localSheetId="3">#REF!</definedName>
    <definedName name="т45">#REF!</definedName>
    <definedName name="т46" localSheetId="4">#REF!</definedName>
    <definedName name="т46" localSheetId="1">#REF!</definedName>
    <definedName name="т46" localSheetId="3">#REF!</definedName>
    <definedName name="т46">#REF!</definedName>
    <definedName name="т47" localSheetId="4">#REF!</definedName>
    <definedName name="т47" localSheetId="1">#REF!</definedName>
    <definedName name="т47" localSheetId="3">#REF!</definedName>
    <definedName name="т47">#REF!</definedName>
    <definedName name="т48" localSheetId="4">#REF!</definedName>
    <definedName name="т48" localSheetId="1">#REF!</definedName>
    <definedName name="т48" localSheetId="3">#REF!</definedName>
    <definedName name="т48">#REF!</definedName>
    <definedName name="т49" localSheetId="4">#REF!</definedName>
    <definedName name="т49" localSheetId="1">#REF!</definedName>
    <definedName name="т49" localSheetId="3">#REF!</definedName>
    <definedName name="т49">#REF!</definedName>
    <definedName name="т50" localSheetId="4">#REF!</definedName>
    <definedName name="т50" localSheetId="1">#REF!</definedName>
    <definedName name="т50" localSheetId="3">#REF!</definedName>
    <definedName name="т50">#REF!</definedName>
    <definedName name="т51" localSheetId="4">#REF!</definedName>
    <definedName name="т51" localSheetId="1">#REF!</definedName>
    <definedName name="т51" localSheetId="3">#REF!</definedName>
    <definedName name="т51">#REF!</definedName>
    <definedName name="т52" localSheetId="4">#REF!</definedName>
    <definedName name="т52" localSheetId="1">#REF!</definedName>
    <definedName name="т52" localSheetId="3">#REF!</definedName>
    <definedName name="т52">#REF!</definedName>
    <definedName name="т53" localSheetId="4">#REF!</definedName>
    <definedName name="т53" localSheetId="1">#REF!</definedName>
    <definedName name="т53" localSheetId="3">#REF!</definedName>
    <definedName name="т53">#REF!</definedName>
    <definedName name="т54" localSheetId="4">#REF!</definedName>
    <definedName name="т54" localSheetId="1">#REF!</definedName>
    <definedName name="т54" localSheetId="3">#REF!</definedName>
    <definedName name="т54">#REF!</definedName>
    <definedName name="т55" localSheetId="4">#REF!</definedName>
    <definedName name="т55" localSheetId="1">#REF!</definedName>
    <definedName name="т55" localSheetId="3">#REF!</definedName>
    <definedName name="т55">#REF!</definedName>
    <definedName name="т56" localSheetId="4">#REF!</definedName>
    <definedName name="т56" localSheetId="1">#REF!</definedName>
    <definedName name="т56" localSheetId="3">#REF!</definedName>
    <definedName name="т56">#REF!</definedName>
    <definedName name="т57" localSheetId="4">#REF!</definedName>
    <definedName name="т57" localSheetId="1">#REF!</definedName>
    <definedName name="т57" localSheetId="3">#REF!</definedName>
    <definedName name="т57">#REF!</definedName>
    <definedName name="т58" localSheetId="4">#REF!</definedName>
    <definedName name="т58" localSheetId="1">#REF!</definedName>
    <definedName name="т58" localSheetId="3">#REF!</definedName>
    <definedName name="т58">#REF!</definedName>
    <definedName name="т59" localSheetId="4">#REF!</definedName>
    <definedName name="т59" localSheetId="1">#REF!</definedName>
    <definedName name="т59" localSheetId="3">#REF!</definedName>
    <definedName name="т59">#REF!</definedName>
    <definedName name="т60" localSheetId="4">#REF!</definedName>
    <definedName name="т60" localSheetId="1">#REF!</definedName>
    <definedName name="т60" localSheetId="3">#REF!</definedName>
    <definedName name="т60">#REF!</definedName>
    <definedName name="тар" localSheetId="4">#REF!</definedName>
    <definedName name="тар" localSheetId="1">#REF!</definedName>
    <definedName name="тар" localSheetId="3">#REF!</definedName>
    <definedName name="тар">#REF!</definedName>
    <definedName name="Тарифы" localSheetId="4">#REF!</definedName>
    <definedName name="Тарифы" localSheetId="1">#REF!</definedName>
    <definedName name="Тарифы" localSheetId="3">#REF!</definedName>
    <definedName name="Тарифы">#REF!</definedName>
    <definedName name="Территориальная_поправка_к_ТЕР" localSheetId="4">#REF!</definedName>
    <definedName name="Территориальная_поправка_к_ТЕР" localSheetId="1">#REF!</definedName>
    <definedName name="Территориальная_поправка_к_ТЕР" localSheetId="3">#REF!</definedName>
    <definedName name="Территориальная_поправка_к_ТЕР">#REF!</definedName>
    <definedName name="тро" localSheetId="4">#REF!</definedName>
    <definedName name="тро" localSheetId="1">#REF!</definedName>
    <definedName name="тро" localSheetId="3">#REF!</definedName>
    <definedName name="тро">#REF!</definedName>
    <definedName name="трр" localSheetId="4">#REF!</definedName>
    <definedName name="трр" localSheetId="1">#REF!</definedName>
    <definedName name="трр" localSheetId="3">#REF!</definedName>
    <definedName name="трр">#REF!</definedName>
    <definedName name="Труд_механизаторов_по_акту_вып_работ_с_учетом_к_тов" localSheetId="4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3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4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3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4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3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4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3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4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3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4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3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4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3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4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3">#REF!</definedName>
    <definedName name="Укрупненный_норматив_СП_для_расчета_в_ценах_1984г.">#REF!</definedName>
    <definedName name="ФОТ" localSheetId="4">#REF!</definedName>
    <definedName name="ФОТ" localSheetId="1">#REF!</definedName>
    <definedName name="ФОТ" localSheetId="3">#REF!</definedName>
    <definedName name="ФОТ">#REF!</definedName>
    <definedName name="фотм" localSheetId="4">#REF!</definedName>
    <definedName name="фотм" localSheetId="1">#REF!</definedName>
    <definedName name="фотм" localSheetId="3">#REF!</definedName>
    <definedName name="фотм">#REF!</definedName>
    <definedName name="фотр" localSheetId="4">#REF!</definedName>
    <definedName name="фотр" localSheetId="1">#REF!</definedName>
    <definedName name="фотр" localSheetId="3">#REF!</definedName>
    <definedName name="фотр">#REF!</definedName>
    <definedName name="челдн" localSheetId="4">#REF!</definedName>
    <definedName name="челдн" localSheetId="1">#REF!</definedName>
    <definedName name="челдн" localSheetId="3">#REF!</definedName>
    <definedName name="челдн">#REF!</definedName>
    <definedName name="чм" localSheetId="4">#REF!</definedName>
    <definedName name="чм" localSheetId="1">#REF!</definedName>
    <definedName name="чм" localSheetId="3">#REF!</definedName>
    <definedName name="чм">#REF!</definedName>
    <definedName name="шшшшшшшшш" localSheetId="4">#REF!</definedName>
    <definedName name="шшшшшшшшш" localSheetId="3">#REF!</definedName>
    <definedName name="шшшшшшшшш">#REF!</definedName>
    <definedName name="ьж" localSheetId="4">#REF!</definedName>
    <definedName name="ьж" localSheetId="3">#REF!</definedName>
    <definedName name="ьж">#REF!</definedName>
    <definedName name="эмм" localSheetId="4">#REF!</definedName>
    <definedName name="эмм" localSheetId="1">#REF!</definedName>
    <definedName name="эмм" localSheetId="3">#REF!</definedName>
    <definedName name="эмм">#REF!</definedName>
  </definedNames>
  <calcPr calcId="145621" iterateDelta="0" fullPrecision="0"/>
</workbook>
</file>

<file path=xl/calcChain.xml><?xml version="1.0" encoding="utf-8"?>
<calcChain xmlns="http://schemas.openxmlformats.org/spreadsheetml/2006/main">
  <c r="F26" i="39" l="1"/>
  <c r="J24" i="39"/>
  <c r="I23" i="39"/>
  <c r="J23" i="39" s="1"/>
  <c r="I22" i="39"/>
  <c r="J22" i="39" s="1"/>
  <c r="J25" i="39" s="1"/>
  <c r="J19" i="39"/>
  <c r="I19" i="39"/>
  <c r="J18" i="39"/>
  <c r="I18" i="39"/>
  <c r="J17" i="39"/>
  <c r="J20" i="39" s="1"/>
  <c r="I17" i="39"/>
  <c r="J14" i="39"/>
  <c r="I14" i="39"/>
  <c r="I13" i="39"/>
  <c r="J13" i="39" s="1"/>
  <c r="I12" i="39"/>
  <c r="J12" i="39" s="1"/>
  <c r="J15" i="39" s="1"/>
  <c r="J26" i="39" s="1"/>
  <c r="J12" i="38"/>
  <c r="G120" i="37" l="1"/>
  <c r="G119" i="37"/>
  <c r="G89" i="37"/>
  <c r="G88" i="37"/>
  <c r="G83" i="37"/>
  <c r="G82" i="37"/>
  <c r="G76" i="37"/>
  <c r="G55" i="37"/>
  <c r="G36" i="37"/>
  <c r="J31" i="37"/>
  <c r="G30" i="37"/>
  <c r="J16" i="37" l="1"/>
  <c r="J17" i="37"/>
  <c r="J18" i="37"/>
  <c r="J19" i="37"/>
  <c r="J20" i="37"/>
  <c r="J21" i="37"/>
  <c r="J22" i="37"/>
  <c r="J23" i="37"/>
  <c r="J24" i="37"/>
  <c r="J25" i="37"/>
  <c r="J26" i="37"/>
  <c r="J27" i="37"/>
  <c r="J28" i="37"/>
  <c r="J29" i="37"/>
  <c r="J32" i="37"/>
  <c r="J33" i="37"/>
  <c r="J34" i="37"/>
  <c r="J35" i="37"/>
  <c r="J37" i="37"/>
  <c r="J38" i="37"/>
  <c r="J39" i="37"/>
  <c r="J40" i="37"/>
  <c r="J41" i="37"/>
  <c r="J42" i="37"/>
  <c r="J43" i="37"/>
  <c r="J44" i="37"/>
  <c r="J45" i="37"/>
  <c r="J46" i="37"/>
  <c r="J47" i="37"/>
  <c r="J48" i="37"/>
  <c r="J49" i="37"/>
  <c r="J50" i="37"/>
  <c r="J51" i="37"/>
  <c r="J52" i="37"/>
  <c r="J53" i="37"/>
  <c r="J54" i="37"/>
  <c r="J56" i="37"/>
  <c r="J57" i="37"/>
  <c r="J58" i="37"/>
  <c r="J59" i="37"/>
  <c r="J60" i="37"/>
  <c r="J61" i="37"/>
  <c r="J62" i="37"/>
  <c r="J63" i="37"/>
  <c r="J64" i="37"/>
  <c r="J65" i="37"/>
  <c r="J66" i="37"/>
  <c r="J67" i="37"/>
  <c r="J68" i="37"/>
  <c r="J69" i="37"/>
  <c r="J70" i="37"/>
  <c r="J71" i="37"/>
  <c r="J72" i="37"/>
  <c r="J73" i="37"/>
  <c r="J74" i="37"/>
  <c r="J75" i="37"/>
  <c r="J77" i="37"/>
  <c r="J78" i="37"/>
  <c r="J79" i="37"/>
  <c r="J80" i="37"/>
  <c r="J81" i="37"/>
  <c r="J84" i="37"/>
  <c r="J85" i="37"/>
  <c r="J86" i="37"/>
  <c r="J87" i="37"/>
  <c r="J90" i="37"/>
  <c r="J91" i="37"/>
  <c r="J92" i="37"/>
  <c r="J93" i="37"/>
  <c r="J94" i="37"/>
  <c r="J95" i="37"/>
  <c r="J96" i="37"/>
  <c r="J97" i="37"/>
  <c r="J98" i="37"/>
  <c r="J99" i="37"/>
  <c r="J100" i="37"/>
  <c r="J101" i="37"/>
  <c r="J102" i="37"/>
  <c r="J103" i="37"/>
  <c r="J104" i="37"/>
  <c r="J105" i="37"/>
  <c r="J106" i="37"/>
  <c r="J107" i="37"/>
  <c r="J108" i="37"/>
  <c r="J109" i="37"/>
  <c r="J110" i="37"/>
  <c r="J111" i="37"/>
  <c r="J112" i="37"/>
  <c r="J113" i="37"/>
  <c r="J114" i="37"/>
  <c r="J115" i="37"/>
  <c r="J116" i="37"/>
  <c r="J117" i="37"/>
  <c r="J118" i="37"/>
  <c r="J121" i="37"/>
  <c r="J122" i="37"/>
  <c r="J123" i="37"/>
  <c r="J124" i="37"/>
  <c r="J125" i="37"/>
  <c r="J126" i="37"/>
  <c r="J127" i="37"/>
  <c r="J128" i="37"/>
  <c r="J10" i="28" l="1"/>
  <c r="J11" i="28" s="1"/>
  <c r="P16" i="17" s="1"/>
  <c r="G10" i="28"/>
  <c r="G11" i="28" s="1"/>
  <c r="N16" i="17" s="1"/>
  <c r="C3" i="17" l="1"/>
  <c r="C2" i="17"/>
  <c r="C4" i="28"/>
  <c r="C3" i="28"/>
  <c r="C13" i="17" l="1"/>
  <c r="C14" i="17"/>
  <c r="C15" i="17"/>
  <c r="M13" i="17"/>
  <c r="M14" i="17"/>
  <c r="M15" i="17"/>
  <c r="J12" i="37" l="1"/>
  <c r="J13" i="37"/>
  <c r="J14" i="37"/>
  <c r="J15" i="37"/>
  <c r="J10" i="37"/>
  <c r="J11" i="37"/>
  <c r="J129" i="37" l="1"/>
  <c r="Q16" i="17" s="1"/>
  <c r="G129" i="37"/>
  <c r="O16" i="17" s="1"/>
  <c r="E130" i="37" l="1"/>
  <c r="C12" i="17" l="1"/>
  <c r="L16" i="17" l="1"/>
  <c r="K16" i="17"/>
  <c r="J16" i="17"/>
  <c r="I16" i="17"/>
  <c r="H16" i="17"/>
  <c r="G16" i="17"/>
  <c r="F16" i="17"/>
  <c r="E16" i="17"/>
  <c r="D16" i="17"/>
  <c r="M12" i="17"/>
  <c r="C16" i="17" l="1"/>
  <c r="C21" i="17" s="1"/>
  <c r="C27" i="17" s="1"/>
  <c r="D49" i="17"/>
  <c r="D48" i="17"/>
  <c r="E12" i="28" l="1"/>
  <c r="M16" i="17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8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<sst xmlns="http://schemas.openxmlformats.org/spreadsheetml/2006/main" count="568" uniqueCount="389">
  <si>
    <t>%</t>
  </si>
  <si>
    <t>№</t>
  </si>
  <si>
    <t>Текущий уровень цен</t>
  </si>
  <si>
    <t>в том числе:</t>
  </si>
  <si>
    <t>Временные здания и сооружения</t>
  </si>
  <si>
    <t>Зимнее удорожание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</si>
  <si>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</si>
  <si>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</si>
  <si>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</si>
  <si>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</si>
  <si>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</si>
  <si>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</si>
  <si>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</si>
  <si>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</si>
  <si>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</si>
  <si>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</si>
  <si>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Стройка:</t>
  </si>
  <si>
    <t>Объект:</t>
  </si>
  <si>
    <t xml:space="preserve">в том числе:  </t>
  </si>
  <si>
    <t>Кол-во</t>
  </si>
  <si>
    <t>Ед. изм.</t>
  </si>
  <si>
    <t>т</t>
  </si>
  <si>
    <t>м3</t>
  </si>
  <si>
    <t>кг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</si>
  <si>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</si>
  <si>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</si>
  <si>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</si>
  <si>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</si>
  <si>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</si>
  <si>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</si>
  <si>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</si>
  <si>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</si>
  <si>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</si>
  <si>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</si>
  <si>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</si>
  <si>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</si>
  <si>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</si>
  <si>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</si>
  <si>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</si>
  <si>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</si>
  <si>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</si>
  <si>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</si>
  <si>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</si>
  <si>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101-0324</t>
  </si>
  <si>
    <t>101-1292</t>
  </si>
  <si>
    <t>101-1513</t>
  </si>
  <si>
    <t>101-1602</t>
  </si>
  <si>
    <t>101-2278</t>
  </si>
  <si>
    <t>101-2467</t>
  </si>
  <si>
    <t>м2</t>
  </si>
  <si>
    <t>113-0021</t>
  </si>
  <si>
    <t>113-0077</t>
  </si>
  <si>
    <t>113-0246</t>
  </si>
  <si>
    <t>шт</t>
  </si>
  <si>
    <t>м</t>
  </si>
  <si>
    <t>шт.</t>
  </si>
  <si>
    <t>Итого:</t>
  </si>
  <si>
    <t>Общая стоимость материалов</t>
  </si>
  <si>
    <t>101-0782</t>
  </si>
  <si>
    <t>101-1019</t>
  </si>
  <si>
    <t>101-1519</t>
  </si>
  <si>
    <t>101-1529</t>
  </si>
  <si>
    <t>101-1714</t>
  </si>
  <si>
    <t>Болты с гайками и шайбами строительные</t>
  </si>
  <si>
    <t>102-0008</t>
  </si>
  <si>
    <t>102-0023</t>
  </si>
  <si>
    <t>201-0774</t>
  </si>
  <si>
    <t>508-0097</t>
  </si>
  <si>
    <t>10 м</t>
  </si>
  <si>
    <t>509-2160</t>
  </si>
  <si>
    <t>Прокладки паронитовые</t>
  </si>
  <si>
    <t>Оплата труда  основных рабочих</t>
  </si>
  <si>
    <t>Накладные расходы</t>
  </si>
  <si>
    <t>Сметная прибыль</t>
  </si>
  <si>
    <t>Оплата труда основных рабочих</t>
  </si>
  <si>
    <t>Наименование</t>
  </si>
  <si>
    <t>км</t>
  </si>
  <si>
    <t/>
  </si>
  <si>
    <t>101-9511</t>
  </si>
  <si>
    <t>Электроды с основным покрытием класса Э42А диаметром 2,5 мм</t>
  </si>
  <si>
    <t>102-0033</t>
  </si>
  <si>
    <t>542-0042</t>
  </si>
  <si>
    <t xml:space="preserve">               Оборудование</t>
  </si>
  <si>
    <t>Общая стоимость оборудования</t>
  </si>
  <si>
    <t>Наименование оборудования</t>
  </si>
  <si>
    <t>Начальник ДКОКС</t>
  </si>
  <si>
    <t>Коваленко С. И.</t>
  </si>
  <si>
    <t>Начальник ПОСР</t>
  </si>
  <si>
    <t>Сидоров Р. Ю.</t>
  </si>
  <si>
    <t>Начальник ОКМОиМ</t>
  </si>
  <si>
    <t>Черентаев А. Н.</t>
  </si>
  <si>
    <t>Стоимость объекта всего</t>
  </si>
  <si>
    <t>Стоимость МТР всего</t>
  </si>
  <si>
    <t>Трудозатраты основных рабочих</t>
  </si>
  <si>
    <t>Оплата труда механизаторов</t>
  </si>
  <si>
    <t>Трудозатраты рабочих-механизаторов</t>
  </si>
  <si>
    <t>Всего</t>
  </si>
  <si>
    <t>Стоимость ЭММ</t>
  </si>
  <si>
    <t>в том числе оплата труда механизаторов</t>
  </si>
  <si>
    <t>Стоимость оборудования</t>
  </si>
  <si>
    <t>Стоимость материалов</t>
  </si>
  <si>
    <t>Затраты на эксплуатацию машин и механизмов (за вычетом гр. 9)</t>
  </si>
  <si>
    <t xml:space="preserve">Стоимость материалов 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</si>
  <si>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</si>
  <si>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</si>
  <si>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</si>
  <si>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</si>
  <si>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</si>
  <si>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ИТОГО по строительно-монтажным работам</t>
  </si>
  <si>
    <t>СМР</t>
  </si>
  <si>
    <t>-</t>
  </si>
  <si>
    <t>Уровень оплаты труда</t>
  </si>
  <si>
    <t>Индекс к общей стоимости</t>
  </si>
  <si>
    <t>руб./мес</t>
  </si>
  <si>
    <t>Строительно-монтажные работы</t>
  </si>
  <si>
    <t>Ед.изм</t>
  </si>
  <si>
    <t xml:space="preserve">   - 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</si>
  <si>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>ИТОГО с учетом затрат на ВрЗиС</t>
  </si>
  <si>
    <t xml:space="preserve"> - Пусконаладочные работы (Приложение 5)</t>
  </si>
  <si>
    <t>Перечень оборудования</t>
  </si>
  <si>
    <t>Праймер эпоксидный</t>
  </si>
  <si>
    <t>Ацетилен газообразный технический</t>
  </si>
  <si>
    <t>Пропан-бутан, смесь техническая</t>
  </si>
  <si>
    <t>Песок</t>
  </si>
  <si>
    <t>в том числе стоимость работ без учета стоимости материалов Заказчика и оборудования (для лимитированных затрат)</t>
  </si>
  <si>
    <t>101-0090</t>
  </si>
  <si>
    <t>101-1514</t>
  </si>
  <si>
    <t>101-1521</t>
  </si>
  <si>
    <t>101-1614</t>
  </si>
  <si>
    <t>10 шт.</t>
  </si>
  <si>
    <t>101-1889</t>
  </si>
  <si>
    <t>101-1924</t>
  </si>
  <si>
    <t>101-2468</t>
  </si>
  <si>
    <t>101-3914</t>
  </si>
  <si>
    <t>Дюбели распорные полипропиленовые</t>
  </si>
  <si>
    <t>100 шт.</t>
  </si>
  <si>
    <t>113-1786</t>
  </si>
  <si>
    <t>509-0038</t>
  </si>
  <si>
    <t>509-0102</t>
  </si>
  <si>
    <t>Скобы</t>
  </si>
  <si>
    <t>1000 м</t>
  </si>
  <si>
    <t>Ваструкова И. А.</t>
  </si>
  <si>
    <t>Вед.специалист ОЦиПТД по КСиРО</t>
  </si>
  <si>
    <t>Вед.инженер ПО-1</t>
  </si>
  <si>
    <t>101-0223</t>
  </si>
  <si>
    <t>101-0485</t>
  </si>
  <si>
    <t>Краска ХВ-161 перхлорвиниловая фасадная марок А, Б</t>
  </si>
  <si>
    <t>101-0837</t>
  </si>
  <si>
    <t>101-9412</t>
  </si>
  <si>
    <t>Шлифкруги</t>
  </si>
  <si>
    <t>101-9429</t>
  </si>
  <si>
    <t>Щетки кольцевые проволочные</t>
  </si>
  <si>
    <t>101-9512</t>
  </si>
  <si>
    <t>Электроды с основным покрытием класса Э42А диаметром 3 мм</t>
  </si>
  <si>
    <t>101-9703</t>
  </si>
  <si>
    <t>Пленка радиографическая рулонная</t>
  </si>
  <si>
    <t>101-9707</t>
  </si>
  <si>
    <t>Фотопроявитель</t>
  </si>
  <si>
    <t>л</t>
  </si>
  <si>
    <t>101-9708</t>
  </si>
  <si>
    <t>Фотофиксаж</t>
  </si>
  <si>
    <t>Лесоматериалы круглые хвойных пород для строительства диаметром 14-24 см, длиной 3-6,5 м</t>
  </si>
  <si>
    <t>Эмаль ПФ-115 серая</t>
  </si>
  <si>
    <t>114-0021</t>
  </si>
  <si>
    <t>408-0015</t>
  </si>
  <si>
    <t>Артемчик С. С.</t>
  </si>
  <si>
    <r>
      <t>Ценовые нормативы, используемые в расчете (базисно-индексный метод): - у</t>
    </r>
    <r>
      <rPr>
        <b/>
        <i/>
        <sz val="11"/>
        <rFont val="Times New Roman"/>
        <family val="1"/>
        <charset val="204"/>
      </rPr>
      <t>казать в ценах какого периода выполнен расчет</t>
    </r>
  </si>
  <si>
    <t>протяженность</t>
  </si>
  <si>
    <t>Приложение</t>
  </si>
  <si>
    <t>Болты с шестигранной головкой диаметром резьбы: 10 мм</t>
  </si>
  <si>
    <t>Грунтовка: В-КФ-093 красно-коричневая, серая, черная</t>
  </si>
  <si>
    <t>101-0585</t>
  </si>
  <si>
    <t>Масло дизельное моторное М-10ДМ</t>
  </si>
  <si>
    <t>101-0620</t>
  </si>
  <si>
    <t>Мел природный молотый</t>
  </si>
  <si>
    <t>Поковки из квадратных заготовок, масса: 1,8 кг</t>
  </si>
  <si>
    <t>Растворитель марки: Р-4А</t>
  </si>
  <si>
    <t>Швеллеры № 40 из стали марки: Ст0</t>
  </si>
  <si>
    <t>Электроды диаметром: 4 мм Э42</t>
  </si>
  <si>
    <t>Электроды диаметром: 4 мм Э42А</t>
  </si>
  <si>
    <t>101-1515</t>
  </si>
  <si>
    <t>Электроды диаметром: 4 мм Э46</t>
  </si>
  <si>
    <t>Электроды диаметром: 4 мм Э55</t>
  </si>
  <si>
    <t>Электроды диаметром: 5 мм Э42</t>
  </si>
  <si>
    <t>101-1522</t>
  </si>
  <si>
    <t>Электроды диаметром: 5 мм Э42А</t>
  </si>
  <si>
    <t>Электроды диаметром: 6 мм Э42</t>
  </si>
  <si>
    <t>101-1537</t>
  </si>
  <si>
    <t>Электроды диаметром: 8 мм Э42</t>
  </si>
  <si>
    <t>Сталь круглая углеродистая обыкновенного качества марки ВСт3пс5-1 диаметром: 16 мм</t>
  </si>
  <si>
    <t>101-1627</t>
  </si>
  <si>
    <t>Сталь листовая углеродистая обыкновенного качества марки ВСт3пс5 толщиной: 4-6 мм</t>
  </si>
  <si>
    <t>101-1699</t>
  </si>
  <si>
    <t>Патроны для пристрелки</t>
  </si>
  <si>
    <t>101-1757</t>
  </si>
  <si>
    <t>Ветошь</t>
  </si>
  <si>
    <t>101-1795</t>
  </si>
  <si>
    <t>Краска БТ-177 серебристая</t>
  </si>
  <si>
    <t>Сталь полосовая: 40х4 мм, кипящая</t>
  </si>
  <si>
    <t>101-1994</t>
  </si>
  <si>
    <t>Краски маркировочные МКЭ-4</t>
  </si>
  <si>
    <t>101-2143</t>
  </si>
  <si>
    <t>Краска</t>
  </si>
  <si>
    <t>101-2370</t>
  </si>
  <si>
    <t>Салфетки хлопчатобумажные</t>
  </si>
  <si>
    <t>Растворитель марки: Р-4</t>
  </si>
  <si>
    <t>Растворитель марки: Р-5</t>
  </si>
  <si>
    <t>101-3911</t>
  </si>
  <si>
    <t>Дюбели для пристрелки стальные</t>
  </si>
  <si>
    <t>101-9513</t>
  </si>
  <si>
    <t>Электроды с основным покрытием класса Э50А диаметром 3 мм</t>
  </si>
  <si>
    <t>101-9738</t>
  </si>
  <si>
    <t>Бруски обрезные хвойных пород длиной: 4-6,5 м, шириной 75-150 мм, толщиной 40-75 мм, I сорта</t>
  </si>
  <si>
    <t>Пиломатериалы хвойных пород. Брусья обрезные длиной 4-6.5 м, шириной 75-150 мм, толщиной 150 мм и более III сорта</t>
  </si>
  <si>
    <t>103-1009</t>
  </si>
  <si>
    <t>Фасонные стальные сварные части, диаметр: до 800 мм</t>
  </si>
  <si>
    <t>Грунтовка: ГФ-021 красно-коричневая</t>
  </si>
  <si>
    <t>Ксилол нефтяной марки А</t>
  </si>
  <si>
    <t>Лак битумный: БТ-123</t>
  </si>
  <si>
    <t>Удобрения: сложно-смешанные гранулированные насыпью</t>
  </si>
  <si>
    <t>201-0756</t>
  </si>
  <si>
    <t>Отдельные конструктивные элементы зданий и сооружений с преобладанием: горячекатаных профилей, средняя масса сборочной единицы от 0,1 до 0,5 т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</si>
  <si>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</si>
  <si>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Щебень из природного камня для строительных работ марка: 800, фракция 20-40 мм</t>
  </si>
  <si>
    <t>408-0122</t>
  </si>
  <si>
    <t>Песок для строительных работ природный</t>
  </si>
  <si>
    <t>Канат двойной свивки типа ТК, конструкции 6х19(1+6+12)+1 о.с., оцинкованный из проволок марки В, маркировочная группа: 1770 н/мм2, диаметром 5,5 мм</t>
  </si>
  <si>
    <t>Наконечники кабельные: для электротехнических установок</t>
  </si>
  <si>
    <t>548-9111</t>
  </si>
  <si>
    <t>данные Заказчика</t>
  </si>
  <si>
    <t>прай-лист</t>
  </si>
  <si>
    <t>прайс-лист</t>
  </si>
  <si>
    <t>ТСЦ-101-0324</t>
  </si>
  <si>
    <t>ТСЦ-101-0956</t>
  </si>
  <si>
    <t>Навес</t>
  </si>
  <si>
    <t>Просечно-вытяжной прокат ПВ506</t>
  </si>
  <si>
    <t>ТСЦ-101-1513</t>
  </si>
  <si>
    <t>ТСЦ-101-1515</t>
  </si>
  <si>
    <t>ТСЦ-101-1602</t>
  </si>
  <si>
    <t>ТСЦ-101-1714</t>
  </si>
  <si>
    <t>ТСЦ-101-1977</t>
  </si>
  <si>
    <t>ТСЦ-101-2545</t>
  </si>
  <si>
    <t>Швеллеры: № 12</t>
  </si>
  <si>
    <t>ТСЦ-101-3687</t>
  </si>
  <si>
    <t>Швеллеры: № 14</t>
  </si>
  <si>
    <t>ТСЦ-101-3770</t>
  </si>
  <si>
    <t>ТСЦ-101-3773</t>
  </si>
  <si>
    <t>ТСЦ-101-3775</t>
  </si>
  <si>
    <t>ТСЦ-101-3776</t>
  </si>
  <si>
    <t>ТСЦ-101-3777</t>
  </si>
  <si>
    <t>ТСЦ-103-0169</t>
  </si>
  <si>
    <t>ТСЦ-103-0178</t>
  </si>
  <si>
    <t>ТСЦ-103-0190</t>
  </si>
  <si>
    <t>ТСЦ-110-0243</t>
  </si>
  <si>
    <t>ТСЦ-113-0263</t>
  </si>
  <si>
    <t>Эмаль кремнийорганическая: КО-174</t>
  </si>
  <si>
    <t>ТСЦ-201-0850</t>
  </si>
  <si>
    <t>ТСЦ-409-0083</t>
  </si>
  <si>
    <t>ТСЦ-414-0137</t>
  </si>
  <si>
    <t>Семена  трав</t>
  </si>
  <si>
    <t>ТСЦ-508-0097</t>
  </si>
  <si>
    <t>Канат двойной свивки типа ТК, конструкции 6х19(1+6+12)+1 о.с., оцинкованный из проволок марки В, маркировоч-ная группа: 1770 н/мм2, диаметром 5,5 мм</t>
  </si>
  <si>
    <t>Обустройство Ново-Покурского месторождения нефти. Кусты скважин №75, 76, 77.</t>
  </si>
  <si>
    <t>ТСЦ-101-1019</t>
  </si>
  <si>
    <t>101-0309</t>
  </si>
  <si>
    <t>Канаты пеньковые пропитанные</t>
  </si>
  <si>
    <t>Кислород технический: газообразный</t>
  </si>
  <si>
    <t>Уайт-спирит</t>
  </si>
  <si>
    <t>101-1891</t>
  </si>
  <si>
    <t>Сталь легированная</t>
  </si>
  <si>
    <t>Манжета термоусадочная для изоляции трубопровода из труб с заводской изоляцией Ду 200 мм</t>
  </si>
  <si>
    <t>Трубы стальные бесшовные, горячедеформированные с наружным двухслойным полиэтиленовым покрытием д-219*18 мм</t>
  </si>
  <si>
    <t>Отборное устройство РУ40МПа</t>
  </si>
  <si>
    <t>прайс лист</t>
  </si>
  <si>
    <t>Быстросборное соединение Ду50 БРС-2</t>
  </si>
  <si>
    <t>1шт.</t>
  </si>
  <si>
    <t>Плоская решетка Геоспан СПД 45</t>
  </si>
  <si>
    <t>СЦМ-101-9610</t>
  </si>
  <si>
    <t>Щитки металлические</t>
  </si>
  <si>
    <t>СЦМ-502-0025</t>
  </si>
  <si>
    <t>Кабели силовые переносные с гибкими медными жилами в резиновой оболочке марки КГ, с числом жил - 1 и сечением 6 мм2</t>
  </si>
  <si>
    <t>ТСЦ-101-1068</t>
  </si>
  <si>
    <t>ТСЦ-101-1616</t>
  </si>
  <si>
    <t>Сталь круглая д-10 мм</t>
  </si>
  <si>
    <t>ТСЦ-101-1641</t>
  </si>
  <si>
    <t>Сталь угловая 50x50x5 мм</t>
  </si>
  <si>
    <t>ТСЦ-101-1694</t>
  </si>
  <si>
    <t>ТСЦ-101-1755</t>
  </si>
  <si>
    <t>Сталь полосовая  150х4</t>
  </si>
  <si>
    <t>ТСЦ-101-1800</t>
  </si>
  <si>
    <t>Сталь угловая  100x100x8 мм</t>
  </si>
  <si>
    <t>Сталь угловая: 75х75x6 мм</t>
  </si>
  <si>
    <t>ТСЦ-101-3690</t>
  </si>
  <si>
    <t>Швеллеры: № 20</t>
  </si>
  <si>
    <t>ТСЦ-101-3721</t>
  </si>
  <si>
    <t>Сталь полосовая: 50х4 мм</t>
  </si>
  <si>
    <t>Сталь листовая 2 мм</t>
  </si>
  <si>
    <t>Сталь листовая 4 мм</t>
  </si>
  <si>
    <t>Сталь листовая 6 мм</t>
  </si>
  <si>
    <t>Сталь листовая 8 мм</t>
  </si>
  <si>
    <t>Сталь листовая 10 мм</t>
  </si>
  <si>
    <t>ТСЦ-103-0145 прим</t>
  </si>
  <si>
    <t>Трубы стальные электросварные д-76*5 мм (0,238) Ст1/14шт L=1,94 м</t>
  </si>
  <si>
    <t>Трубы стальные электросварные д-114*5,5 мм (0,347)</t>
  </si>
  <si>
    <t>Трубы стальные электросварные прямошовные  д-159*6 мм</t>
  </si>
  <si>
    <t>Трубы стальные электросварные д-219*6 мм</t>
  </si>
  <si>
    <t>ТСЦ-103-0362</t>
  </si>
  <si>
    <t>Трубы стальные бесшовные, горячедеформированные д-57*6 мм</t>
  </si>
  <si>
    <t>Стойки металлические для дорожных знаков д-114*5 мм            L=4 м/80шт</t>
  </si>
  <si>
    <t>Конструкции стальные  листовые 10 мм</t>
  </si>
  <si>
    <t>Конструкции стальные  листовые 8 мм</t>
  </si>
  <si>
    <t>Щебень шлаковый 40-70 мм, марка 800</t>
  </si>
  <si>
    <t>Высоконапорный водовод КНС-2 - т.вр.к. 77, 1.</t>
  </si>
  <si>
    <t>СЦМ-300-9340-25</t>
  </si>
  <si>
    <t>Манометры МП-4-У-250</t>
  </si>
  <si>
    <t>Высоконапорный  водовод КНС-2-т.вр.к.77</t>
  </si>
  <si>
    <t>257/2016</t>
  </si>
  <si>
    <t>Инженерная подготовка. Узел</t>
  </si>
  <si>
    <t>258/2016</t>
  </si>
  <si>
    <t>Строительные работы. Узел</t>
  </si>
  <si>
    <t>259/2016</t>
  </si>
  <si>
    <t>Устройство покрытия проездов и площадок. Узел</t>
  </si>
  <si>
    <t>260/2016</t>
  </si>
  <si>
    <t>Торф</t>
  </si>
  <si>
    <t>Отвод гнутый ОГ 6°</t>
  </si>
  <si>
    <t>Отвод гнутый ОГ 3°</t>
  </si>
  <si>
    <t>Задвижки 30лс 41нж Д= 50 мм Р=25 МПа</t>
  </si>
  <si>
    <t>Тройники  219х18-114х11 мм</t>
  </si>
  <si>
    <t>Переходы  114х10-57х5 мм</t>
  </si>
  <si>
    <t>Отводы 90 град.д-219*18 мм</t>
  </si>
  <si>
    <t>Артёмчик С. С.</t>
  </si>
  <si>
    <t>Специалист 1 кат. ОЦиПТД по КСиРО</t>
  </si>
  <si>
    <t>Гончарова Н. Н.</t>
  </si>
  <si>
    <t>411-0001</t>
  </si>
  <si>
    <t>Вода</t>
  </si>
  <si>
    <t>Жидкое керамическое теплоизоляционное покрытие  "Корунд Классик"</t>
  </si>
  <si>
    <t>Жидкое керамическое теплоизоляционное покрытие "Корунд Антикор"</t>
  </si>
  <si>
    <t>Болты с гайками и шайбами</t>
  </si>
  <si>
    <t xml:space="preserve">Подрядчик не вправе изменять структуру расчетов, вносить изменения в базисную стоимость (СМР, МТР, затраты на временные здания и сооружения, лимитированные затраты, прочие затраты, рассчитанные на основании ПОС, непредвиденные расходы). Стоимость СМР в текущем уровне цен необходимо определять путем применения к базисной стоимости индексов к элементам прямых затрат, а также внесением показателей Подрядчика в ячейки, заполненные желтым цветом. Стоимость МТР в текущем уровне цен должна быть проставлена в текущих ценах. Не допускается исключать или обнулять какие либо позиции МТР в ней.                                                                                                                                                                                                                                                                                                                                                                                     Ценовые параметры окончательной оферты не должны превышать ценовые параметры первоначальной оферты. 
В случае несоответствия предоставленного расчета стоимости договорной цены указанным требованиям оферта претендента будет отклонена."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</si>
  <si>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</si>
  <si>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</si>
  <si>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</si>
  <si>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</si>
  <si>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</si>
  <si>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</si>
  <si>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</si>
  <si>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</si>
  <si>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</si>
  <si>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</si>
  <si>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</si>
  <si>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</si>
  <si>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</si>
  <si>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</si>
  <si>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</si>
  <si>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</si>
  <si>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Приложение №2 к форме 8</t>
  </si>
  <si>
    <t>Расчет стоимости доставки материалов на объект</t>
  </si>
  <si>
    <t>Лот №</t>
  </si>
  <si>
    <t>руб., без НДС</t>
  </si>
  <si>
    <t>Наименование материала.</t>
  </si>
  <si>
    <t>Класс дорог</t>
  </si>
  <si>
    <t xml:space="preserve">Класс груза </t>
  </si>
  <si>
    <t>Расстояние доставки, км</t>
  </si>
  <si>
    <t>Вес материала, тн.</t>
  </si>
  <si>
    <t xml:space="preserve">Стоимость доставки 1 тн, руб. </t>
  </si>
  <si>
    <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</rPr>
      <t xml:space="preserve">1       </t>
    </r>
    <r>
      <rPr>
        <b/>
        <sz val="9"/>
        <rFont val="Calibri"/>
        <family val="2"/>
        <charset val="204"/>
      </rPr>
      <t xml:space="preserve"> </t>
    </r>
    <r>
      <rPr>
        <b/>
        <i/>
        <sz val="9"/>
        <color indexed="10"/>
        <rFont val="Calibri"/>
        <family val="2"/>
        <charset val="204"/>
      </rPr>
      <t>(6*9)</t>
    </r>
  </si>
  <si>
    <r>
      <t>всего</t>
    </r>
    <r>
      <rPr>
        <b/>
        <vertAlign val="superscript"/>
        <sz val="9"/>
        <rFont val="Calibri"/>
        <family val="2"/>
        <charset val="204"/>
      </rPr>
      <t xml:space="preserve">
</t>
    </r>
  </si>
  <si>
    <t>в т.ч. затраты при простое транспорта под погрузкой/ разгрузкой</t>
  </si>
  <si>
    <t>расчетная стоимость транспортировки (7-8)</t>
  </si>
  <si>
    <t>Автосамосвал г/п 15 тн, из карьера</t>
  </si>
  <si>
    <t xml:space="preserve">Итого </t>
  </si>
  <si>
    <t>Автосамосвал г/п 15 тн,  вне карьера</t>
  </si>
  <si>
    <t xml:space="preserve">Всего </t>
  </si>
  <si>
    <r>
      <t xml:space="preserve">1 </t>
    </r>
    <r>
      <rPr>
        <sz val="10"/>
        <rFont val="Calibri"/>
        <family val="2"/>
        <charset val="204"/>
      </rPr>
      <t xml:space="preserve">- Стоимость доставки материалов (с учетом времени под погрузку/разгрузку) принимается  с учетом класса груза, класса дорог и максимальной грузоподъемности транспортного средства. Затраты при простое транспорта под погрузкой/разгрузкой подлежат учету один раз вне зависимости от количества классов дорог. </t>
    </r>
  </si>
  <si>
    <r>
      <rPr>
        <vertAlign val="superscript"/>
        <sz val="10"/>
        <rFont val="Calibri"/>
        <family val="2"/>
        <charset val="204"/>
      </rPr>
      <t>2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одного класса дорог)  определяется по формуле: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sz val="10"/>
        <rFont val="Calibri"/>
        <family val="2"/>
        <charset val="204"/>
      </rPr>
      <t>., где</t>
    </r>
  </si>
  <si>
    <t>С- стоимость доставки 1 тн груза, руб.</t>
  </si>
  <si>
    <t>Х - крайнее значение из необходимого диапазона расстояний доставки , руб.</t>
  </si>
  <si>
    <t>К - коэффициент, учитывающий разницу между  требуемым расстоянием доставки и крайним значением диапазона, в котором находится требуемое расстояние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</si>
  <si>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</t>
    </r>
  </si>
  <si>
    <r>
      <rPr>
        <vertAlign val="superscript"/>
        <sz val="10"/>
        <rFont val="Calibri"/>
        <family val="2"/>
        <charset val="204"/>
      </rPr>
      <t>3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участков с двумя и более классами дорог)  определяется по формуле:                    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b/>
        <sz val="10"/>
        <rFont val="Calibri"/>
        <family val="2"/>
        <charset val="204"/>
      </rPr>
      <t>- С простоя</t>
    </r>
    <r>
      <rPr>
        <sz val="10"/>
        <rFont val="Calibri"/>
        <family val="2"/>
        <charset val="204"/>
      </rPr>
      <t>, где</t>
    </r>
  </si>
  <si>
    <t>К - расстояние доставки, км.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</si>
  <si>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автомобилей), руб.</t>
    </r>
  </si>
  <si>
    <r>
      <t>С</t>
    </r>
    <r>
      <rPr>
        <vertAlign val="subscript"/>
        <sz val="10"/>
        <rFont val="Calibri"/>
        <family val="2"/>
        <charset val="204"/>
      </rPr>
      <t>простоя. -</t>
    </r>
    <r>
      <rPr>
        <sz val="10"/>
        <rFont val="Calibri"/>
        <family val="2"/>
        <charset val="204"/>
      </rPr>
      <t xml:space="preserve"> стоимость простоя автотранспорта под погрузкой/разгрузкой,  руб.</t>
    </r>
  </si>
  <si>
    <r>
      <rPr>
        <vertAlign val="superscript"/>
        <sz val="10"/>
        <rFont val="Calibri"/>
        <family val="2"/>
        <charset val="204"/>
      </rPr>
      <t>1</t>
    </r>
    <r>
      <rPr>
        <sz val="10"/>
        <rFont val="Calibri"/>
        <family val="2"/>
        <charset val="204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</si>
  <si>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t>Форма 8.13</t>
  </si>
  <si>
    <t>Приложение 1 к форме 8.13</t>
  </si>
  <si>
    <t xml:space="preserve">Приложение №3 к форме 8.13  </t>
  </si>
  <si>
    <t>Стройка: Обустройство Ново-Покурского месторождения нефти. Кусты скважин №75, 76, 77.</t>
  </si>
  <si>
    <t>Объект: Высоконапорный водовод КНС-2 - т.вр.к. 77,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</si>
</sst>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#,##0.0"/>
    <numFmt numFmtId="192" formatCode="#,##0.000"/>
  </numFmts>
  <fonts count="12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i/>
      <sz val="11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11"/>
      <color rgb="FF0000FF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Segoe UI"/>
      <family val="2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</font>
    <font>
      <b/>
      <sz val="9"/>
      <name val="Calibri"/>
      <family val="2"/>
      <charset val="204"/>
    </font>
    <font>
      <b/>
      <i/>
      <sz val="9"/>
      <color indexed="10"/>
      <name val="Calibri"/>
      <family val="2"/>
      <charset val="204"/>
    </font>
    <font>
      <b/>
      <i/>
      <sz val="8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vertAlign val="superscript"/>
      <sz val="10"/>
      <name val="Calibri"/>
      <family val="2"/>
      <charset val="204"/>
    </font>
    <font>
      <b/>
      <sz val="10"/>
      <name val="Calibri"/>
      <family val="2"/>
      <charset val="204"/>
    </font>
    <font>
      <b/>
      <vertAlign val="subscript"/>
      <sz val="10"/>
      <name val="Calibri"/>
      <family val="2"/>
      <charset val="204"/>
    </font>
    <font>
      <vertAlign val="subscript"/>
      <sz val="10"/>
      <name val="Calibri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289">
    <xf numFmtId="0" fontId="0" fillId="0" borderId="0"/>
    <xf numFmtId="0" fontId="13" fillId="0" borderId="0"/>
    <xf numFmtId="0" fontId="14" fillId="0" borderId="0"/>
    <xf numFmtId="0" fontId="13" fillId="0" borderId="0"/>
    <xf numFmtId="4" fontId="15" fillId="0" borderId="0">
      <alignment vertical="center"/>
    </xf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3" fillId="0" borderId="0"/>
    <xf numFmtId="0" fontId="13" fillId="0" borderId="0"/>
    <xf numFmtId="0" fontId="16" fillId="0" borderId="0"/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3" fillId="0" borderId="0"/>
    <xf numFmtId="0" fontId="17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4" fontId="15" fillId="0" borderId="0">
      <alignment vertical="center"/>
    </xf>
    <xf numFmtId="0" fontId="13" fillId="0" borderId="0"/>
    <xf numFmtId="4" fontId="15" fillId="0" borderId="0">
      <alignment vertical="center"/>
    </xf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0" fontId="13" fillId="0" borderId="0"/>
    <xf numFmtId="0" fontId="13" fillId="0" borderId="0"/>
    <xf numFmtId="0" fontId="17" fillId="0" borderId="0"/>
    <xf numFmtId="0" fontId="16" fillId="0" borderId="0"/>
    <xf numFmtId="0" fontId="13" fillId="0" borderId="0"/>
    <xf numFmtId="0" fontId="17" fillId="0" borderId="0"/>
    <xf numFmtId="4" fontId="15" fillId="0" borderId="0">
      <alignment vertical="center"/>
    </xf>
    <xf numFmtId="0" fontId="13" fillId="0" borderId="0"/>
    <xf numFmtId="0" fontId="16" fillId="0" borderId="0"/>
    <xf numFmtId="0" fontId="13" fillId="0" borderId="0"/>
    <xf numFmtId="0" fontId="17" fillId="0" borderId="0"/>
    <xf numFmtId="0" fontId="16" fillId="0" borderId="0"/>
    <xf numFmtId="0" fontId="13" fillId="0" borderId="0"/>
    <xf numFmtId="4" fontId="15" fillId="0" borderId="0">
      <alignment vertical="center"/>
    </xf>
    <xf numFmtId="0" fontId="17" fillId="0" borderId="0"/>
    <xf numFmtId="0" fontId="13" fillId="0" borderId="0"/>
    <xf numFmtId="0" fontId="17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7" fillId="0" borderId="0"/>
    <xf numFmtId="4" fontId="15" fillId="0" borderId="0">
      <alignment vertical="center"/>
    </xf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164" fontId="18" fillId="0" borderId="0">
      <protection locked="0"/>
    </xf>
    <xf numFmtId="164" fontId="18" fillId="0" borderId="0">
      <protection locked="0"/>
    </xf>
    <xf numFmtId="164" fontId="18" fillId="0" borderId="0">
      <protection locked="0"/>
    </xf>
    <xf numFmtId="164" fontId="18" fillId="0" borderId="11">
      <protection locked="0"/>
    </xf>
    <xf numFmtId="0" fontId="19" fillId="0" borderId="0"/>
    <xf numFmtId="164" fontId="20" fillId="0" borderId="0">
      <protection locked="0"/>
    </xf>
    <xf numFmtId="164" fontId="20" fillId="0" borderId="0">
      <protection locked="0"/>
    </xf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7" fontId="23" fillId="0" borderId="0" applyFill="0" applyBorder="0" applyAlignment="0"/>
    <xf numFmtId="168" fontId="10" fillId="0" borderId="0" applyFill="0" applyBorder="0" applyAlignment="0"/>
    <xf numFmtId="169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38" fontId="24" fillId="0" borderId="0" applyFont="0" applyFill="0" applyBorder="0" applyAlignment="0" applyProtection="0"/>
    <xf numFmtId="165" fontId="10" fillId="0" borderId="0" applyFont="0" applyFill="0" applyBorder="0" applyAlignment="0" applyProtection="0"/>
    <xf numFmtId="171" fontId="11" fillId="0" borderId="0" applyFont="0" applyFill="0" applyBorder="0" applyAlignment="0" applyProtection="0"/>
    <xf numFmtId="3" fontId="25" fillId="0" borderId="0" applyFont="0" applyFill="0" applyBorder="0" applyAlignment="0" applyProtection="0"/>
    <xf numFmtId="0" fontId="26" fillId="0" borderId="0"/>
    <xf numFmtId="172" fontId="24" fillId="0" borderId="0" applyFont="0" applyFill="0" applyBorder="0" applyAlignment="0" applyProtection="0"/>
    <xf numFmtId="166" fontId="10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10" fillId="0" borderId="0" applyFont="0" applyFill="0" applyBorder="0" applyAlignment="0" applyProtection="0"/>
    <xf numFmtId="14" fontId="27" fillId="0" borderId="0" applyFill="0" applyBorder="0" applyAlignment="0"/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0" fontId="14" fillId="0" borderId="0"/>
    <xf numFmtId="175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4" fontId="14" fillId="0" borderId="0">
      <alignment vertical="center"/>
    </xf>
    <xf numFmtId="0" fontId="28" fillId="0" borderId="0">
      <protection locked="0"/>
    </xf>
    <xf numFmtId="0" fontId="28" fillId="0" borderId="0">
      <protection locked="0"/>
    </xf>
    <xf numFmtId="0" fontId="29" fillId="0" borderId="0">
      <protection locked="0"/>
    </xf>
    <xf numFmtId="0" fontId="28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32" fillId="0" borderId="0">
      <protection locked="0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38" fontId="33" fillId="16" borderId="0" applyNumberFormat="0" applyBorder="0" applyAlignment="0" applyProtection="0"/>
    <xf numFmtId="0" fontId="34" fillId="0" borderId="13" applyNumberFormat="0" applyAlignment="0" applyProtection="0">
      <alignment horizontal="left" vertical="center"/>
    </xf>
    <xf numFmtId="0" fontId="34" fillId="0" borderId="14">
      <alignment horizontal="left" vertical="center"/>
    </xf>
    <xf numFmtId="0" fontId="35" fillId="0" borderId="0" applyNumberFormat="0" applyFill="0" applyBorder="0" applyAlignment="0" applyProtection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0" fontId="41" fillId="0" borderId="0"/>
    <xf numFmtId="176" fontId="10" fillId="0" borderId="0"/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42" fillId="0" borderId="0" applyNumberFormat="0" applyFill="0" applyBorder="0" applyAlignment="0" applyProtection="0">
      <alignment vertical="top"/>
      <protection locked="0"/>
    </xf>
    <xf numFmtId="0" fontId="11" fillId="0" borderId="0"/>
    <xf numFmtId="10" fontId="33" fillId="17" borderId="7" applyNumberFormat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 applyNumberFormat="0" applyFill="0" applyBorder="0" applyAlignment="0" applyProtection="0"/>
    <xf numFmtId="177" fontId="10" fillId="0" borderId="0"/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11" fillId="0" borderId="0"/>
    <xf numFmtId="0" fontId="13" fillId="0" borderId="0"/>
    <xf numFmtId="0" fontId="17" fillId="0" borderId="0" applyNumberFormat="0" applyBorder="0">
      <alignment horizontal="center" vertical="center" wrapText="1"/>
    </xf>
    <xf numFmtId="0" fontId="14" fillId="0" borderId="0"/>
    <xf numFmtId="165" fontId="10" fillId="0" borderId="0" applyFont="0" applyFill="0" applyBorder="0" applyAlignment="0" applyProtection="0"/>
    <xf numFmtId="178" fontId="10" fillId="0" borderId="0" applyFont="0" applyFill="0" applyBorder="0" applyAlignment="0" applyProtection="0"/>
    <xf numFmtId="10" fontId="14" fillId="0" borderId="0" applyFont="0" applyFill="0" applyBorder="0" applyAlignment="0" applyProtection="0"/>
    <xf numFmtId="179" fontId="13" fillId="0" borderId="0" applyFill="0" applyBorder="0" applyAlignment="0"/>
    <xf numFmtId="180" fontId="13" fillId="0" borderId="0" applyFill="0" applyBorder="0" applyAlignment="0"/>
    <xf numFmtId="179" fontId="13" fillId="0" borderId="0" applyFill="0" applyBorder="0" applyAlignment="0"/>
    <xf numFmtId="168" fontId="10" fillId="0" borderId="0" applyFill="0" applyBorder="0" applyAlignment="0"/>
    <xf numFmtId="180" fontId="13" fillId="0" borderId="0" applyFill="0" applyBorder="0" applyAlignment="0"/>
    <xf numFmtId="0" fontId="14" fillId="0" borderId="0"/>
    <xf numFmtId="3" fontId="43" fillId="0" borderId="16" applyNumberFormat="0" applyAlignment="0">
      <alignment vertical="top"/>
    </xf>
    <xf numFmtId="0" fontId="33" fillId="0" borderId="0"/>
    <xf numFmtId="3" fontId="17" fillId="0" borderId="0" applyFont="0" applyFill="0" applyBorder="0" applyAlignment="0"/>
    <xf numFmtId="0" fontId="17" fillId="0" borderId="0"/>
    <xf numFmtId="49" fontId="44" fillId="0" borderId="0" applyFill="0" applyBorder="0" applyAlignment="0"/>
    <xf numFmtId="169" fontId="10" fillId="0" borderId="0" applyFill="0" applyBorder="0" applyAlignment="0"/>
    <xf numFmtId="170" fontId="10" fillId="0" borderId="0" applyFill="0" applyBorder="0" applyAlignment="0"/>
    <xf numFmtId="181" fontId="10" fillId="0" borderId="0">
      <alignment horizontal="left"/>
    </xf>
    <xf numFmtId="182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0" fontId="12" fillId="0" borderId="7">
      <alignment horizontal="center"/>
    </xf>
    <xf numFmtId="0" fontId="10" fillId="0" borderId="0">
      <alignment vertical="top"/>
    </xf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12" fillId="0" borderId="7">
      <alignment horizontal="center"/>
    </xf>
    <xf numFmtId="0" fontId="12" fillId="0" borderId="0">
      <alignment vertical="top"/>
    </xf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8" fillId="16" borderId="19"/>
    <xf numFmtId="14" fontId="17" fillId="0" borderId="0">
      <alignment horizontal="right"/>
    </xf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1" fillId="0" borderId="7">
      <alignment horizontal="right"/>
    </xf>
    <xf numFmtId="0" fontId="10" fillId="0" borderId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12" fillId="0" borderId="0">
      <alignment horizontal="right" vertical="top" wrapText="1"/>
    </xf>
    <xf numFmtId="0" fontId="12" fillId="0" borderId="0"/>
    <xf numFmtId="0" fontId="10" fillId="0" borderId="0"/>
    <xf numFmtId="0" fontId="10" fillId="0" borderId="0"/>
    <xf numFmtId="0" fontId="12" fillId="0" borderId="0"/>
    <xf numFmtId="0" fontId="12" fillId="0" borderId="0"/>
    <xf numFmtId="0" fontId="10" fillId="0" borderId="0"/>
    <xf numFmtId="0" fontId="10" fillId="0" borderId="0"/>
    <xf numFmtId="0" fontId="12" fillId="0" borderId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12" fillId="0" borderId="7">
      <alignment horizontal="center" wrapText="1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0" fillId="0" borderId="0">
      <alignment vertical="top"/>
    </xf>
    <xf numFmtId="0" fontId="10" fillId="0" borderId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1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1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0" fontId="10" fillId="0" borderId="0"/>
    <xf numFmtId="184" fontId="1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0" fontId="10" fillId="0" borderId="0"/>
    <xf numFmtId="4" fontId="1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6" fillId="0" borderId="0"/>
    <xf numFmtId="0" fontId="11" fillId="0" borderId="0"/>
    <xf numFmtId="0" fontId="57" fillId="0" borderId="0"/>
    <xf numFmtId="0" fontId="57" fillId="0" borderId="0" applyProtection="0"/>
    <xf numFmtId="0" fontId="12" fillId="0" borderId="0"/>
    <xf numFmtId="0" fontId="12" fillId="0" borderId="7">
      <alignment horizontal="center" wrapText="1"/>
    </xf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9" fillId="25" borderId="7">
      <alignment horizontal="left"/>
    </xf>
    <xf numFmtId="0" fontId="60" fillId="25" borderId="7">
      <alignment horizontal="left"/>
    </xf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183" fontId="3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62" fillId="27" borderId="26">
      <alignment horizontal="centerContinuous"/>
    </xf>
    <xf numFmtId="0" fontId="12" fillId="0" borderId="7">
      <alignment horizontal="center"/>
    </xf>
    <xf numFmtId="0" fontId="12" fillId="0" borderId="7">
      <alignment horizontal="center" wrapText="1"/>
    </xf>
    <xf numFmtId="0" fontId="10" fillId="0" borderId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12" fillId="0" borderId="0">
      <alignment horizontal="center" vertical="top" wrapText="1"/>
    </xf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0" fillId="0" borderId="0">
      <alignment vertical="justify"/>
    </xf>
    <xf numFmtId="0" fontId="10" fillId="25" borderId="7" applyNumberFormat="0" applyAlignment="0">
      <alignment horizontal="left"/>
    </xf>
    <xf numFmtId="0" fontId="10" fillId="25" borderId="7" applyNumberFormat="0" applyAlignment="0">
      <alignment horizontal="left"/>
    </xf>
    <xf numFmtId="0" fontId="64" fillId="0" borderId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2" fillId="0" borderId="0">
      <alignment horizontal="center"/>
    </xf>
    <xf numFmtId="183" fontId="10" fillId="0" borderId="0" applyFont="0" applyFill="0" applyBorder="0" applyAlignment="0" applyProtection="0"/>
    <xf numFmtId="18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0" fontId="10" fillId="0" borderId="0"/>
    <xf numFmtId="0" fontId="12" fillId="0" borderId="0">
      <alignment horizontal="left" vertical="top"/>
    </xf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4" fontId="11" fillId="0" borderId="7"/>
    <xf numFmtId="164" fontId="18" fillId="0" borderId="0">
      <protection locked="0"/>
    </xf>
    <xf numFmtId="0" fontId="12" fillId="0" borderId="0"/>
    <xf numFmtId="0" fontId="11" fillId="0" borderId="0"/>
    <xf numFmtId="0" fontId="11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7">
      <alignment vertical="top" wrapText="1"/>
    </xf>
    <xf numFmtId="0" fontId="45" fillId="7" borderId="17" applyNumberFormat="0" applyAlignment="0" applyProtection="0"/>
    <xf numFmtId="0" fontId="46" fillId="22" borderId="18" applyNumberFormat="0" applyAlignment="0" applyProtection="0"/>
    <xf numFmtId="0" fontId="47" fillId="22" borderId="17" applyNumberFormat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1" fillId="0" borderId="22" applyNumberFormat="0" applyFill="0" applyAlignment="0" applyProtection="0"/>
    <xf numFmtId="0" fontId="52" fillId="0" borderId="23" applyNumberFormat="0" applyFill="0" applyAlignment="0" applyProtection="0"/>
    <xf numFmtId="0" fontId="53" fillId="23" borderId="24" applyNumberFormat="0" applyAlignment="0" applyProtection="0"/>
    <xf numFmtId="0" fontId="12" fillId="0" borderId="7">
      <alignment horizontal="center" wrapText="1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" fontId="21" fillId="0" borderId="0">
      <alignment vertical="center"/>
    </xf>
    <xf numFmtId="4" fontId="21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26" borderId="25" applyNumberFormat="0" applyFont="0" applyAlignment="0" applyProtection="0"/>
    <xf numFmtId="0" fontId="63" fillId="0" borderId="27" applyNumberFormat="0" applyFill="0" applyAlignment="0" applyProtection="0"/>
    <xf numFmtId="0" fontId="10" fillId="0" borderId="0"/>
    <xf numFmtId="189" fontId="17" fillId="0" borderId="0" applyFill="0" applyBorder="0" applyAlignment="0" applyProtection="0"/>
    <xf numFmtId="186" fontId="11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10" fillId="0" borderId="7">
      <alignment vertical="top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90" fontId="70" fillId="0" borderId="0"/>
    <xf numFmtId="0" fontId="10" fillId="0" borderId="0"/>
    <xf numFmtId="9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1" fillId="0" borderId="0"/>
    <xf numFmtId="0" fontId="10" fillId="0" borderId="0"/>
    <xf numFmtId="186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7" fillId="0" borderId="0"/>
    <xf numFmtId="0" fontId="11" fillId="0" borderId="0"/>
    <xf numFmtId="0" fontId="80" fillId="0" borderId="0"/>
    <xf numFmtId="0" fontId="81" fillId="0" borderId="0"/>
    <xf numFmtId="0" fontId="11" fillId="0" borderId="0"/>
    <xf numFmtId="0" fontId="11" fillId="0" borderId="0"/>
    <xf numFmtId="0" fontId="11" fillId="0" borderId="0"/>
    <xf numFmtId="0" fontId="82" fillId="0" borderId="0"/>
    <xf numFmtId="9" fontId="11" fillId="0" borderId="0" applyFont="0" applyFill="0" applyBorder="0" applyAlignment="0" applyProtection="0"/>
    <xf numFmtId="4" fontId="17" fillId="0" borderId="0">
      <alignment vertical="center"/>
    </xf>
    <xf numFmtId="0" fontId="11" fillId="0" borderId="0"/>
    <xf numFmtId="0" fontId="1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595">
    <xf numFmtId="0" fontId="0" fillId="0" borderId="0" xfId="0"/>
    <xf numFmtId="0" fontId="12" fillId="0" borderId="0" xfId="908" applyFont="1"/>
    <xf numFmtId="0" fontId="11" fillId="0" borderId="0" xfId="0" applyFont="1"/>
    <xf numFmtId="0" fontId="71" fillId="0" borderId="0" xfId="908" applyFont="1" applyAlignment="1">
      <alignment vertical="center"/>
    </xf>
    <xf numFmtId="3" fontId="71" fillId="0" borderId="0" xfId="908" applyNumberFormat="1" applyFont="1" applyAlignment="1">
      <alignment horizontal="center" vertical="center"/>
    </xf>
    <xf numFmtId="0" fontId="12" fillId="0" borderId="0" xfId="2257" applyFont="1" applyFill="1"/>
    <xf numFmtId="0" fontId="76" fillId="0" borderId="0" xfId="0" applyFont="1" applyAlignment="1">
      <alignment horizontal="center" vertical="center"/>
    </xf>
    <xf numFmtId="0" fontId="76" fillId="0" borderId="0" xfId="0" applyFont="1" applyBorder="1" applyAlignment="1">
      <alignment horizontal="right" vertical="center"/>
    </xf>
    <xf numFmtId="49" fontId="76" fillId="0" borderId="0" xfId="0" applyNumberFormat="1" applyFont="1" applyAlignment="1">
      <alignment horizontal="right" vertical="center"/>
    </xf>
    <xf numFmtId="0" fontId="76" fillId="0" borderId="0" xfId="0" applyFont="1" applyAlignment="1">
      <alignment horizontal="left" vertical="center"/>
    </xf>
    <xf numFmtId="0" fontId="76" fillId="0" borderId="0" xfId="0" applyFont="1" applyAlignment="1">
      <alignment horizontal="right" vertical="center"/>
    </xf>
    <xf numFmtId="0" fontId="76" fillId="0" borderId="0" xfId="0" applyFont="1" applyAlignment="1">
      <alignment horizontal="center" vertical="center" wrapText="1"/>
    </xf>
    <xf numFmtId="0" fontId="76" fillId="0" borderId="0" xfId="0" applyFont="1" applyAlignment="1">
      <alignment vertical="center"/>
    </xf>
    <xf numFmtId="0" fontId="77" fillId="0" borderId="0" xfId="0" applyFont="1" applyAlignment="1">
      <alignment horizontal="right" vertical="center"/>
    </xf>
    <xf numFmtId="0" fontId="78" fillId="0" borderId="0" xfId="0" applyFont="1" applyAlignment="1">
      <alignment horizontal="right" vertical="center"/>
    </xf>
    <xf numFmtId="0" fontId="78" fillId="0" borderId="0" xfId="0" applyFont="1" applyAlignment="1">
      <alignment horizontal="right" vertical="center" wrapText="1"/>
    </xf>
    <xf numFmtId="0" fontId="76" fillId="0" borderId="71" xfId="0" applyNumberFormat="1" applyFont="1" applyFill="1" applyBorder="1" applyAlignment="1">
      <alignment horizontal="center" vertical="center" wrapText="1"/>
    </xf>
    <xf numFmtId="0" fontId="76" fillId="0" borderId="65" xfId="0" applyNumberFormat="1" applyFont="1" applyFill="1" applyBorder="1" applyAlignment="1">
      <alignment horizontal="center" vertical="center" wrapText="1"/>
    </xf>
    <xf numFmtId="0" fontId="12" fillId="0" borderId="0" xfId="2257" applyFont="1" applyFill="1" applyAlignment="1">
      <alignment horizontal="right"/>
    </xf>
    <xf numFmtId="0" fontId="12" fillId="0" borderId="0" xfId="908" applyFont="1" applyAlignment="1">
      <alignment vertical="center"/>
    </xf>
    <xf numFmtId="4" fontId="12" fillId="0" borderId="0" xfId="908" applyNumberFormat="1" applyFont="1" applyAlignment="1">
      <alignment vertical="center"/>
    </xf>
    <xf numFmtId="49" fontId="12" fillId="0" borderId="0" xfId="2257" applyNumberFormat="1" applyFont="1" applyFill="1" applyAlignment="1">
      <alignment horizontal="center"/>
    </xf>
    <xf numFmtId="0" fontId="11" fillId="0" borderId="0" xfId="0" applyFont="1" applyAlignment="1">
      <alignment horizontal="left" vertical="center"/>
    </xf>
    <xf numFmtId="3" fontId="12" fillId="0" borderId="0" xfId="2257" applyNumberFormat="1" applyFont="1" applyFill="1" applyAlignment="1">
      <alignment horizontal="center"/>
    </xf>
    <xf numFmtId="0" fontId="76" fillId="0" borderId="0" xfId="0" applyNumberFormat="1" applyFont="1" applyAlignment="1">
      <alignment horizontal="center" vertical="center"/>
    </xf>
    <xf numFmtId="0" fontId="76" fillId="0" borderId="0" xfId="0" applyNumberFormat="1" applyFont="1" applyAlignment="1">
      <alignment horizontal="right" vertical="center" wrapText="1"/>
    </xf>
    <xf numFmtId="49" fontId="76" fillId="0" borderId="10" xfId="0" applyNumberFormat="1" applyFont="1" applyBorder="1" applyAlignment="1">
      <alignment horizontal="left" vertical="center"/>
    </xf>
    <xf numFmtId="0" fontId="76" fillId="0" borderId="10" xfId="0" applyFont="1" applyBorder="1" applyAlignment="1">
      <alignment vertical="center"/>
    </xf>
    <xf numFmtId="0" fontId="76" fillId="0" borderId="10" xfId="0" applyNumberFormat="1" applyFont="1" applyBorder="1" applyAlignment="1">
      <alignment horizontal="right" vertical="center" wrapText="1"/>
    </xf>
    <xf numFmtId="0" fontId="76" fillId="0" borderId="10" xfId="0" applyNumberFormat="1" applyFont="1" applyBorder="1" applyAlignment="1">
      <alignment horizontal="right" vertical="center"/>
    </xf>
    <xf numFmtId="49" fontId="76" fillId="0" borderId="0" xfId="0" applyNumberFormat="1" applyFont="1" applyAlignment="1">
      <alignment horizontal="left" vertical="center"/>
    </xf>
    <xf numFmtId="0" fontId="76" fillId="0" borderId="0" xfId="0" applyNumberFormat="1" applyFont="1" applyAlignment="1">
      <alignment horizontal="right" vertical="center"/>
    </xf>
    <xf numFmtId="49" fontId="76" fillId="0" borderId="0" xfId="0" applyNumberFormat="1" applyFont="1" applyBorder="1" applyAlignment="1">
      <alignment horizontal="right" vertical="center"/>
    </xf>
    <xf numFmtId="0" fontId="76" fillId="0" borderId="0" xfId="0" applyFont="1" applyBorder="1" applyAlignment="1">
      <alignment horizontal="left" vertical="center"/>
    </xf>
    <xf numFmtId="0" fontId="76" fillId="0" borderId="0" xfId="0" applyFont="1" applyBorder="1" applyAlignment="1">
      <alignment horizontal="center" vertical="center"/>
    </xf>
    <xf numFmtId="4" fontId="12" fillId="0" borderId="0" xfId="908" applyNumberFormat="1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1" fillId="0" borderId="0" xfId="0" applyNumberFormat="1" applyFont="1"/>
    <xf numFmtId="0" fontId="12" fillId="0" borderId="0" xfId="2257" applyNumberFormat="1" applyFont="1" applyFill="1" applyAlignment="1">
      <alignment horizontal="center"/>
    </xf>
    <xf numFmtId="0" fontId="12" fillId="0" borderId="0" xfId="908" applyNumberFormat="1" applyFont="1" applyAlignment="1">
      <alignment horizontal="center" vertical="center"/>
    </xf>
    <xf numFmtId="0" fontId="67" fillId="28" borderId="0" xfId="908" applyFont="1" applyFill="1" applyAlignment="1">
      <alignment vertical="center"/>
    </xf>
    <xf numFmtId="0" fontId="67" fillId="28" borderId="0" xfId="908" applyFont="1" applyFill="1" applyBorder="1" applyAlignment="1">
      <alignment vertical="center"/>
    </xf>
    <xf numFmtId="4" fontId="74" fillId="32" borderId="50" xfId="908" applyNumberFormat="1" applyFont="1" applyFill="1" applyBorder="1" applyAlignment="1">
      <alignment vertical="center" wrapText="1"/>
    </xf>
    <xf numFmtId="0" fontId="74" fillId="32" borderId="53" xfId="976" applyFont="1" applyFill="1" applyBorder="1" applyAlignment="1">
      <alignment horizontal="left" vertical="center"/>
    </xf>
    <xf numFmtId="0" fontId="74" fillId="32" borderId="39" xfId="908" applyFont="1" applyFill="1" applyBorder="1" applyAlignment="1">
      <alignment vertical="center"/>
    </xf>
    <xf numFmtId="4" fontId="74" fillId="32" borderId="39" xfId="908" applyNumberFormat="1" applyFont="1" applyFill="1" applyBorder="1" applyAlignment="1">
      <alignment vertical="center" wrapText="1"/>
    </xf>
    <xf numFmtId="3" fontId="74" fillId="32" borderId="19" xfId="908" applyNumberFormat="1" applyFont="1" applyFill="1" applyBorder="1" applyAlignment="1">
      <alignment horizontal="right" vertical="center" wrapText="1"/>
    </xf>
    <xf numFmtId="3" fontId="74" fillId="32" borderId="45" xfId="908" applyNumberFormat="1" applyFont="1" applyFill="1" applyBorder="1" applyAlignment="1">
      <alignment horizontal="right" vertical="center" wrapText="1"/>
    </xf>
    <xf numFmtId="3" fontId="74" fillId="32" borderId="2" xfId="908" applyNumberFormat="1" applyFont="1" applyFill="1" applyBorder="1" applyAlignment="1">
      <alignment horizontal="right" vertical="center" wrapText="1"/>
    </xf>
    <xf numFmtId="3" fontId="74" fillId="32" borderId="48" xfId="908" applyNumberFormat="1" applyFont="1" applyFill="1" applyBorder="1" applyAlignment="1">
      <alignment horizontal="right" vertical="center" wrapText="1"/>
    </xf>
    <xf numFmtId="3" fontId="74" fillId="32" borderId="19" xfId="908" applyNumberFormat="1" applyFont="1" applyFill="1" applyBorder="1" applyAlignment="1">
      <alignment horizontal="center" vertical="center" wrapText="1"/>
    </xf>
    <xf numFmtId="3" fontId="74" fillId="32" borderId="69" xfId="908" applyNumberFormat="1" applyFont="1" applyFill="1" applyBorder="1" applyAlignment="1">
      <alignment horizontal="center" vertical="center" wrapText="1"/>
    </xf>
    <xf numFmtId="3" fontId="74" fillId="32" borderId="53" xfId="908" applyNumberFormat="1" applyFont="1" applyFill="1" applyBorder="1" applyAlignment="1">
      <alignment horizontal="center" vertical="center" wrapText="1"/>
    </xf>
    <xf numFmtId="3" fontId="75" fillId="32" borderId="53" xfId="908" applyNumberFormat="1" applyFont="1" applyFill="1" applyBorder="1" applyAlignment="1">
      <alignment horizontal="center" vertical="center" wrapText="1"/>
    </xf>
    <xf numFmtId="3" fontId="74" fillId="32" borderId="53" xfId="908" applyNumberFormat="1" applyFont="1" applyFill="1" applyBorder="1" applyAlignment="1">
      <alignment horizontal="center" vertical="center"/>
    </xf>
    <xf numFmtId="3" fontId="75" fillId="30" borderId="53" xfId="908" applyNumberFormat="1" applyFont="1" applyFill="1" applyBorder="1" applyAlignment="1">
      <alignment horizontal="center" vertical="center" wrapText="1"/>
    </xf>
    <xf numFmtId="3" fontId="75" fillId="32" borderId="63" xfId="908" applyNumberFormat="1" applyFont="1" applyFill="1" applyBorder="1" applyAlignment="1">
      <alignment horizontal="center" vertical="center" wrapText="1"/>
    </xf>
    <xf numFmtId="3" fontId="74" fillId="32" borderId="50" xfId="908" applyNumberFormat="1" applyFont="1" applyFill="1" applyBorder="1" applyAlignment="1">
      <alignment horizontal="center" vertical="center" wrapText="1"/>
    </xf>
    <xf numFmtId="4" fontId="74" fillId="32" borderId="51" xfId="908" applyNumberFormat="1" applyFont="1" applyFill="1" applyBorder="1" applyAlignment="1">
      <alignment vertical="center" wrapText="1"/>
    </xf>
    <xf numFmtId="3" fontId="74" fillId="32" borderId="51" xfId="908" applyNumberFormat="1" applyFont="1" applyFill="1" applyBorder="1" applyAlignment="1">
      <alignment horizontal="center" vertical="center" wrapText="1"/>
    </xf>
    <xf numFmtId="0" fontId="78" fillId="0" borderId="0" xfId="0" applyFont="1" applyAlignment="1">
      <alignment horizontal="left" vertical="center"/>
    </xf>
    <xf numFmtId="49" fontId="76" fillId="0" borderId="0" xfId="0" applyNumberFormat="1" applyFont="1" applyBorder="1" applyAlignment="1">
      <alignment horizontal="left" vertical="center"/>
    </xf>
    <xf numFmtId="0" fontId="76" fillId="0" borderId="0" xfId="0" applyFont="1" applyBorder="1" applyAlignment="1">
      <alignment vertical="center"/>
    </xf>
    <xf numFmtId="0" fontId="76" fillId="0" borderId="0" xfId="0" applyNumberFormat="1" applyFont="1" applyBorder="1" applyAlignment="1">
      <alignment horizontal="right" vertical="center" wrapText="1"/>
    </xf>
    <xf numFmtId="0" fontId="76" fillId="0" borderId="0" xfId="0" applyNumberFormat="1" applyFont="1" applyBorder="1" applyAlignment="1">
      <alignment horizontal="right" vertical="center"/>
    </xf>
    <xf numFmtId="0" fontId="76" fillId="0" borderId="10" xfId="0" applyFont="1" applyBorder="1" applyAlignment="1">
      <alignment horizontal="center" vertical="center"/>
    </xf>
    <xf numFmtId="0" fontId="76" fillId="0" borderId="0" xfId="0" applyFont="1" applyAlignment="1">
      <alignment horizontal="center" vertical="center" wrapText="1" shrinkToFit="1"/>
    </xf>
    <xf numFmtId="0" fontId="76" fillId="0" borderId="0" xfId="0" applyFont="1" applyBorder="1" applyAlignment="1">
      <alignment horizontal="center" vertical="center" wrapText="1" shrinkToFit="1"/>
    </xf>
    <xf numFmtId="49" fontId="76" fillId="0" borderId="0" xfId="0" applyNumberFormat="1" applyFont="1" applyAlignment="1">
      <alignment horizontal="left" vertical="center" wrapText="1" shrinkToFit="1"/>
    </xf>
    <xf numFmtId="0" fontId="76" fillId="0" borderId="0" xfId="0" applyFont="1" applyAlignment="1">
      <alignment horizontal="right" vertical="center" wrapText="1" shrinkToFit="1"/>
    </xf>
    <xf numFmtId="0" fontId="78" fillId="0" borderId="0" xfId="0" applyFont="1" applyAlignment="1">
      <alignment horizontal="right" vertical="center" wrapText="1" shrinkToFit="1"/>
    </xf>
    <xf numFmtId="0" fontId="78" fillId="0" borderId="0" xfId="0" applyFont="1" applyAlignment="1">
      <alignment vertical="center" wrapText="1" shrinkToFit="1"/>
    </xf>
    <xf numFmtId="49" fontId="78" fillId="0" borderId="0" xfId="0" applyNumberFormat="1" applyFont="1" applyAlignment="1">
      <alignment horizontal="center" vertical="center" wrapText="1" shrinkToFit="1"/>
    </xf>
    <xf numFmtId="49" fontId="78" fillId="0" borderId="0" xfId="0" applyNumberFormat="1" applyFont="1" applyAlignment="1">
      <alignment vertical="center" wrapText="1" shrinkToFit="1"/>
    </xf>
    <xf numFmtId="49" fontId="78" fillId="0" borderId="0" xfId="0" applyNumberFormat="1" applyFont="1" applyAlignment="1">
      <alignment horizontal="right" vertical="center" wrapText="1" shrinkToFit="1"/>
    </xf>
    <xf numFmtId="0" fontId="76" fillId="0" borderId="0" xfId="0" applyFont="1" applyAlignment="1">
      <alignment vertical="center" wrapText="1" shrinkToFit="1"/>
    </xf>
    <xf numFmtId="0" fontId="76" fillId="0" borderId="71" xfId="0" applyNumberFormat="1" applyFont="1" applyFill="1" applyBorder="1" applyAlignment="1">
      <alignment horizontal="center" vertical="center" wrapText="1" shrinkToFit="1"/>
    </xf>
    <xf numFmtId="0" fontId="76" fillId="0" borderId="65" xfId="0" applyNumberFormat="1" applyFont="1" applyFill="1" applyBorder="1" applyAlignment="1">
      <alignment horizontal="center" vertical="center" wrapText="1" shrinkToFit="1"/>
    </xf>
    <xf numFmtId="0" fontId="76" fillId="0" borderId="64" xfId="0" applyNumberFormat="1" applyFont="1" applyFill="1" applyBorder="1" applyAlignment="1">
      <alignment horizontal="center" vertical="center" wrapText="1" shrinkToFit="1"/>
    </xf>
    <xf numFmtId="0" fontId="76" fillId="0" borderId="2" xfId="0" applyFont="1" applyFill="1" applyBorder="1" applyAlignment="1">
      <alignment horizontal="center" vertical="center" wrapText="1" shrinkToFit="1"/>
    </xf>
    <xf numFmtId="0" fontId="76" fillId="0" borderId="48" xfId="0" applyFont="1" applyFill="1" applyBorder="1" applyAlignment="1">
      <alignment horizontal="center" vertical="center" wrapText="1" shrinkToFit="1"/>
    </xf>
    <xf numFmtId="0" fontId="76" fillId="0" borderId="1" xfId="0" applyFont="1" applyFill="1" applyBorder="1" applyAlignment="1">
      <alignment horizontal="center" vertical="center" wrapText="1" shrinkToFit="1"/>
    </xf>
    <xf numFmtId="0" fontId="76" fillId="0" borderId="58" xfId="0" applyFont="1" applyFill="1" applyBorder="1" applyAlignment="1">
      <alignment horizontal="center" vertical="center" wrapText="1" shrinkToFit="1"/>
    </xf>
    <xf numFmtId="0" fontId="76" fillId="0" borderId="45" xfId="0" applyFont="1" applyFill="1" applyBorder="1" applyAlignment="1">
      <alignment horizontal="center" vertical="center" wrapText="1" shrinkToFit="1"/>
    </xf>
    <xf numFmtId="0" fontId="76" fillId="0" borderId="73" xfId="0" applyFont="1" applyBorder="1" applyAlignment="1">
      <alignment horizontal="center" vertical="center" wrapText="1" shrinkToFit="1"/>
    </xf>
    <xf numFmtId="3" fontId="76" fillId="30" borderId="5" xfId="0" applyNumberFormat="1" applyFont="1" applyFill="1" applyBorder="1" applyAlignment="1">
      <alignment vertical="center" wrapText="1" shrinkToFit="1"/>
    </xf>
    <xf numFmtId="3" fontId="76" fillId="30" borderId="68" xfId="0" applyNumberFormat="1" applyFont="1" applyFill="1" applyBorder="1" applyAlignment="1">
      <alignment vertical="center" wrapText="1" shrinkToFit="1"/>
    </xf>
    <xf numFmtId="0" fontId="78" fillId="0" borderId="1" xfId="0" applyFont="1" applyBorder="1" applyAlignment="1">
      <alignment vertical="center" wrapText="1" shrinkToFit="1"/>
    </xf>
    <xf numFmtId="0" fontId="78" fillId="0" borderId="2" xfId="0" applyFont="1" applyBorder="1" applyAlignment="1">
      <alignment vertical="center" wrapText="1" shrinkToFit="1"/>
    </xf>
    <xf numFmtId="3" fontId="78" fillId="30" borderId="58" xfId="0" applyNumberFormat="1" applyFont="1" applyFill="1" applyBorder="1" applyAlignment="1">
      <alignment vertical="center" wrapText="1" shrinkToFit="1"/>
    </xf>
    <xf numFmtId="0" fontId="76" fillId="0" borderId="0" xfId="0" applyNumberFormat="1" applyFont="1" applyAlignment="1">
      <alignment horizontal="center" vertical="center" wrapText="1" shrinkToFit="1"/>
    </xf>
    <xf numFmtId="0" fontId="76" fillId="0" borderId="0" xfId="0" applyFont="1" applyAlignment="1">
      <alignment horizontal="left" vertical="center" wrapText="1" shrinkToFit="1"/>
    </xf>
    <xf numFmtId="49" fontId="76" fillId="0" borderId="0" xfId="0" applyNumberFormat="1" applyFont="1" applyAlignment="1">
      <alignment horizontal="right" vertical="center" wrapText="1" shrinkToFit="1"/>
    </xf>
    <xf numFmtId="0" fontId="76" fillId="0" borderId="0" xfId="0" applyNumberFormat="1" applyFont="1" applyAlignment="1">
      <alignment horizontal="left" vertical="center" wrapText="1" shrinkToFit="1"/>
    </xf>
    <xf numFmtId="49" fontId="76" fillId="0" borderId="0" xfId="0" applyNumberFormat="1" applyFont="1" applyAlignment="1">
      <alignment horizontal="center" vertical="center" wrapText="1" shrinkToFit="1"/>
    </xf>
    <xf numFmtId="0" fontId="76" fillId="0" borderId="0" xfId="0" applyNumberFormat="1" applyFont="1" applyAlignment="1">
      <alignment horizontal="right" vertical="center" wrapText="1" shrinkToFit="1"/>
    </xf>
    <xf numFmtId="49" fontId="76" fillId="0" borderId="0" xfId="0" applyNumberFormat="1" applyFont="1" applyBorder="1" applyAlignment="1">
      <alignment horizontal="right" vertical="center" wrapText="1"/>
    </xf>
    <xf numFmtId="0" fontId="76" fillId="0" borderId="0" xfId="0" applyFont="1" applyBorder="1" applyAlignment="1">
      <alignment horizontal="left" vertical="center" wrapText="1"/>
    </xf>
    <xf numFmtId="0" fontId="76" fillId="0" borderId="0" xfId="0" applyFont="1" applyBorder="1" applyAlignment="1">
      <alignment horizontal="center" vertical="center" wrapText="1"/>
    </xf>
    <xf numFmtId="49" fontId="76" fillId="0" borderId="0" xfId="0" applyNumberFormat="1" applyFont="1" applyBorder="1" applyAlignment="1">
      <alignment horizontal="center" vertical="center" wrapText="1"/>
    </xf>
    <xf numFmtId="49" fontId="78" fillId="0" borderId="0" xfId="0" applyNumberFormat="1" applyFont="1" applyBorder="1" applyAlignment="1">
      <alignment horizontal="right" vertical="center" wrapText="1"/>
    </xf>
    <xf numFmtId="0" fontId="78" fillId="0" borderId="0" xfId="0" applyFont="1" applyBorder="1" applyAlignment="1">
      <alignment horizontal="left" vertical="center" wrapText="1"/>
    </xf>
    <xf numFmtId="0" fontId="78" fillId="0" borderId="0" xfId="0" applyFont="1" applyBorder="1" applyAlignment="1">
      <alignment horizontal="center" vertical="center" wrapText="1"/>
    </xf>
    <xf numFmtId="49" fontId="78" fillId="0" borderId="0" xfId="0" applyNumberFormat="1" applyFont="1" applyBorder="1" applyAlignment="1">
      <alignment horizontal="center" vertical="center" wrapText="1"/>
    </xf>
    <xf numFmtId="0" fontId="75" fillId="0" borderId="0" xfId="908" applyFont="1" applyAlignment="1">
      <alignment vertical="center"/>
    </xf>
    <xf numFmtId="0" fontId="74" fillId="0" borderId="0" xfId="908" applyFont="1" applyFill="1" applyAlignment="1">
      <alignment vertical="center"/>
    </xf>
    <xf numFmtId="0" fontId="74" fillId="0" borderId="0" xfId="908" applyFont="1" applyFill="1" applyAlignment="1">
      <alignment horizontal="center" vertical="center"/>
    </xf>
    <xf numFmtId="0" fontId="83" fillId="0" borderId="0" xfId="908" applyFont="1" applyFill="1" applyAlignment="1">
      <alignment horizontal="center" vertical="center"/>
    </xf>
    <xf numFmtId="0" fontId="84" fillId="0" borderId="0" xfId="908" applyFont="1" applyFill="1" applyAlignment="1">
      <alignment horizontal="right" vertical="center"/>
    </xf>
    <xf numFmtId="0" fontId="74" fillId="0" borderId="0" xfId="908" applyFont="1" applyFill="1" applyAlignment="1">
      <alignment horizontal="right" vertical="center"/>
    </xf>
    <xf numFmtId="0" fontId="74" fillId="28" borderId="0" xfId="908" applyFont="1" applyFill="1" applyBorder="1" applyAlignment="1">
      <alignment vertical="center"/>
    </xf>
    <xf numFmtId="187" fontId="85" fillId="32" borderId="64" xfId="2238" applyNumberFormat="1" applyFont="1" applyFill="1" applyBorder="1" applyAlignment="1" applyProtection="1">
      <alignment horizontal="center" vertical="center" wrapText="1"/>
      <protection locked="0"/>
    </xf>
    <xf numFmtId="187" fontId="85" fillId="32" borderId="29" xfId="2238" applyNumberFormat="1" applyFont="1" applyFill="1" applyBorder="1" applyAlignment="1" applyProtection="1">
      <alignment horizontal="center" vertical="center" wrapText="1"/>
      <protection locked="0"/>
    </xf>
    <xf numFmtId="187" fontId="85" fillId="32" borderId="65" xfId="2238" applyNumberFormat="1" applyFont="1" applyFill="1" applyBorder="1" applyAlignment="1" applyProtection="1">
      <alignment horizontal="center" vertical="center" wrapText="1"/>
      <protection locked="0"/>
    </xf>
    <xf numFmtId="0" fontId="75" fillId="32" borderId="19" xfId="908" applyFont="1" applyFill="1" applyBorder="1" applyAlignment="1">
      <alignment horizontal="center" vertical="center"/>
    </xf>
    <xf numFmtId="1" fontId="75" fillId="32" borderId="13" xfId="975" quotePrefix="1" applyNumberFormat="1" applyFont="1" applyFill="1" applyBorder="1" applyAlignment="1" applyProtection="1">
      <alignment horizontal="center" vertical="center"/>
      <protection locked="0"/>
    </xf>
    <xf numFmtId="1" fontId="75" fillId="32" borderId="45" xfId="975" quotePrefix="1" applyNumberFormat="1" applyFont="1" applyFill="1" applyBorder="1" applyAlignment="1" applyProtection="1">
      <alignment horizontal="center" vertical="center"/>
      <protection locked="0"/>
    </xf>
    <xf numFmtId="1" fontId="75" fillId="32" borderId="2" xfId="975" quotePrefix="1" applyNumberFormat="1" applyFont="1" applyFill="1" applyBorder="1" applyAlignment="1" applyProtection="1">
      <alignment horizontal="center" vertical="center"/>
      <protection locked="0"/>
    </xf>
    <xf numFmtId="1" fontId="75" fillId="32" borderId="48" xfId="975" quotePrefix="1" applyNumberFormat="1" applyFont="1" applyFill="1" applyBorder="1" applyAlignment="1" applyProtection="1">
      <alignment horizontal="center" vertical="center"/>
      <protection locked="0"/>
    </xf>
    <xf numFmtId="1" fontId="75" fillId="32" borderId="58" xfId="975" quotePrefix="1" applyNumberFormat="1" applyFont="1" applyFill="1" applyBorder="1" applyAlignment="1" applyProtection="1">
      <alignment horizontal="center" vertical="center"/>
      <protection locked="0"/>
    </xf>
    <xf numFmtId="0" fontId="75" fillId="32" borderId="76" xfId="908" applyFont="1" applyFill="1" applyBorder="1" applyAlignment="1">
      <alignment horizontal="center" vertical="center"/>
    </xf>
    <xf numFmtId="49" fontId="85" fillId="30" borderId="28" xfId="0" applyNumberFormat="1" applyFont="1" applyFill="1" applyBorder="1" applyAlignment="1">
      <alignment horizontal="center" vertical="center" wrapText="1" shrinkToFit="1"/>
    </xf>
    <xf numFmtId="0" fontId="85" fillId="30" borderId="66" xfId="0" applyFont="1" applyFill="1" applyBorder="1" applyAlignment="1">
      <alignment horizontal="left" vertical="center" wrapText="1" shrinkToFit="1"/>
    </xf>
    <xf numFmtId="3" fontId="74" fillId="32" borderId="69" xfId="908" applyNumberFormat="1" applyFont="1" applyFill="1" applyBorder="1" applyAlignment="1">
      <alignment horizontal="right" vertical="center" wrapText="1"/>
    </xf>
    <xf numFmtId="3" fontId="85" fillId="30" borderId="67" xfId="908" applyNumberFormat="1" applyFont="1" applyFill="1" applyBorder="1" applyAlignment="1">
      <alignment horizontal="right" vertical="center" wrapText="1"/>
    </xf>
    <xf numFmtId="3" fontId="84" fillId="30" borderId="70" xfId="908" applyNumberFormat="1" applyFont="1" applyFill="1" applyBorder="1" applyAlignment="1">
      <alignment horizontal="right" vertical="center" wrapText="1"/>
    </xf>
    <xf numFmtId="3" fontId="84" fillId="30" borderId="67" xfId="908" applyNumberFormat="1" applyFont="1" applyFill="1" applyBorder="1" applyAlignment="1">
      <alignment horizontal="right" vertical="center" wrapText="1"/>
    </xf>
    <xf numFmtId="3" fontId="84" fillId="30" borderId="68" xfId="908" applyNumberFormat="1" applyFont="1" applyFill="1" applyBorder="1" applyAlignment="1">
      <alignment horizontal="right" vertical="center" wrapText="1"/>
    </xf>
    <xf numFmtId="3" fontId="75" fillId="32" borderId="70" xfId="908" applyNumberFormat="1" applyFont="1" applyFill="1" applyBorder="1" applyAlignment="1">
      <alignment horizontal="right" vertical="center" wrapText="1"/>
    </xf>
    <xf numFmtId="3" fontId="75" fillId="32" borderId="67" xfId="908" applyNumberFormat="1" applyFont="1" applyFill="1" applyBorder="1" applyAlignment="1">
      <alignment horizontal="right" vertical="center" wrapText="1"/>
    </xf>
    <xf numFmtId="3" fontId="75" fillId="32" borderId="28" xfId="908" applyNumberFormat="1" applyFont="1" applyFill="1" applyBorder="1" applyAlignment="1">
      <alignment horizontal="right" vertical="center" wrapText="1"/>
    </xf>
    <xf numFmtId="3" fontId="74" fillId="32" borderId="53" xfId="908" applyNumberFormat="1" applyFont="1" applyFill="1" applyBorder="1" applyAlignment="1">
      <alignment horizontal="right" vertical="center" wrapText="1"/>
    </xf>
    <xf numFmtId="0" fontId="75" fillId="0" borderId="28" xfId="908" applyFont="1" applyBorder="1" applyAlignment="1">
      <alignment vertical="center"/>
    </xf>
    <xf numFmtId="4" fontId="74" fillId="0" borderId="69" xfId="908" applyNumberFormat="1" applyFont="1" applyFill="1" applyBorder="1" applyAlignment="1">
      <alignment vertical="center" wrapText="1"/>
    </xf>
    <xf numFmtId="4" fontId="74" fillId="32" borderId="69" xfId="908" applyNumberFormat="1" applyFont="1" applyFill="1" applyBorder="1" applyAlignment="1">
      <alignment horizontal="right" vertical="center" wrapText="1"/>
    </xf>
    <xf numFmtId="4" fontId="74" fillId="0" borderId="70" xfId="908" applyNumberFormat="1" applyFont="1" applyFill="1" applyBorder="1" applyAlignment="1">
      <alignment vertical="center" wrapText="1"/>
    </xf>
    <xf numFmtId="4" fontId="74" fillId="0" borderId="67" xfId="908" applyNumberFormat="1" applyFont="1" applyFill="1" applyBorder="1" applyAlignment="1">
      <alignment vertical="center" wrapText="1"/>
    </xf>
    <xf numFmtId="4" fontId="74" fillId="0" borderId="28" xfId="908" applyNumberFormat="1" applyFont="1" applyFill="1" applyBorder="1" applyAlignment="1">
      <alignment vertical="center" wrapText="1"/>
    </xf>
    <xf numFmtId="4" fontId="86" fillId="0" borderId="70" xfId="908" applyNumberFormat="1" applyFont="1" applyFill="1" applyBorder="1" applyAlignment="1">
      <alignment vertical="center" wrapText="1"/>
    </xf>
    <xf numFmtId="4" fontId="86" fillId="0" borderId="67" xfId="908" applyNumberFormat="1" applyFont="1" applyFill="1" applyBorder="1" applyAlignment="1">
      <alignment vertical="center" wrapText="1"/>
    </xf>
    <xf numFmtId="4" fontId="86" fillId="0" borderId="67" xfId="908" applyNumberFormat="1" applyFont="1" applyFill="1" applyBorder="1" applyAlignment="1">
      <alignment horizontal="center" vertical="center" wrapText="1"/>
    </xf>
    <xf numFmtId="4" fontId="86" fillId="0" borderId="68" xfId="908" applyNumberFormat="1" applyFont="1" applyFill="1" applyBorder="1" applyAlignment="1">
      <alignment vertical="center" wrapText="1"/>
    </xf>
    <xf numFmtId="4" fontId="86" fillId="0" borderId="70" xfId="908" applyNumberFormat="1" applyFont="1" applyFill="1" applyBorder="1" applyAlignment="1">
      <alignment horizontal="center" vertical="center" wrapText="1"/>
    </xf>
    <xf numFmtId="4" fontId="74" fillId="0" borderId="67" xfId="908" applyNumberFormat="1" applyFont="1" applyFill="1" applyBorder="1" applyAlignment="1">
      <alignment horizontal="center" vertical="center" wrapText="1"/>
    </xf>
    <xf numFmtId="0" fontId="75" fillId="0" borderId="26" xfId="908" applyFont="1" applyBorder="1" applyAlignment="1">
      <alignment vertical="center"/>
    </xf>
    <xf numFmtId="4" fontId="75" fillId="0" borderId="53" xfId="908" applyNumberFormat="1" applyFont="1" applyFill="1" applyBorder="1" applyAlignment="1">
      <alignment vertical="center" wrapText="1"/>
    </xf>
    <xf numFmtId="4" fontId="74" fillId="0" borderId="41" xfId="908" applyNumberFormat="1" applyFont="1" applyFill="1" applyBorder="1" applyAlignment="1">
      <alignment vertical="center" wrapText="1"/>
    </xf>
    <xf numFmtId="4" fontId="74" fillId="0" borderId="7" xfId="908" applyNumberFormat="1" applyFont="1" applyFill="1" applyBorder="1" applyAlignment="1">
      <alignment vertical="center" wrapText="1"/>
    </xf>
    <xf numFmtId="4" fontId="74" fillId="0" borderId="26" xfId="908" applyNumberFormat="1" applyFont="1" applyFill="1" applyBorder="1" applyAlignment="1">
      <alignment vertical="center" wrapText="1"/>
    </xf>
    <xf numFmtId="4" fontId="74" fillId="0" borderId="53" xfId="908" applyNumberFormat="1" applyFont="1" applyFill="1" applyBorder="1" applyAlignment="1">
      <alignment vertical="center" wrapText="1"/>
    </xf>
    <xf numFmtId="4" fontId="86" fillId="0" borderId="41" xfId="908" applyNumberFormat="1" applyFont="1" applyFill="1" applyBorder="1" applyAlignment="1">
      <alignment vertical="center" wrapText="1"/>
    </xf>
    <xf numFmtId="4" fontId="86" fillId="0" borderId="7" xfId="908" applyNumberFormat="1" applyFont="1" applyFill="1" applyBorder="1" applyAlignment="1">
      <alignment vertical="center" wrapText="1"/>
    </xf>
    <xf numFmtId="4" fontId="86" fillId="0" borderId="7" xfId="908" applyNumberFormat="1" applyFont="1" applyFill="1" applyBorder="1" applyAlignment="1">
      <alignment horizontal="center" vertical="center" wrapText="1"/>
    </xf>
    <xf numFmtId="4" fontId="86" fillId="0" borderId="8" xfId="908" applyNumberFormat="1" applyFont="1" applyFill="1" applyBorder="1" applyAlignment="1">
      <alignment vertical="center" wrapText="1"/>
    </xf>
    <xf numFmtId="4" fontId="86" fillId="0" borderId="41" xfId="908" applyNumberFormat="1" applyFont="1" applyFill="1" applyBorder="1" applyAlignment="1">
      <alignment horizontal="center" vertical="center" wrapText="1"/>
    </xf>
    <xf numFmtId="4" fontId="74" fillId="0" borderId="7" xfId="908" applyNumberFormat="1" applyFont="1" applyFill="1" applyBorder="1" applyAlignment="1">
      <alignment horizontal="center" vertical="center" wrapText="1"/>
    </xf>
    <xf numFmtId="1" fontId="74" fillId="0" borderId="53" xfId="908" applyNumberFormat="1" applyFont="1" applyFill="1" applyBorder="1" applyAlignment="1">
      <alignment vertical="center" wrapText="1"/>
    </xf>
    <xf numFmtId="0" fontId="86" fillId="0" borderId="7" xfId="908" applyFont="1" applyFill="1" applyBorder="1" applyAlignment="1">
      <alignment vertical="center" wrapText="1"/>
    </xf>
    <xf numFmtId="0" fontId="86" fillId="0" borderId="8" xfId="908" applyFont="1" applyFill="1" applyBorder="1" applyAlignment="1">
      <alignment vertical="center" wrapText="1"/>
    </xf>
    <xf numFmtId="3" fontId="75" fillId="32" borderId="53" xfId="908" applyNumberFormat="1" applyFont="1" applyFill="1" applyBorder="1" applyAlignment="1">
      <alignment horizontal="right" vertical="center" wrapText="1"/>
    </xf>
    <xf numFmtId="2" fontId="87" fillId="0" borderId="7" xfId="908" applyNumberFormat="1" applyFont="1" applyFill="1" applyBorder="1" applyAlignment="1">
      <alignment horizontal="center" vertical="center" wrapText="1"/>
    </xf>
    <xf numFmtId="2" fontId="87" fillId="0" borderId="8" xfId="908" applyNumberFormat="1" applyFont="1" applyFill="1" applyBorder="1" applyAlignment="1">
      <alignment horizontal="center" vertical="center" wrapText="1"/>
    </xf>
    <xf numFmtId="49" fontId="75" fillId="0" borderId="53" xfId="973" applyNumberFormat="1" applyFont="1" applyFill="1" applyBorder="1" applyAlignment="1">
      <alignment horizontal="left" vertical="center" wrapText="1"/>
    </xf>
    <xf numFmtId="49" fontId="75" fillId="0" borderId="53" xfId="2239" applyNumberFormat="1" applyFont="1" applyBorder="1" applyAlignment="1">
      <alignment horizontal="left" vertical="center" wrapText="1"/>
    </xf>
    <xf numFmtId="0" fontId="75" fillId="0" borderId="47" xfId="908" applyFont="1" applyBorder="1" applyAlignment="1">
      <alignment vertical="center"/>
    </xf>
    <xf numFmtId="4" fontId="75" fillId="0" borderId="63" xfId="908" applyNumberFormat="1" applyFont="1" applyFill="1" applyBorder="1" applyAlignment="1">
      <alignment vertical="center" wrapText="1"/>
    </xf>
    <xf numFmtId="3" fontId="74" fillId="32" borderId="63" xfId="908" applyNumberFormat="1" applyFont="1" applyFill="1" applyBorder="1" applyAlignment="1">
      <alignment vertical="center" wrapText="1"/>
    </xf>
    <xf numFmtId="4" fontId="74" fillId="0" borderId="64" xfId="908" applyNumberFormat="1" applyFont="1" applyFill="1" applyBorder="1" applyAlignment="1">
      <alignment vertical="center" wrapText="1"/>
    </xf>
    <xf numFmtId="4" fontId="74" fillId="0" borderId="29" xfId="908" applyNumberFormat="1" applyFont="1" applyFill="1" applyBorder="1" applyAlignment="1">
      <alignment vertical="center" wrapText="1"/>
    </xf>
    <xf numFmtId="4" fontId="74" fillId="0" borderId="47" xfId="908" applyNumberFormat="1" applyFont="1" applyFill="1" applyBorder="1" applyAlignment="1">
      <alignment vertical="center" wrapText="1"/>
    </xf>
    <xf numFmtId="4" fontId="74" fillId="0" borderId="63" xfId="908" applyNumberFormat="1" applyFont="1" applyFill="1" applyBorder="1" applyAlignment="1">
      <alignment vertical="center" wrapText="1"/>
    </xf>
    <xf numFmtId="4" fontId="86" fillId="0" borderId="64" xfId="908" applyNumberFormat="1" applyFont="1" applyFill="1" applyBorder="1" applyAlignment="1">
      <alignment vertical="center" wrapText="1"/>
    </xf>
    <xf numFmtId="2" fontId="87" fillId="0" borderId="29" xfId="908" applyNumberFormat="1" applyFont="1" applyFill="1" applyBorder="1" applyAlignment="1">
      <alignment horizontal="center" vertical="center" wrapText="1"/>
    </xf>
    <xf numFmtId="4" fontId="86" fillId="0" borderId="29" xfId="908" applyNumberFormat="1" applyFont="1" applyFill="1" applyBorder="1" applyAlignment="1">
      <alignment horizontal="center" vertical="center" wrapText="1"/>
    </xf>
    <xf numFmtId="2" fontId="87" fillId="0" borderId="65" xfId="908" applyNumberFormat="1" applyFont="1" applyFill="1" applyBorder="1" applyAlignment="1">
      <alignment horizontal="center" vertical="center" wrapText="1"/>
    </xf>
    <xf numFmtId="4" fontId="86" fillId="0" borderId="64" xfId="908" applyNumberFormat="1" applyFont="1" applyFill="1" applyBorder="1" applyAlignment="1">
      <alignment horizontal="center" vertical="center" wrapText="1"/>
    </xf>
    <xf numFmtId="4" fontId="74" fillId="0" borderId="29" xfId="908" applyNumberFormat="1" applyFont="1" applyFill="1" applyBorder="1" applyAlignment="1">
      <alignment horizontal="center" vertical="center" wrapText="1"/>
    </xf>
    <xf numFmtId="0" fontId="75" fillId="32" borderId="49" xfId="908" applyFont="1" applyFill="1" applyBorder="1" applyAlignment="1">
      <alignment vertical="center"/>
    </xf>
    <xf numFmtId="3" fontId="74" fillId="32" borderId="50" xfId="908" applyNumberFormat="1" applyFont="1" applyFill="1" applyBorder="1" applyAlignment="1">
      <alignment vertical="center" wrapText="1"/>
    </xf>
    <xf numFmtId="4" fontId="74" fillId="32" borderId="74" xfId="908" applyNumberFormat="1" applyFont="1" applyFill="1" applyBorder="1" applyAlignment="1">
      <alignment vertical="center" wrapText="1"/>
    </xf>
    <xf numFmtId="4" fontId="74" fillId="32" borderId="4" xfId="908" applyNumberFormat="1" applyFont="1" applyFill="1" applyBorder="1" applyAlignment="1">
      <alignment vertical="center" wrapText="1"/>
    </xf>
    <xf numFmtId="4" fontId="74" fillId="32" borderId="40" xfId="908" applyNumberFormat="1" applyFont="1" applyFill="1" applyBorder="1" applyAlignment="1">
      <alignment vertical="center" wrapText="1"/>
    </xf>
    <xf numFmtId="4" fontId="86" fillId="32" borderId="74" xfId="908" applyNumberFormat="1" applyFont="1" applyFill="1" applyBorder="1" applyAlignment="1">
      <alignment vertical="center" wrapText="1"/>
    </xf>
    <xf numFmtId="4" fontId="86" fillId="32" borderId="4" xfId="908" applyNumberFormat="1" applyFont="1" applyFill="1" applyBorder="1" applyAlignment="1">
      <alignment vertical="center" wrapText="1"/>
    </xf>
    <xf numFmtId="4" fontId="86" fillId="32" borderId="4" xfId="908" applyNumberFormat="1" applyFont="1" applyFill="1" applyBorder="1" applyAlignment="1">
      <alignment horizontal="center" vertical="center" wrapText="1"/>
    </xf>
    <xf numFmtId="4" fontId="86" fillId="32" borderId="5" xfId="908" applyNumberFormat="1" applyFont="1" applyFill="1" applyBorder="1" applyAlignment="1">
      <alignment vertical="center" wrapText="1"/>
    </xf>
    <xf numFmtId="4" fontId="86" fillId="32" borderId="74" xfId="908" applyNumberFormat="1" applyFont="1" applyFill="1" applyBorder="1" applyAlignment="1">
      <alignment horizontal="center" vertical="center" wrapText="1"/>
    </xf>
    <xf numFmtId="4" fontId="74" fillId="32" borderId="4" xfId="908" applyNumberFormat="1" applyFont="1" applyFill="1" applyBorder="1" applyAlignment="1">
      <alignment horizontal="center" vertical="center" wrapText="1"/>
    </xf>
    <xf numFmtId="0" fontId="75" fillId="32" borderId="30" xfId="908" applyFont="1" applyFill="1" applyBorder="1" applyAlignment="1">
      <alignment vertical="center"/>
    </xf>
    <xf numFmtId="3" fontId="74" fillId="32" borderId="53" xfId="2240" applyNumberFormat="1" applyFont="1" applyFill="1" applyBorder="1" applyAlignment="1">
      <alignment horizontal="center" vertical="center" wrapText="1"/>
    </xf>
    <xf numFmtId="9" fontId="74" fillId="32" borderId="41" xfId="2240" applyFont="1" applyFill="1" applyBorder="1" applyAlignment="1">
      <alignment horizontal="center" vertical="center" wrapText="1"/>
    </xf>
    <xf numFmtId="9" fontId="74" fillId="32" borderId="7" xfId="2240" applyFont="1" applyFill="1" applyBorder="1" applyAlignment="1">
      <alignment horizontal="center" vertical="center" wrapText="1"/>
    </xf>
    <xf numFmtId="9" fontId="74" fillId="32" borderId="26" xfId="2240" applyFont="1" applyFill="1" applyBorder="1" applyAlignment="1">
      <alignment horizontal="center" vertical="center" wrapText="1"/>
    </xf>
    <xf numFmtId="9" fontId="74" fillId="32" borderId="53" xfId="2240" applyFont="1" applyFill="1" applyBorder="1" applyAlignment="1">
      <alignment horizontal="center" vertical="center" wrapText="1"/>
    </xf>
    <xf numFmtId="9" fontId="86" fillId="32" borderId="41" xfId="2240" applyFont="1" applyFill="1" applyBorder="1" applyAlignment="1">
      <alignment horizontal="center" vertical="center" wrapText="1"/>
    </xf>
    <xf numFmtId="4" fontId="86" fillId="32" borderId="7" xfId="908" applyNumberFormat="1" applyFont="1" applyFill="1" applyBorder="1" applyAlignment="1">
      <alignment horizontal="center" vertical="center" wrapText="1"/>
    </xf>
    <xf numFmtId="2" fontId="87" fillId="32" borderId="8" xfId="908" applyNumberFormat="1" applyFont="1" applyFill="1" applyBorder="1" applyAlignment="1">
      <alignment horizontal="center" vertical="center" wrapText="1"/>
    </xf>
    <xf numFmtId="4" fontId="86" fillId="32" borderId="41" xfId="908" applyNumberFormat="1" applyFont="1" applyFill="1" applyBorder="1" applyAlignment="1">
      <alignment horizontal="center" vertical="center" wrapText="1"/>
    </xf>
    <xf numFmtId="4" fontId="74" fillId="32" borderId="7" xfId="908" applyNumberFormat="1" applyFont="1" applyFill="1" applyBorder="1" applyAlignment="1">
      <alignment horizontal="center" vertical="center" wrapText="1"/>
    </xf>
    <xf numFmtId="9" fontId="85" fillId="32" borderId="7" xfId="908" applyNumberFormat="1" applyFont="1" applyFill="1" applyBorder="1" applyAlignment="1">
      <alignment horizontal="center" vertical="center" wrapText="1"/>
    </xf>
    <xf numFmtId="0" fontId="75" fillId="32" borderId="54" xfId="908" applyFont="1" applyFill="1" applyBorder="1" applyAlignment="1">
      <alignment vertical="center"/>
    </xf>
    <xf numFmtId="3" fontId="74" fillId="32" borderId="51" xfId="908" applyNumberFormat="1" applyFont="1" applyFill="1" applyBorder="1" applyAlignment="1">
      <alignment vertical="center" wrapText="1"/>
    </xf>
    <xf numFmtId="4" fontId="74" fillId="32" borderId="44" xfId="908" applyNumberFormat="1" applyFont="1" applyFill="1" applyBorder="1" applyAlignment="1">
      <alignment vertical="center" wrapText="1"/>
    </xf>
    <xf numFmtId="4" fontId="74" fillId="32" borderId="37" xfId="908" applyNumberFormat="1" applyFont="1" applyFill="1" applyBorder="1" applyAlignment="1">
      <alignment vertical="center" wrapText="1"/>
    </xf>
    <xf numFmtId="4" fontId="74" fillId="32" borderId="46" xfId="908" applyNumberFormat="1" applyFont="1" applyFill="1" applyBorder="1" applyAlignment="1">
      <alignment vertical="center" wrapText="1"/>
    </xf>
    <xf numFmtId="4" fontId="86" fillId="32" borderId="44" xfId="908" applyNumberFormat="1" applyFont="1" applyFill="1" applyBorder="1" applyAlignment="1">
      <alignment vertical="center" wrapText="1"/>
    </xf>
    <xf numFmtId="4" fontId="86" fillId="32" borderId="37" xfId="908" applyNumberFormat="1" applyFont="1" applyFill="1" applyBorder="1" applyAlignment="1">
      <alignment vertical="center" wrapText="1"/>
    </xf>
    <xf numFmtId="4" fontId="86" fillId="32" borderId="37" xfId="908" applyNumberFormat="1" applyFont="1" applyFill="1" applyBorder="1" applyAlignment="1">
      <alignment horizontal="center" vertical="center" wrapText="1"/>
    </xf>
    <xf numFmtId="4" fontId="86" fillId="32" borderId="38" xfId="908" applyNumberFormat="1" applyFont="1" applyFill="1" applyBorder="1" applyAlignment="1">
      <alignment vertical="center" wrapText="1"/>
    </xf>
    <xf numFmtId="4" fontId="86" fillId="32" borderId="44" xfId="908" applyNumberFormat="1" applyFont="1" applyFill="1" applyBorder="1" applyAlignment="1">
      <alignment horizontal="center" vertical="center" wrapText="1"/>
    </xf>
    <xf numFmtId="4" fontId="74" fillId="32" borderId="37" xfId="908" applyNumberFormat="1" applyFont="1" applyFill="1" applyBorder="1" applyAlignment="1">
      <alignment horizontal="center" vertical="center" wrapText="1"/>
    </xf>
    <xf numFmtId="0" fontId="75" fillId="0" borderId="0" xfId="908" applyFont="1" applyBorder="1" applyAlignment="1">
      <alignment vertical="center"/>
    </xf>
    <xf numFmtId="4" fontId="74" fillId="0" borderId="0" xfId="908" applyNumberFormat="1" applyFont="1" applyFill="1" applyBorder="1" applyAlignment="1">
      <alignment vertical="center" wrapText="1"/>
    </xf>
    <xf numFmtId="4" fontId="86" fillId="0" borderId="0" xfId="908" applyNumberFormat="1" applyFont="1" applyFill="1" applyBorder="1" applyAlignment="1">
      <alignment vertical="center" wrapText="1"/>
    </xf>
    <xf numFmtId="3" fontId="86" fillId="0" borderId="0" xfId="908" applyNumberFormat="1" applyFont="1" applyFill="1" applyBorder="1" applyAlignment="1">
      <alignment horizontal="center" vertical="center" wrapText="1"/>
    </xf>
    <xf numFmtId="4" fontId="74" fillId="0" borderId="0" xfId="908" applyNumberFormat="1" applyFont="1" applyFill="1" applyBorder="1" applyAlignment="1">
      <alignment horizontal="center" vertical="center" wrapText="1"/>
    </xf>
    <xf numFmtId="0" fontId="88" fillId="0" borderId="0" xfId="908" applyFont="1" applyAlignment="1">
      <alignment vertical="center"/>
    </xf>
    <xf numFmtId="1" fontId="74" fillId="0" borderId="0" xfId="908" applyNumberFormat="1" applyFont="1" applyFill="1" applyBorder="1" applyAlignment="1">
      <alignment horizontal="center" vertical="center" wrapText="1"/>
    </xf>
    <xf numFmtId="1" fontId="74" fillId="16" borderId="7" xfId="908" applyNumberFormat="1" applyFont="1" applyFill="1" applyBorder="1" applyAlignment="1">
      <alignment horizontal="center" vertical="center"/>
    </xf>
    <xf numFmtId="1" fontId="75" fillId="0" borderId="0" xfId="908" applyNumberFormat="1" applyFont="1" applyFill="1" applyBorder="1" applyAlignment="1">
      <alignment horizontal="center" vertical="center"/>
    </xf>
    <xf numFmtId="1" fontId="88" fillId="0" borderId="0" xfId="908" applyNumberFormat="1" applyFont="1" applyFill="1" applyBorder="1" applyAlignment="1">
      <alignment horizontal="center" vertical="center"/>
    </xf>
    <xf numFmtId="0" fontId="88" fillId="0" borderId="0" xfId="908" applyFont="1" applyFill="1" applyBorder="1" applyAlignment="1">
      <alignment vertical="center"/>
    </xf>
    <xf numFmtId="0" fontId="74" fillId="0" borderId="42" xfId="976" applyFont="1" applyFill="1" applyBorder="1" applyAlignment="1">
      <alignment horizontal="left" vertical="center"/>
    </xf>
    <xf numFmtId="0" fontId="75" fillId="0" borderId="42" xfId="908" applyFont="1" applyBorder="1" applyAlignment="1">
      <alignment vertical="center"/>
    </xf>
    <xf numFmtId="0" fontId="88" fillId="0" borderId="0" xfId="908" applyFont="1" applyBorder="1" applyAlignment="1">
      <alignment vertical="center"/>
    </xf>
    <xf numFmtId="1" fontId="83" fillId="0" borderId="0" xfId="908" applyNumberFormat="1" applyFont="1" applyFill="1" applyBorder="1" applyAlignment="1">
      <alignment horizontal="center" vertical="center"/>
    </xf>
    <xf numFmtId="0" fontId="75" fillId="0" borderId="0" xfId="908" applyFont="1" applyFill="1" applyBorder="1" applyAlignment="1">
      <alignment vertical="center"/>
    </xf>
    <xf numFmtId="1" fontId="74" fillId="0" borderId="0" xfId="908" applyNumberFormat="1" applyFont="1" applyFill="1" applyBorder="1" applyAlignment="1">
      <alignment horizontal="center" vertical="center"/>
    </xf>
    <xf numFmtId="1" fontId="74" fillId="0" borderId="0" xfId="908" applyNumberFormat="1" applyFont="1" applyBorder="1" applyAlignment="1">
      <alignment horizontal="center" vertical="center"/>
    </xf>
    <xf numFmtId="0" fontId="74" fillId="0" borderId="0" xfId="976" applyFont="1" applyFill="1" applyBorder="1" applyAlignment="1">
      <alignment horizontal="left" vertical="center"/>
    </xf>
    <xf numFmtId="0" fontId="75" fillId="28" borderId="0" xfId="908" applyFont="1" applyFill="1" applyBorder="1" applyAlignment="1">
      <alignment vertical="center"/>
    </xf>
    <xf numFmtId="0" fontId="88" fillId="28" borderId="0" xfId="908" applyFont="1" applyFill="1" applyBorder="1" applyAlignment="1">
      <alignment vertical="center"/>
    </xf>
    <xf numFmtId="0" fontId="74" fillId="0" borderId="0" xfId="976" applyFont="1" applyFill="1" applyBorder="1" applyAlignment="1">
      <alignment horizontal="center" vertical="center"/>
    </xf>
    <xf numFmtId="0" fontId="74" fillId="32" borderId="1" xfId="976" applyFont="1" applyFill="1" applyBorder="1" applyAlignment="1">
      <alignment horizontal="center" vertical="center"/>
    </xf>
    <xf numFmtId="0" fontId="74" fillId="32" borderId="2" xfId="976" applyFont="1" applyFill="1" applyBorder="1" applyAlignment="1">
      <alignment horizontal="center" vertical="center"/>
    </xf>
    <xf numFmtId="1" fontId="74" fillId="32" borderId="2" xfId="908" applyNumberFormat="1" applyFont="1" applyFill="1" applyBorder="1" applyAlignment="1">
      <alignment horizontal="center" vertical="center" wrapText="1"/>
    </xf>
    <xf numFmtId="1" fontId="74" fillId="0" borderId="0" xfId="908" applyNumberFormat="1" applyFont="1" applyFill="1" applyBorder="1" applyAlignment="1">
      <alignment vertical="center" wrapText="1"/>
    </xf>
    <xf numFmtId="1" fontId="83" fillId="0" borderId="0" xfId="908" applyNumberFormat="1" applyFont="1" applyBorder="1" applyAlignment="1">
      <alignment horizontal="center" vertical="center"/>
    </xf>
    <xf numFmtId="0" fontId="75" fillId="32" borderId="73" xfId="908" applyFont="1" applyFill="1" applyBorder="1" applyAlignment="1">
      <alignment horizontal="center" vertical="center"/>
    </xf>
    <xf numFmtId="0" fontId="75" fillId="32" borderId="67" xfId="976" applyFont="1" applyFill="1" applyBorder="1" applyAlignment="1">
      <alignment horizontal="left" vertical="center"/>
    </xf>
    <xf numFmtId="0" fontId="75" fillId="32" borderId="67" xfId="908" applyFont="1" applyFill="1" applyBorder="1" applyAlignment="1">
      <alignment horizontal="center" vertical="center"/>
    </xf>
    <xf numFmtId="1" fontId="74" fillId="32" borderId="67" xfId="908" applyNumberFormat="1" applyFont="1" applyFill="1" applyBorder="1" applyAlignment="1">
      <alignment horizontal="center" vertical="center" wrapText="1"/>
    </xf>
    <xf numFmtId="0" fontId="75" fillId="32" borderId="6" xfId="908" applyFont="1" applyFill="1" applyBorder="1" applyAlignment="1">
      <alignment horizontal="center" vertical="center"/>
    </xf>
    <xf numFmtId="0" fontId="75" fillId="32" borderId="7" xfId="976" applyFont="1" applyFill="1" applyBorder="1" applyAlignment="1">
      <alignment horizontal="left" vertical="center"/>
    </xf>
    <xf numFmtId="0" fontId="75" fillId="32" borderId="7" xfId="908" applyFont="1" applyFill="1" applyBorder="1" applyAlignment="1">
      <alignment horizontal="center" vertical="center"/>
    </xf>
    <xf numFmtId="1" fontId="74" fillId="32" borderId="7" xfId="908" applyNumberFormat="1" applyFont="1" applyFill="1" applyBorder="1" applyAlignment="1">
      <alignment horizontal="center" vertical="center" wrapText="1"/>
    </xf>
    <xf numFmtId="2" fontId="74" fillId="30" borderId="7" xfId="908" applyNumberFormat="1" applyFont="1" applyFill="1" applyBorder="1" applyAlignment="1">
      <alignment horizontal="center" vertical="center" wrapText="1"/>
    </xf>
    <xf numFmtId="188" fontId="86" fillId="0" borderId="0" xfId="908" applyNumberFormat="1" applyFont="1" applyFill="1" applyBorder="1" applyAlignment="1">
      <alignment vertical="center" wrapText="1"/>
    </xf>
    <xf numFmtId="4" fontId="74" fillId="30" borderId="7" xfId="908" applyNumberFormat="1" applyFont="1" applyFill="1" applyBorder="1" applyAlignment="1">
      <alignment horizontal="center" vertical="center" wrapText="1"/>
    </xf>
    <xf numFmtId="188" fontId="74" fillId="32" borderId="7" xfId="908" applyNumberFormat="1" applyFont="1" applyFill="1" applyBorder="1" applyAlignment="1">
      <alignment horizontal="center" vertical="center"/>
    </xf>
    <xf numFmtId="10" fontId="74" fillId="32" borderId="7" xfId="908" applyNumberFormat="1" applyFont="1" applyFill="1" applyBorder="1" applyAlignment="1">
      <alignment horizontal="center" vertical="center"/>
    </xf>
    <xf numFmtId="0" fontId="75" fillId="32" borderId="7" xfId="976" applyFont="1" applyFill="1" applyBorder="1" applyAlignment="1">
      <alignment horizontal="left" vertical="center" wrapText="1"/>
    </xf>
    <xf numFmtId="10" fontId="89" fillId="32" borderId="7" xfId="908" applyNumberFormat="1" applyFont="1" applyFill="1" applyBorder="1" applyAlignment="1">
      <alignment horizontal="center" vertical="center"/>
    </xf>
    <xf numFmtId="0" fontId="75" fillId="32" borderId="36" xfId="908" applyFont="1" applyFill="1" applyBorder="1" applyAlignment="1">
      <alignment horizontal="center" vertical="center"/>
    </xf>
    <xf numFmtId="0" fontId="75" fillId="32" borderId="37" xfId="976" applyFont="1" applyFill="1" applyBorder="1" applyAlignment="1">
      <alignment horizontal="left" vertical="center"/>
    </xf>
    <xf numFmtId="0" fontId="75" fillId="32" borderId="37" xfId="908" applyFont="1" applyFill="1" applyBorder="1" applyAlignment="1">
      <alignment horizontal="center" vertical="center"/>
    </xf>
    <xf numFmtId="10" fontId="89" fillId="32" borderId="37" xfId="908" applyNumberFormat="1" applyFont="1" applyFill="1" applyBorder="1" applyAlignment="1">
      <alignment horizontal="center" vertical="center"/>
    </xf>
    <xf numFmtId="2" fontId="90" fillId="30" borderId="67" xfId="908" applyNumberFormat="1" applyFont="1" applyFill="1" applyBorder="1" applyAlignment="1">
      <alignment horizontal="right" vertical="center" wrapText="1"/>
    </xf>
    <xf numFmtId="2" fontId="90" fillId="30" borderId="28" xfId="908" applyNumberFormat="1" applyFont="1" applyFill="1" applyBorder="1" applyAlignment="1">
      <alignment horizontal="right" vertical="center" wrapText="1"/>
    </xf>
    <xf numFmtId="4" fontId="91" fillId="32" borderId="2" xfId="908" applyNumberFormat="1" applyFont="1" applyFill="1" applyBorder="1" applyAlignment="1">
      <alignment horizontal="right" vertical="center" wrapText="1"/>
    </xf>
    <xf numFmtId="4" fontId="91" fillId="32" borderId="48" xfId="908" applyNumberFormat="1" applyFont="1" applyFill="1" applyBorder="1" applyAlignment="1">
      <alignment horizontal="right" vertical="center" wrapText="1"/>
    </xf>
    <xf numFmtId="3" fontId="85" fillId="30" borderId="70" xfId="1567" applyNumberFormat="1" applyFont="1" applyFill="1" applyBorder="1" applyAlignment="1">
      <alignment horizontal="right" vertical="center" wrapText="1"/>
    </xf>
    <xf numFmtId="3" fontId="85" fillId="30" borderId="67" xfId="1567" applyNumberFormat="1" applyFont="1" applyFill="1" applyBorder="1" applyAlignment="1">
      <alignment horizontal="right" vertical="center" wrapText="1"/>
    </xf>
    <xf numFmtId="3" fontId="85" fillId="30" borderId="28" xfId="1567" applyNumberFormat="1" applyFont="1" applyFill="1" applyBorder="1" applyAlignment="1">
      <alignment horizontal="right" vertical="center" wrapText="1"/>
    </xf>
    <xf numFmtId="3" fontId="74" fillId="30" borderId="45" xfId="908" applyNumberFormat="1" applyFont="1" applyFill="1" applyBorder="1" applyAlignment="1">
      <alignment horizontal="right" vertical="center" wrapText="1"/>
    </xf>
    <xf numFmtId="3" fontId="74" fillId="30" borderId="2" xfId="908" applyNumberFormat="1" applyFont="1" applyFill="1" applyBorder="1" applyAlignment="1">
      <alignment horizontal="right" vertical="center" wrapText="1"/>
    </xf>
    <xf numFmtId="3" fontId="74" fillId="30" borderId="58" xfId="908" applyNumberFormat="1" applyFont="1" applyFill="1" applyBorder="1" applyAlignment="1">
      <alignment horizontal="right" vertical="center" wrapText="1"/>
    </xf>
    <xf numFmtId="0" fontId="74" fillId="30" borderId="0" xfId="908" applyFont="1" applyFill="1" applyBorder="1" applyAlignment="1">
      <alignment horizontal="right" vertical="center"/>
    </xf>
    <xf numFmtId="49" fontId="76" fillId="0" borderId="3" xfId="0" applyNumberFormat="1" applyFont="1" applyBorder="1" applyAlignment="1">
      <alignment horizontal="center" vertical="center" wrapText="1"/>
    </xf>
    <xf numFmtId="0" fontId="76" fillId="0" borderId="4" xfId="0" applyFont="1" applyBorder="1" applyAlignment="1">
      <alignment horizontal="right" vertical="center" wrapText="1"/>
    </xf>
    <xf numFmtId="49" fontId="76" fillId="0" borderId="4" xfId="0" applyNumberFormat="1" applyFont="1" applyBorder="1" applyAlignment="1">
      <alignment horizontal="right" vertical="center" wrapText="1"/>
    </xf>
    <xf numFmtId="0" fontId="76" fillId="0" borderId="4" xfId="0" applyFont="1" applyBorder="1" applyAlignment="1">
      <alignment horizontal="left" vertical="center" wrapText="1"/>
    </xf>
    <xf numFmtId="0" fontId="76" fillId="0" borderId="40" xfId="0" applyFont="1" applyBorder="1" applyAlignment="1">
      <alignment horizontal="center" vertical="center" wrapText="1"/>
    </xf>
    <xf numFmtId="3" fontId="76" fillId="0" borderId="3" xfId="0" applyNumberFormat="1" applyFont="1" applyBorder="1" applyAlignment="1">
      <alignment horizontal="center" vertical="center" wrapText="1"/>
    </xf>
    <xf numFmtId="3" fontId="76" fillId="30" borderId="5" xfId="0" applyNumberFormat="1" applyFont="1" applyFill="1" applyBorder="1" applyAlignment="1">
      <alignment horizontal="right" vertical="center" wrapText="1" shrinkToFit="1"/>
    </xf>
    <xf numFmtId="0" fontId="76" fillId="0" borderId="1" xfId="0" applyFont="1" applyBorder="1" applyAlignment="1">
      <alignment horizontal="center" vertical="center" wrapText="1" shrinkToFit="1"/>
    </xf>
    <xf numFmtId="0" fontId="78" fillId="0" borderId="0" xfId="0" applyFont="1" applyAlignment="1">
      <alignment horizontal="center" vertical="center" wrapText="1" shrinkToFit="1"/>
    </xf>
    <xf numFmtId="0" fontId="76" fillId="0" borderId="3" xfId="0" applyFont="1" applyBorder="1" applyAlignment="1">
      <alignment horizontal="center" vertical="center" wrapText="1" shrinkToFit="1"/>
    </xf>
    <xf numFmtId="0" fontId="76" fillId="0" borderId="29" xfId="0" applyNumberFormat="1" applyFont="1" applyFill="1" applyBorder="1" applyAlignment="1">
      <alignment horizontal="center" vertical="center" wrapText="1" shrinkToFit="1"/>
    </xf>
    <xf numFmtId="0" fontId="76" fillId="0" borderId="29" xfId="0" applyNumberFormat="1" applyFont="1" applyFill="1" applyBorder="1" applyAlignment="1">
      <alignment horizontal="center" vertical="center" wrapText="1"/>
    </xf>
    <xf numFmtId="49" fontId="78" fillId="0" borderId="0" xfId="0" applyNumberFormat="1" applyFont="1" applyAlignment="1">
      <alignment horizontal="left" vertical="center"/>
    </xf>
    <xf numFmtId="3" fontId="76" fillId="30" borderId="40" xfId="0" applyNumberFormat="1" applyFont="1" applyFill="1" applyBorder="1" applyAlignment="1">
      <alignment horizontal="right" vertical="center" wrapText="1" shrinkToFit="1"/>
    </xf>
    <xf numFmtId="0" fontId="76" fillId="0" borderId="1" xfId="0" applyFont="1" applyBorder="1" applyAlignment="1">
      <alignment horizontal="center" vertical="center"/>
    </xf>
    <xf numFmtId="49" fontId="78" fillId="0" borderId="2" xfId="0" applyNumberFormat="1" applyFont="1" applyBorder="1" applyAlignment="1">
      <alignment horizontal="right" vertical="center" wrapText="1"/>
    </xf>
    <xf numFmtId="0" fontId="78" fillId="0" borderId="2" xfId="0" applyFont="1" applyBorder="1" applyAlignment="1">
      <alignment horizontal="left" vertical="center" wrapText="1"/>
    </xf>
    <xf numFmtId="0" fontId="78" fillId="0" borderId="48" xfId="0" applyFont="1" applyBorder="1" applyAlignment="1">
      <alignment horizontal="center" vertical="center" wrapText="1"/>
    </xf>
    <xf numFmtId="0" fontId="78" fillId="0" borderId="1" xfId="0" applyFont="1" applyBorder="1" applyAlignment="1">
      <alignment vertical="center"/>
    </xf>
    <xf numFmtId="0" fontId="78" fillId="0" borderId="2" xfId="0" applyFont="1" applyBorder="1" applyAlignment="1">
      <alignment vertical="center"/>
    </xf>
    <xf numFmtId="3" fontId="78" fillId="30" borderId="58" xfId="0" applyNumberFormat="1" applyFont="1" applyFill="1" applyBorder="1" applyAlignment="1">
      <alignment vertical="center"/>
    </xf>
    <xf numFmtId="0" fontId="75" fillId="32" borderId="2" xfId="908" applyFont="1" applyFill="1" applyBorder="1" applyAlignment="1">
      <alignment horizontal="center" vertical="center"/>
    </xf>
    <xf numFmtId="0" fontId="75" fillId="32" borderId="58" xfId="908" applyFont="1" applyFill="1" applyBorder="1" applyAlignment="1">
      <alignment horizontal="center" vertical="center"/>
    </xf>
    <xf numFmtId="0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12" fillId="0" borderId="0" xfId="2257" applyNumberFormat="1" applyFont="1" applyFill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NumberFormat="1" applyFont="1" applyAlignment="1">
      <alignment vertical="center"/>
    </xf>
    <xf numFmtId="0" fontId="12" fillId="0" borderId="0" xfId="2257" applyFont="1" applyFill="1" applyAlignment="1">
      <alignment horizontal="right" vertical="center"/>
    </xf>
    <xf numFmtId="0" fontId="12" fillId="0" borderId="0" xfId="2257" applyFont="1" applyFill="1" applyAlignment="1">
      <alignment horizontal="left" vertical="center"/>
    </xf>
    <xf numFmtId="0" fontId="12" fillId="0" borderId="0" xfId="2257" applyFont="1" applyFill="1" applyAlignment="1">
      <alignment vertical="center"/>
    </xf>
    <xf numFmtId="0" fontId="76" fillId="0" borderId="73" xfId="0" applyFont="1" applyFill="1" applyBorder="1" applyAlignment="1">
      <alignment horizontal="center" vertical="center" wrapText="1" shrinkToFit="1"/>
    </xf>
    <xf numFmtId="49" fontId="39" fillId="0" borderId="7" xfId="0" applyNumberFormat="1" applyFont="1" applyBorder="1" applyAlignment="1">
      <alignment horizontal="right" vertical="top" wrapText="1"/>
    </xf>
    <xf numFmtId="0" fontId="39" fillId="0" borderId="7" xfId="0" applyFont="1" applyBorder="1" applyAlignment="1">
      <alignment horizontal="left" vertical="top" wrapText="1"/>
    </xf>
    <xf numFmtId="49" fontId="92" fillId="0" borderId="3" xfId="0" applyNumberFormat="1" applyFont="1" applyBorder="1" applyAlignment="1">
      <alignment horizontal="center" vertical="center" wrapText="1"/>
    </xf>
    <xf numFmtId="0" fontId="92" fillId="0" borderId="4" xfId="0" applyFont="1" applyBorder="1" applyAlignment="1">
      <alignment horizontal="right" vertical="center" wrapText="1"/>
    </xf>
    <xf numFmtId="3" fontId="92" fillId="30" borderId="5" xfId="0" applyNumberFormat="1" applyFont="1" applyFill="1" applyBorder="1" applyAlignment="1">
      <alignment vertical="center" wrapText="1" shrinkToFit="1"/>
    </xf>
    <xf numFmtId="49" fontId="39" fillId="0" borderId="7" xfId="0" applyNumberFormat="1" applyFont="1" applyBorder="1" applyAlignment="1">
      <alignment horizontal="center" vertical="top" wrapText="1"/>
    </xf>
    <xf numFmtId="0" fontId="39" fillId="0" borderId="7" xfId="0" applyFont="1" applyBorder="1" applyAlignment="1">
      <alignment horizontal="right" vertical="top" wrapText="1"/>
    </xf>
    <xf numFmtId="49" fontId="92" fillId="0" borderId="6" xfId="0" applyNumberFormat="1" applyFont="1" applyBorder="1" applyAlignment="1">
      <alignment horizontal="center" vertical="center" wrapText="1"/>
    </xf>
    <xf numFmtId="0" fontId="92" fillId="0" borderId="7" xfId="0" applyFont="1" applyBorder="1" applyAlignment="1">
      <alignment horizontal="right" vertical="center" wrapText="1"/>
    </xf>
    <xf numFmtId="3" fontId="92" fillId="30" borderId="68" xfId="0" applyNumberFormat="1" applyFont="1" applyFill="1" applyBorder="1" applyAlignment="1">
      <alignment vertical="center" wrapText="1" shrinkToFit="1"/>
    </xf>
    <xf numFmtId="49" fontId="92" fillId="0" borderId="6" xfId="0" applyNumberFormat="1" applyFont="1" applyFill="1" applyBorder="1" applyAlignment="1">
      <alignment horizontal="center" vertical="center" wrapText="1"/>
    </xf>
    <xf numFmtId="0" fontId="92" fillId="0" borderId="7" xfId="0" applyFont="1" applyFill="1" applyBorder="1" applyAlignment="1">
      <alignment horizontal="right" vertical="center" wrapText="1"/>
    </xf>
    <xf numFmtId="49" fontId="39" fillId="0" borderId="7" xfId="0" applyNumberFormat="1" applyFont="1" applyBorder="1" applyAlignment="1">
      <alignment horizontal="center" vertical="center" wrapText="1"/>
    </xf>
    <xf numFmtId="0" fontId="39" fillId="0" borderId="7" xfId="0" applyFont="1" applyBorder="1" applyAlignment="1">
      <alignment horizontal="right" vertical="center" wrapText="1"/>
    </xf>
    <xf numFmtId="0" fontId="39" fillId="0" borderId="26" xfId="0" applyFont="1" applyBorder="1" applyAlignment="1">
      <alignment horizontal="center" vertical="top" wrapText="1"/>
    </xf>
    <xf numFmtId="49" fontId="39" fillId="0" borderId="6" xfId="0" applyNumberFormat="1" applyFont="1" applyBorder="1" applyAlignment="1">
      <alignment horizontal="center" vertical="center" wrapText="1"/>
    </xf>
    <xf numFmtId="49" fontId="39" fillId="0" borderId="6" xfId="0" applyNumberFormat="1" applyFont="1" applyBorder="1" applyAlignment="1">
      <alignment horizontal="center" vertical="top" wrapText="1"/>
    </xf>
    <xf numFmtId="49" fontId="92" fillId="0" borderId="36" xfId="0" applyNumberFormat="1" applyFont="1" applyBorder="1" applyAlignment="1">
      <alignment horizontal="center" vertical="center" wrapText="1"/>
    </xf>
    <xf numFmtId="0" fontId="92" fillId="0" borderId="37" xfId="0" applyFont="1" applyBorder="1" applyAlignment="1">
      <alignment horizontal="right" vertical="center" wrapText="1"/>
    </xf>
    <xf numFmtId="3" fontId="92" fillId="30" borderId="78" xfId="0" applyNumberFormat="1" applyFont="1" applyFill="1" applyBorder="1" applyAlignment="1">
      <alignment vertical="center" wrapText="1" shrinkToFit="1"/>
    </xf>
    <xf numFmtId="4" fontId="69" fillId="0" borderId="0" xfId="2266" applyFont="1" applyAlignment="1"/>
    <xf numFmtId="4" fontId="69" fillId="0" borderId="0" xfId="2266" applyFont="1">
      <alignment vertical="center"/>
    </xf>
    <xf numFmtId="0" fontId="12" fillId="0" borderId="0" xfId="797" applyFont="1" applyAlignment="1">
      <alignment horizontal="left"/>
    </xf>
    <xf numFmtId="0" fontId="12" fillId="0" borderId="0" xfId="797" applyFont="1"/>
    <xf numFmtId="4" fontId="12" fillId="0" borderId="0" xfId="2266" applyFont="1">
      <alignment vertical="center"/>
    </xf>
    <xf numFmtId="0" fontId="94" fillId="0" borderId="0" xfId="797" applyFont="1" applyFill="1" applyAlignment="1"/>
    <xf numFmtId="0" fontId="67" fillId="0" borderId="0" xfId="2266" applyNumberFormat="1" applyFont="1" applyAlignment="1"/>
    <xf numFmtId="4" fontId="12" fillId="25" borderId="6" xfId="2266" applyFont="1" applyFill="1" applyBorder="1" applyAlignment="1">
      <alignment vertical="center" wrapText="1"/>
    </xf>
    <xf numFmtId="4" fontId="12" fillId="25" borderId="7" xfId="2266" applyFont="1" applyFill="1" applyBorder="1" applyAlignment="1">
      <alignment horizontal="left" vertical="center" wrapText="1"/>
    </xf>
    <xf numFmtId="3" fontId="12" fillId="0" borderId="7" xfId="2266" applyNumberFormat="1" applyFont="1" applyBorder="1" applyAlignment="1">
      <alignment horizontal="center" vertical="center" wrapText="1"/>
    </xf>
    <xf numFmtId="4" fontId="12" fillId="0" borderId="7" xfId="2266" applyNumberFormat="1" applyFont="1" applyBorder="1" applyAlignment="1">
      <alignment horizontal="center" vertical="center" wrapText="1"/>
    </xf>
    <xf numFmtId="4" fontId="12" fillId="0" borderId="8" xfId="2266" applyNumberFormat="1" applyFont="1" applyBorder="1" applyAlignment="1">
      <alignment horizontal="center" vertical="center" wrapText="1"/>
    </xf>
    <xf numFmtId="4" fontId="12" fillId="0" borderId="6" xfId="2266" applyFont="1" applyFill="1" applyBorder="1" applyAlignment="1">
      <alignment horizontal="left" vertical="center" wrapText="1"/>
    </xf>
    <xf numFmtId="4" fontId="69" fillId="25" borderId="7" xfId="2266" applyFont="1" applyFill="1" applyBorder="1" applyAlignment="1">
      <alignment horizontal="left" vertical="center" wrapText="1"/>
    </xf>
    <xf numFmtId="4" fontId="12" fillId="0" borderId="7" xfId="2266" applyFont="1" applyBorder="1" applyAlignment="1">
      <alignment horizontal="center" vertical="center" wrapText="1"/>
    </xf>
    <xf numFmtId="4" fontId="12" fillId="0" borderId="36" xfId="2266" applyFont="1" applyFill="1" applyBorder="1" applyAlignment="1">
      <alignment horizontal="left" vertical="center" wrapText="1"/>
    </xf>
    <xf numFmtId="4" fontId="69" fillId="25" borderId="37" xfId="2266" applyFont="1" applyFill="1" applyBorder="1" applyAlignment="1">
      <alignment horizontal="left" vertical="center" wrapText="1"/>
    </xf>
    <xf numFmtId="3" fontId="12" fillId="0" borderId="37" xfId="2266" applyNumberFormat="1" applyFont="1" applyBorder="1" applyAlignment="1">
      <alignment horizontal="center" vertical="center" wrapText="1"/>
    </xf>
    <xf numFmtId="4" fontId="12" fillId="0" borderId="37" xfId="2266" applyNumberFormat="1" applyFont="1" applyBorder="1" applyAlignment="1">
      <alignment horizontal="center" vertical="center" wrapText="1"/>
    </xf>
    <xf numFmtId="4" fontId="12" fillId="0" borderId="37" xfId="2266" applyFont="1" applyBorder="1" applyAlignment="1">
      <alignment horizontal="center" vertical="center" wrapText="1"/>
    </xf>
    <xf numFmtId="4" fontId="12" fillId="0" borderId="38" xfId="2266" applyNumberFormat="1" applyFont="1" applyBorder="1" applyAlignment="1">
      <alignment horizontal="center" vertical="center" wrapText="1"/>
    </xf>
    <xf numFmtId="4" fontId="67" fillId="0" borderId="19" xfId="2266" applyNumberFormat="1" applyFont="1" applyBorder="1" applyAlignment="1">
      <alignment horizontal="right" vertical="top" wrapText="1"/>
    </xf>
    <xf numFmtId="0" fontId="12" fillId="0" borderId="10" xfId="2267" applyFont="1" applyBorder="1"/>
    <xf numFmtId="0" fontId="12" fillId="0" borderId="0" xfId="2267" applyFont="1"/>
    <xf numFmtId="0" fontId="96" fillId="28" borderId="0" xfId="798" applyNumberFormat="1" applyFont="1" applyFill="1" applyAlignment="1">
      <alignment vertical="center" wrapText="1"/>
    </xf>
    <xf numFmtId="4" fontId="97" fillId="28" borderId="0" xfId="2266" applyFont="1" applyFill="1">
      <alignment vertical="center"/>
    </xf>
    <xf numFmtId="4" fontId="98" fillId="0" borderId="0" xfId="798" applyNumberFormat="1" applyFont="1" applyFill="1" applyBorder="1" applyAlignment="1" applyProtection="1">
      <alignment horizontal="center" vertical="center"/>
    </xf>
    <xf numFmtId="4" fontId="99" fillId="0" borderId="0" xfId="798" applyNumberFormat="1" applyFont="1" applyFill="1" applyBorder="1" applyAlignment="1" applyProtection="1">
      <alignment horizontal="center" vertical="center"/>
    </xf>
    <xf numFmtId="0" fontId="98" fillId="0" borderId="0" xfId="798" applyNumberFormat="1" applyFont="1" applyFill="1" applyBorder="1" applyAlignment="1" applyProtection="1">
      <alignment vertical="top"/>
    </xf>
    <xf numFmtId="4" fontId="98" fillId="0" borderId="0" xfId="798" applyNumberFormat="1" applyFont="1" applyFill="1" applyBorder="1" applyAlignment="1" applyProtection="1">
      <alignment horizontal="right" vertical="center"/>
    </xf>
    <xf numFmtId="0" fontId="101" fillId="0" borderId="0" xfId="798" applyNumberFormat="1" applyFont="1" applyFill="1" applyBorder="1" applyAlignment="1" applyProtection="1">
      <alignment vertical="top"/>
    </xf>
    <xf numFmtId="4" fontId="102" fillId="0" borderId="0" xfId="798" applyNumberFormat="1" applyFont="1" applyFill="1" applyBorder="1" applyAlignment="1" applyProtection="1">
      <alignment horizontal="left" vertical="center"/>
    </xf>
    <xf numFmtId="4" fontId="103" fillId="0" borderId="0" xfId="798" applyNumberFormat="1" applyFont="1" applyFill="1" applyBorder="1" applyAlignment="1" applyProtection="1">
      <alignment horizontal="center" vertical="center" wrapText="1"/>
    </xf>
    <xf numFmtId="4" fontId="104" fillId="0" borderId="0" xfId="798" applyNumberFormat="1" applyFont="1" applyFill="1" applyBorder="1" applyAlignment="1" applyProtection="1">
      <alignment horizontal="center" vertical="center" wrapText="1"/>
    </xf>
    <xf numFmtId="4" fontId="98" fillId="0" borderId="0" xfId="798" applyNumberFormat="1" applyFont="1" applyFill="1" applyBorder="1" applyAlignment="1" applyProtection="1">
      <alignment horizontal="left" wrapText="1"/>
    </xf>
    <xf numFmtId="4" fontId="105" fillId="0" borderId="0" xfId="798" applyNumberFormat="1" applyFont="1" applyFill="1" applyBorder="1" applyAlignment="1" applyProtection="1">
      <alignment horizontal="right" wrapText="1"/>
    </xf>
    <xf numFmtId="0" fontId="106" fillId="0" borderId="0" xfId="798" applyNumberFormat="1" applyFont="1" applyFill="1" applyBorder="1" applyAlignment="1" applyProtection="1">
      <alignment vertical="top"/>
    </xf>
    <xf numFmtId="4" fontId="106" fillId="0" borderId="19" xfId="798" applyNumberFormat="1" applyFont="1" applyFill="1" applyBorder="1" applyAlignment="1" applyProtection="1">
      <alignment horizontal="center" vertical="center" wrapText="1"/>
    </xf>
    <xf numFmtId="3" fontId="110" fillId="0" borderId="1" xfId="798" applyNumberFormat="1" applyFont="1" applyFill="1" applyBorder="1" applyAlignment="1" applyProtection="1">
      <alignment horizontal="center" vertical="center" wrapText="1"/>
    </xf>
    <xf numFmtId="3" fontId="110" fillId="0" borderId="2" xfId="798" applyNumberFormat="1" applyFont="1" applyFill="1" applyBorder="1" applyAlignment="1" applyProtection="1">
      <alignment horizontal="center" vertical="center" wrapText="1"/>
    </xf>
    <xf numFmtId="3" fontId="110" fillId="0" borderId="19" xfId="798" applyNumberFormat="1" applyFont="1" applyFill="1" applyBorder="1" applyAlignment="1" applyProtection="1">
      <alignment horizontal="center" vertical="center" wrapText="1"/>
    </xf>
    <xf numFmtId="3" fontId="110" fillId="0" borderId="13" xfId="798" applyNumberFormat="1" applyFont="1" applyFill="1" applyBorder="1" applyAlignment="1" applyProtection="1">
      <alignment horizontal="center" vertical="center" wrapText="1"/>
    </xf>
    <xf numFmtId="3" fontId="110" fillId="0" borderId="45" xfId="798" applyNumberFormat="1" applyFont="1" applyFill="1" applyBorder="1" applyAlignment="1" applyProtection="1">
      <alignment horizontal="center" vertical="center" wrapText="1"/>
    </xf>
    <xf numFmtId="3" fontId="110" fillId="0" borderId="48" xfId="798" applyNumberFormat="1" applyFont="1" applyFill="1" applyBorder="1" applyAlignment="1" applyProtection="1">
      <alignment horizontal="center" vertical="center" wrapText="1"/>
    </xf>
    <xf numFmtId="3" fontId="110" fillId="0" borderId="58" xfId="798" applyNumberFormat="1" applyFont="1" applyFill="1" applyBorder="1" applyAlignment="1" applyProtection="1">
      <alignment horizontal="center" vertical="center" wrapText="1"/>
    </xf>
    <xf numFmtId="0" fontId="111" fillId="0" borderId="0" xfId="798" applyNumberFormat="1" applyFont="1" applyFill="1" applyBorder="1" applyAlignment="1" applyProtection="1">
      <alignment vertical="top"/>
    </xf>
    <xf numFmtId="0" fontId="102" fillId="0" borderId="0" xfId="798" applyNumberFormat="1" applyFont="1" applyFill="1" applyBorder="1" applyAlignment="1" applyProtection="1">
      <alignment vertical="top"/>
    </xf>
    <xf numFmtId="0" fontId="113" fillId="0" borderId="67" xfId="798" applyNumberFormat="1" applyFont="1" applyFill="1" applyBorder="1" applyAlignment="1" applyProtection="1">
      <alignment horizontal="left" vertical="center" wrapText="1"/>
    </xf>
    <xf numFmtId="0" fontId="102" fillId="0" borderId="67" xfId="798" applyNumberFormat="1" applyFont="1" applyFill="1" applyBorder="1" applyAlignment="1" applyProtection="1">
      <alignment horizontal="center" vertical="center" wrapText="1"/>
    </xf>
    <xf numFmtId="0" fontId="114" fillId="0" borderId="67" xfId="798" applyNumberFormat="1" applyFont="1" applyFill="1" applyBorder="1" applyAlignment="1" applyProtection="1">
      <alignment horizontal="center" vertical="center"/>
    </xf>
    <xf numFmtId="3" fontId="113" fillId="0" borderId="67" xfId="798" applyNumberFormat="1" applyFont="1" applyFill="1" applyBorder="1" applyAlignment="1" applyProtection="1">
      <alignment horizontal="center" vertical="center"/>
    </xf>
    <xf numFmtId="4" fontId="113" fillId="0" borderId="67" xfId="798" applyNumberFormat="1" applyFont="1" applyFill="1" applyBorder="1" applyAlignment="1" applyProtection="1">
      <alignment horizontal="center" vertical="center"/>
    </xf>
    <xf numFmtId="4" fontId="113" fillId="0" borderId="28" xfId="798" applyNumberFormat="1" applyFont="1" applyFill="1" applyBorder="1" applyAlignment="1" applyProtection="1">
      <alignment horizontal="center" vertical="center"/>
    </xf>
    <xf numFmtId="3" fontId="113" fillId="0" borderId="68" xfId="798" applyNumberFormat="1" applyFont="1" applyFill="1" applyBorder="1" applyAlignment="1" applyProtection="1">
      <alignment horizontal="center" vertical="center" wrapText="1"/>
    </xf>
    <xf numFmtId="0" fontId="113" fillId="0" borderId="0" xfId="798" applyNumberFormat="1" applyFont="1" applyFill="1" applyBorder="1" applyAlignment="1" applyProtection="1">
      <alignment vertical="top"/>
    </xf>
    <xf numFmtId="0" fontId="113" fillId="0" borderId="7" xfId="798" applyNumberFormat="1" applyFont="1" applyFill="1" applyBorder="1" applyAlignment="1" applyProtection="1">
      <alignment horizontal="left" vertical="center" wrapText="1"/>
    </xf>
    <xf numFmtId="0" fontId="102" fillId="0" borderId="7" xfId="798" applyNumberFormat="1" applyFont="1" applyFill="1" applyBorder="1" applyAlignment="1" applyProtection="1">
      <alignment horizontal="center" vertical="center" wrapText="1"/>
    </xf>
    <xf numFmtId="0" fontId="114" fillId="0" borderId="7" xfId="798" applyNumberFormat="1" applyFont="1" applyFill="1" applyBorder="1" applyAlignment="1" applyProtection="1">
      <alignment horizontal="center" vertical="center"/>
    </xf>
    <xf numFmtId="3" fontId="113" fillId="0" borderId="7" xfId="798" applyNumberFormat="1" applyFont="1" applyFill="1" applyBorder="1" applyAlignment="1" applyProtection="1">
      <alignment horizontal="center" vertical="center"/>
    </xf>
    <xf numFmtId="2" fontId="113" fillId="0" borderId="7" xfId="798" applyNumberFormat="1" applyFont="1" applyFill="1" applyBorder="1" applyAlignment="1" applyProtection="1">
      <alignment horizontal="center" vertical="center"/>
    </xf>
    <xf numFmtId="0" fontId="113" fillId="0" borderId="37" xfId="798" applyNumberFormat="1" applyFont="1" applyFill="1" applyBorder="1" applyAlignment="1" applyProtection="1">
      <alignment horizontal="left" vertical="center" wrapText="1"/>
    </xf>
    <xf numFmtId="0" fontId="102" fillId="0" borderId="37" xfId="798" applyNumberFormat="1" applyFont="1" applyFill="1" applyBorder="1" applyAlignment="1" applyProtection="1">
      <alignment horizontal="center" vertical="center" wrapText="1"/>
    </xf>
    <xf numFmtId="0" fontId="114" fillId="0" borderId="37" xfId="798" applyNumberFormat="1" applyFont="1" applyFill="1" applyBorder="1" applyAlignment="1" applyProtection="1">
      <alignment horizontal="center" vertical="center"/>
    </xf>
    <xf numFmtId="3" fontId="113" fillId="0" borderId="37" xfId="798" applyNumberFormat="1" applyFont="1" applyFill="1" applyBorder="1" applyAlignment="1" applyProtection="1">
      <alignment horizontal="center" vertical="center"/>
    </xf>
    <xf numFmtId="2" fontId="113" fillId="0" borderId="37" xfId="798" applyNumberFormat="1" applyFont="1" applyFill="1" applyBorder="1" applyAlignment="1" applyProtection="1">
      <alignment horizontal="center" vertical="center"/>
    </xf>
    <xf numFmtId="4" fontId="113" fillId="33" borderId="1" xfId="798" applyNumberFormat="1" applyFont="1" applyFill="1" applyBorder="1" applyAlignment="1" applyProtection="1">
      <alignment horizontal="center" vertical="center" wrapText="1"/>
    </xf>
    <xf numFmtId="0" fontId="106" fillId="33" borderId="2" xfId="798" applyNumberFormat="1" applyFont="1" applyFill="1" applyBorder="1" applyAlignment="1" applyProtection="1">
      <alignment horizontal="left" vertical="center" wrapText="1"/>
    </xf>
    <xf numFmtId="0" fontId="112" fillId="33" borderId="2" xfId="798" applyNumberFormat="1" applyFont="1" applyFill="1" applyBorder="1" applyAlignment="1" applyProtection="1">
      <alignment horizontal="center" vertical="center" wrapText="1"/>
    </xf>
    <xf numFmtId="191" fontId="106" fillId="33" borderId="2" xfId="798" applyNumberFormat="1" applyFont="1" applyFill="1" applyBorder="1" applyAlignment="1" applyProtection="1">
      <alignment horizontal="center" vertical="center" wrapText="1"/>
    </xf>
    <xf numFmtId="3" fontId="106" fillId="33" borderId="2" xfId="798" applyNumberFormat="1" applyFont="1" applyFill="1" applyBorder="1" applyAlignment="1" applyProtection="1">
      <alignment horizontal="center" vertical="center" wrapText="1"/>
    </xf>
    <xf numFmtId="4" fontId="106" fillId="33" borderId="2" xfId="798" applyNumberFormat="1" applyFont="1" applyFill="1" applyBorder="1" applyAlignment="1" applyProtection="1">
      <alignment horizontal="center" vertical="center" wrapText="1"/>
    </xf>
    <xf numFmtId="4" fontId="106" fillId="33" borderId="48" xfId="798" applyNumberFormat="1" applyFont="1" applyFill="1" applyBorder="1" applyAlignment="1" applyProtection="1">
      <alignment horizontal="center" vertical="center" wrapText="1"/>
    </xf>
    <xf numFmtId="4" fontId="106" fillId="33" borderId="13" xfId="798" applyNumberFormat="1" applyFont="1" applyFill="1" applyBorder="1" applyAlignment="1" applyProtection="1">
      <alignment horizontal="center" vertical="center" wrapText="1"/>
    </xf>
    <xf numFmtId="3" fontId="106" fillId="33" borderId="19" xfId="798" applyNumberFormat="1" applyFont="1" applyFill="1" applyBorder="1" applyAlignment="1" applyProtection="1">
      <alignment horizontal="center" vertical="center" wrapText="1"/>
    </xf>
    <xf numFmtId="3" fontId="114" fillId="0" borderId="67" xfId="798" applyNumberFormat="1" applyFont="1" applyFill="1" applyBorder="1" applyAlignment="1" applyProtection="1">
      <alignment horizontal="center" vertical="center"/>
    </xf>
    <xf numFmtId="2" fontId="113" fillId="0" borderId="67" xfId="798" applyNumberFormat="1" applyFont="1" applyFill="1" applyBorder="1" applyAlignment="1" applyProtection="1">
      <alignment horizontal="center" vertical="center"/>
    </xf>
    <xf numFmtId="2" fontId="113" fillId="0" borderId="28" xfId="798" applyNumberFormat="1" applyFont="1" applyFill="1" applyBorder="1" applyAlignment="1" applyProtection="1">
      <alignment horizontal="center" vertical="center"/>
    </xf>
    <xf numFmtId="3" fontId="114" fillId="0" borderId="7" xfId="798" applyNumberFormat="1" applyFont="1" applyFill="1" applyBorder="1" applyAlignment="1" applyProtection="1">
      <alignment horizontal="center" vertical="center"/>
    </xf>
    <xf numFmtId="2" fontId="113" fillId="0" borderId="26" xfId="798" applyNumberFormat="1" applyFont="1" applyFill="1" applyBorder="1" applyAlignment="1" applyProtection="1">
      <alignment horizontal="center" vertical="center"/>
    </xf>
    <xf numFmtId="0" fontId="113" fillId="0" borderId="29" xfId="798" applyNumberFormat="1" applyFont="1" applyFill="1" applyBorder="1" applyAlignment="1" applyProtection="1">
      <alignment horizontal="left" vertical="center" wrapText="1"/>
    </xf>
    <xf numFmtId="0" fontId="102" fillId="0" borderId="29" xfId="798" applyNumberFormat="1" applyFont="1" applyFill="1" applyBorder="1" applyAlignment="1" applyProtection="1">
      <alignment horizontal="center" vertical="center" wrapText="1"/>
    </xf>
    <xf numFmtId="3" fontId="114" fillId="0" borderId="29" xfId="798" applyNumberFormat="1" applyFont="1" applyFill="1" applyBorder="1" applyAlignment="1" applyProtection="1">
      <alignment horizontal="center" vertical="center"/>
    </xf>
    <xf numFmtId="3" fontId="113" fillId="0" borderId="29" xfId="798" applyNumberFormat="1" applyFont="1" applyFill="1" applyBorder="1" applyAlignment="1" applyProtection="1">
      <alignment horizontal="center" vertical="center"/>
    </xf>
    <xf numFmtId="2" fontId="113" fillId="0" borderId="29" xfId="798" applyNumberFormat="1" applyFont="1" applyFill="1" applyBorder="1" applyAlignment="1" applyProtection="1">
      <alignment horizontal="center" vertical="center"/>
    </xf>
    <xf numFmtId="2" fontId="113" fillId="0" borderId="47" xfId="798" applyNumberFormat="1" applyFont="1" applyFill="1" applyBorder="1" applyAlignment="1" applyProtection="1">
      <alignment horizontal="center" vertical="center"/>
    </xf>
    <xf numFmtId="3" fontId="113" fillId="33" borderId="1" xfId="798" applyNumberFormat="1" applyFont="1" applyFill="1" applyBorder="1" applyAlignment="1" applyProtection="1">
      <alignment horizontal="center" vertical="center" wrapText="1"/>
    </xf>
    <xf numFmtId="0" fontId="113" fillId="33" borderId="2" xfId="798" applyNumberFormat="1" applyFont="1" applyFill="1" applyBorder="1" applyAlignment="1" applyProtection="1">
      <alignment horizontal="left" vertical="center" wrapText="1"/>
    </xf>
    <xf numFmtId="0" fontId="102" fillId="33" borderId="2" xfId="798" applyNumberFormat="1" applyFont="1" applyFill="1" applyBorder="1" applyAlignment="1" applyProtection="1">
      <alignment horizontal="center" vertical="center" wrapText="1"/>
    </xf>
    <xf numFmtId="191" fontId="113" fillId="33" borderId="2" xfId="798" applyNumberFormat="1" applyFont="1" applyFill="1" applyBorder="1" applyAlignment="1" applyProtection="1">
      <alignment horizontal="center" vertical="center" wrapText="1"/>
    </xf>
    <xf numFmtId="4" fontId="113" fillId="33" borderId="2" xfId="798" applyNumberFormat="1" applyFont="1" applyFill="1" applyBorder="1" applyAlignment="1" applyProtection="1">
      <alignment horizontal="center" vertical="center" wrapText="1"/>
    </xf>
    <xf numFmtId="4" fontId="113" fillId="33" borderId="48" xfId="798" applyNumberFormat="1" applyFont="1" applyFill="1" applyBorder="1" applyAlignment="1" applyProtection="1">
      <alignment horizontal="center" vertical="center" wrapText="1"/>
    </xf>
    <xf numFmtId="4" fontId="113" fillId="33" borderId="13" xfId="798" applyNumberFormat="1" applyFont="1" applyFill="1" applyBorder="1" applyAlignment="1" applyProtection="1">
      <alignment horizontal="center" vertical="center" wrapText="1"/>
    </xf>
    <xf numFmtId="3" fontId="113" fillId="33" borderId="19" xfId="798" applyNumberFormat="1" applyFont="1" applyFill="1" applyBorder="1" applyAlignment="1" applyProtection="1">
      <alignment horizontal="center" vertical="center" wrapText="1"/>
    </xf>
    <xf numFmtId="3" fontId="98" fillId="0" borderId="1" xfId="798" applyNumberFormat="1" applyFont="1" applyFill="1" applyBorder="1" applyAlignment="1" applyProtection="1">
      <alignment horizontal="center" vertical="center" wrapText="1"/>
    </xf>
    <xf numFmtId="3" fontId="115" fillId="0" borderId="2" xfId="798" applyNumberFormat="1" applyFont="1" applyFill="1" applyBorder="1" applyAlignment="1" applyProtection="1">
      <alignment horizontal="left" vertical="center" wrapText="1"/>
    </xf>
    <xf numFmtId="3" fontId="99" fillId="0" borderId="2" xfId="798" applyNumberFormat="1" applyFont="1" applyFill="1" applyBorder="1" applyAlignment="1" applyProtection="1">
      <alignment horizontal="center" vertical="center" wrapText="1"/>
    </xf>
    <xf numFmtId="3" fontId="98" fillId="0" borderId="2" xfId="798" applyNumberFormat="1" applyFont="1" applyFill="1" applyBorder="1" applyAlignment="1" applyProtection="1">
      <alignment horizontal="center" vertical="center" wrapText="1"/>
    </xf>
    <xf numFmtId="3" fontId="115" fillId="0" borderId="2" xfId="798" applyNumberFormat="1" applyFont="1" applyFill="1" applyBorder="1" applyAlignment="1" applyProtection="1">
      <alignment horizontal="center" vertical="center" wrapText="1"/>
    </xf>
    <xf numFmtId="3" fontId="98" fillId="0" borderId="48" xfId="798" applyNumberFormat="1" applyFont="1" applyFill="1" applyBorder="1" applyAlignment="1" applyProtection="1">
      <alignment horizontal="center" vertical="center" wrapText="1"/>
    </xf>
    <xf numFmtId="3" fontId="115" fillId="34" borderId="58" xfId="798" applyNumberFormat="1" applyFont="1" applyFill="1" applyBorder="1" applyAlignment="1" applyProtection="1">
      <alignment horizontal="center" vertical="center" wrapText="1"/>
    </xf>
    <xf numFmtId="192" fontId="98" fillId="0" borderId="0" xfId="798" applyNumberFormat="1" applyFont="1" applyFill="1" applyBorder="1" applyAlignment="1" applyProtection="1">
      <alignment horizontal="center" vertical="center"/>
    </xf>
    <xf numFmtId="3" fontId="98" fillId="0" borderId="0" xfId="798" applyNumberFormat="1" applyFont="1" applyFill="1" applyBorder="1" applyAlignment="1" applyProtection="1">
      <alignment horizontal="center" vertical="center"/>
    </xf>
    <xf numFmtId="4" fontId="98" fillId="0" borderId="0" xfId="798" applyNumberFormat="1" applyFont="1" applyFill="1" applyBorder="1" applyAlignment="1" applyProtection="1">
      <alignment horizontal="center" vertical="center" wrapText="1"/>
    </xf>
    <xf numFmtId="192" fontId="98" fillId="0" borderId="0" xfId="798" applyNumberFormat="1" applyFont="1" applyFill="1" applyBorder="1" applyAlignment="1" applyProtection="1">
      <alignment horizontal="left" vertical="center"/>
    </xf>
    <xf numFmtId="4" fontId="116" fillId="0" borderId="0" xfId="798" applyNumberFormat="1" applyFont="1" applyFill="1" applyBorder="1" applyAlignment="1" applyProtection="1">
      <alignment horizontal="center" vertical="center"/>
    </xf>
    <xf numFmtId="0" fontId="98" fillId="0" borderId="0" xfId="798" applyNumberFormat="1" applyFont="1" applyFill="1" applyBorder="1" applyAlignment="1" applyProtection="1">
      <alignment horizontal="left" vertical="top" wrapText="1"/>
    </xf>
    <xf numFmtId="0" fontId="98" fillId="0" borderId="0" xfId="798" applyNumberFormat="1" applyFont="1" applyFill="1" applyBorder="1" applyAlignment="1" applyProtection="1">
      <alignment horizontal="left" vertical="top"/>
    </xf>
    <xf numFmtId="0" fontId="98" fillId="0" borderId="0" xfId="798" applyNumberFormat="1" applyFont="1" applyFill="1" applyBorder="1" applyAlignment="1" applyProtection="1">
      <alignment vertical="top" wrapText="1"/>
    </xf>
    <xf numFmtId="0" fontId="98" fillId="0" borderId="0" xfId="2267" applyFont="1" applyBorder="1" applyAlignment="1">
      <alignment horizontal="center"/>
    </xf>
    <xf numFmtId="0" fontId="98" fillId="0" borderId="0" xfId="2267" applyFont="1"/>
    <xf numFmtId="0" fontId="98" fillId="0" borderId="10" xfId="2267" applyFont="1" applyBorder="1" applyAlignment="1">
      <alignment horizontal="center"/>
    </xf>
    <xf numFmtId="4" fontId="98" fillId="0" borderId="0" xfId="2266" applyFont="1">
      <alignment vertical="center"/>
    </xf>
    <xf numFmtId="4" fontId="98" fillId="0" borderId="0" xfId="798" applyNumberFormat="1" applyFont="1" applyFill="1" applyBorder="1" applyAlignment="1" applyProtection="1">
      <alignment horizontal="left" vertical="center"/>
    </xf>
    <xf numFmtId="0" fontId="93" fillId="0" borderId="0" xfId="0" applyFont="1" applyAlignment="1">
      <alignment horizontal="left" vertical="top" wrapText="1"/>
    </xf>
    <xf numFmtId="0" fontId="74" fillId="30" borderId="0" xfId="908" applyFont="1" applyFill="1" applyAlignment="1">
      <alignment horizontal="left" vertical="center"/>
    </xf>
    <xf numFmtId="49" fontId="74" fillId="30" borderId="0" xfId="908" applyNumberFormat="1" applyFont="1" applyFill="1" applyBorder="1" applyAlignment="1">
      <alignment horizontal="left" vertical="center"/>
    </xf>
    <xf numFmtId="0" fontId="74" fillId="30" borderId="0" xfId="908" applyNumberFormat="1" applyFont="1" applyFill="1" applyBorder="1" applyAlignment="1">
      <alignment horizontal="left" vertical="center"/>
    </xf>
    <xf numFmtId="0" fontId="85" fillId="32" borderId="33" xfId="975" applyFont="1" applyFill="1" applyBorder="1" applyAlignment="1" applyProtection="1">
      <alignment horizontal="center" vertical="center" wrapText="1"/>
      <protection locked="0"/>
    </xf>
    <xf numFmtId="0" fontId="85" fillId="32" borderId="75" xfId="975" applyFont="1" applyFill="1" applyBorder="1" applyAlignment="1" applyProtection="1">
      <alignment horizontal="center" vertical="center" wrapText="1"/>
      <protection locked="0"/>
    </xf>
    <xf numFmtId="0" fontId="90" fillId="32" borderId="40" xfId="974" applyFont="1" applyFill="1" applyBorder="1" applyAlignment="1">
      <alignment horizontal="center" vertical="center" wrapText="1"/>
    </xf>
    <xf numFmtId="0" fontId="90" fillId="32" borderId="26" xfId="974" applyFont="1" applyFill="1" applyBorder="1" applyAlignment="1">
      <alignment horizontal="center" vertical="center" wrapText="1"/>
    </xf>
    <xf numFmtId="0" fontId="90" fillId="32" borderId="47" xfId="974" applyFont="1" applyFill="1" applyBorder="1" applyAlignment="1">
      <alignment horizontal="center" vertical="center" wrapText="1"/>
    </xf>
    <xf numFmtId="0" fontId="75" fillId="32" borderId="60" xfId="974" applyFont="1" applyFill="1" applyBorder="1" applyAlignment="1">
      <alignment horizontal="center" vertical="center" wrapText="1"/>
    </xf>
    <xf numFmtId="0" fontId="75" fillId="32" borderId="32" xfId="974" applyFont="1" applyFill="1" applyBorder="1" applyAlignment="1">
      <alignment horizontal="center" vertical="center" wrapText="1"/>
    </xf>
    <xf numFmtId="187" fontId="75" fillId="32" borderId="33" xfId="975" applyNumberFormat="1" applyFont="1" applyFill="1" applyBorder="1" applyAlignment="1" applyProtection="1">
      <alignment horizontal="center" vertical="center" wrapText="1"/>
      <protection locked="0"/>
    </xf>
    <xf numFmtId="187" fontId="75" fillId="32" borderId="75" xfId="975" applyNumberFormat="1" applyFont="1" applyFill="1" applyBorder="1" applyAlignment="1" applyProtection="1">
      <alignment horizontal="center" vertical="center" wrapText="1"/>
      <protection locked="0"/>
    </xf>
    <xf numFmtId="0" fontId="75" fillId="32" borderId="7" xfId="975" applyFont="1" applyFill="1" applyBorder="1" applyAlignment="1" applyProtection="1">
      <alignment horizontal="center" vertical="center" wrapText="1"/>
      <protection locked="0"/>
    </xf>
    <xf numFmtId="0" fontId="75" fillId="32" borderId="29" xfId="975" applyFont="1" applyFill="1" applyBorder="1" applyAlignment="1" applyProtection="1">
      <alignment horizontal="center" vertical="center" wrapText="1"/>
      <protection locked="0"/>
    </xf>
    <xf numFmtId="0" fontId="75" fillId="32" borderId="61" xfId="974" applyFont="1" applyFill="1" applyBorder="1" applyAlignment="1">
      <alignment horizontal="center" vertical="center" wrapText="1"/>
    </xf>
    <xf numFmtId="0" fontId="75" fillId="32" borderId="72" xfId="974" applyFont="1" applyFill="1" applyBorder="1" applyAlignment="1">
      <alignment horizontal="center" vertical="center" wrapText="1"/>
    </xf>
    <xf numFmtId="0" fontId="75" fillId="32" borderId="45" xfId="908" applyFont="1" applyFill="1" applyBorder="1" applyAlignment="1">
      <alignment horizontal="center" vertical="center"/>
    </xf>
    <xf numFmtId="0" fontId="75" fillId="32" borderId="2" xfId="908" applyFont="1" applyFill="1" applyBorder="1" applyAlignment="1">
      <alignment horizontal="center" vertical="center"/>
    </xf>
    <xf numFmtId="0" fontId="75" fillId="32" borderId="58" xfId="908" applyFont="1" applyFill="1" applyBorder="1" applyAlignment="1">
      <alignment horizontal="center" vertical="center"/>
    </xf>
    <xf numFmtId="0" fontId="90" fillId="32" borderId="4" xfId="974" applyFont="1" applyFill="1" applyBorder="1" applyAlignment="1">
      <alignment horizontal="center" vertical="center" wrapText="1"/>
    </xf>
    <xf numFmtId="0" fontId="90" fillId="32" borderId="7" xfId="974" applyFont="1" applyFill="1" applyBorder="1" applyAlignment="1">
      <alignment horizontal="center" vertical="center" wrapText="1"/>
    </xf>
    <xf numFmtId="0" fontId="90" fillId="32" borderId="29" xfId="974" applyFont="1" applyFill="1" applyBorder="1" applyAlignment="1">
      <alignment horizontal="center" vertical="center" wrapText="1"/>
    </xf>
    <xf numFmtId="0" fontId="75" fillId="32" borderId="74" xfId="908" applyFont="1" applyFill="1" applyBorder="1" applyAlignment="1">
      <alignment horizontal="center" vertical="center"/>
    </xf>
    <xf numFmtId="0" fontId="75" fillId="32" borderId="4" xfId="908" applyFont="1" applyFill="1" applyBorder="1" applyAlignment="1">
      <alignment horizontal="center" vertical="center"/>
    </xf>
    <xf numFmtId="0" fontId="75" fillId="32" borderId="34" xfId="908" applyFont="1" applyFill="1" applyBorder="1" applyAlignment="1">
      <alignment horizontal="center" vertical="center"/>
    </xf>
    <xf numFmtId="0" fontId="75" fillId="32" borderId="52" xfId="908" applyFont="1" applyFill="1" applyBorder="1" applyAlignment="1">
      <alignment horizontal="center" vertical="center"/>
    </xf>
    <xf numFmtId="0" fontId="75" fillId="32" borderId="57" xfId="908" applyFont="1" applyFill="1" applyBorder="1" applyAlignment="1">
      <alignment horizontal="center" vertical="center"/>
    </xf>
    <xf numFmtId="0" fontId="75" fillId="32" borderId="50" xfId="975" applyFont="1" applyFill="1" applyBorder="1" applyAlignment="1" applyProtection="1">
      <alignment horizontal="center" vertical="center" wrapText="1"/>
      <protection locked="0"/>
    </xf>
    <xf numFmtId="0" fontId="75" fillId="32" borderId="53" xfId="975" applyFont="1" applyFill="1" applyBorder="1" applyAlignment="1" applyProtection="1">
      <alignment horizontal="center" vertical="center" wrapText="1"/>
      <protection locked="0"/>
    </xf>
    <xf numFmtId="0" fontId="75" fillId="32" borderId="63" xfId="975" applyFont="1" applyFill="1" applyBorder="1" applyAlignment="1" applyProtection="1">
      <alignment horizontal="center" vertical="center" wrapText="1"/>
      <protection locked="0"/>
    </xf>
    <xf numFmtId="0" fontId="75" fillId="32" borderId="41" xfId="975" applyFont="1" applyFill="1" applyBorder="1" applyAlignment="1" applyProtection="1">
      <alignment horizontal="center" vertical="center" wrapText="1"/>
      <protection locked="0"/>
    </xf>
    <xf numFmtId="0" fontId="75" fillId="32" borderId="64" xfId="975" applyFont="1" applyFill="1" applyBorder="1" applyAlignment="1" applyProtection="1">
      <alignment horizontal="center" vertical="center" wrapText="1"/>
      <protection locked="0"/>
    </xf>
    <xf numFmtId="0" fontId="74" fillId="32" borderId="39" xfId="908" applyFont="1" applyFill="1" applyBorder="1" applyAlignment="1">
      <alignment horizontal="center" vertical="center"/>
    </xf>
    <xf numFmtId="0" fontId="74" fillId="32" borderId="13" xfId="908" applyFont="1" applyFill="1" applyBorder="1" applyAlignment="1">
      <alignment horizontal="center" vertical="center"/>
    </xf>
    <xf numFmtId="0" fontId="74" fillId="32" borderId="76" xfId="908" applyFont="1" applyFill="1" applyBorder="1" applyAlignment="1">
      <alignment horizontal="center" vertical="center"/>
    </xf>
    <xf numFmtId="187" fontId="85" fillId="32" borderId="41" xfId="975" applyNumberFormat="1" applyFont="1" applyFill="1" applyBorder="1" applyAlignment="1" applyProtection="1">
      <alignment horizontal="center" vertical="center"/>
      <protection locked="0"/>
    </xf>
    <xf numFmtId="187" fontId="85" fillId="32" borderId="7" xfId="975" applyNumberFormat="1" applyFont="1" applyFill="1" applyBorder="1" applyAlignment="1" applyProtection="1">
      <alignment horizontal="center" vertical="center"/>
      <protection locked="0"/>
    </xf>
    <xf numFmtId="187" fontId="85" fillId="32" borderId="8" xfId="975" applyNumberFormat="1" applyFont="1" applyFill="1" applyBorder="1" applyAlignment="1" applyProtection="1">
      <alignment horizontal="center" vertical="center"/>
      <protection locked="0"/>
    </xf>
    <xf numFmtId="0" fontId="85" fillId="32" borderId="74" xfId="908" applyFont="1" applyFill="1" applyBorder="1" applyAlignment="1">
      <alignment horizontal="center" vertical="center"/>
    </xf>
    <xf numFmtId="0" fontId="85" fillId="32" borderId="4" xfId="908" applyFont="1" applyFill="1" applyBorder="1" applyAlignment="1">
      <alignment horizontal="center" vertical="center"/>
    </xf>
    <xf numFmtId="0" fontId="85" fillId="32" borderId="5" xfId="908" applyFont="1" applyFill="1" applyBorder="1" applyAlignment="1">
      <alignment horizontal="center" vertical="center"/>
    </xf>
    <xf numFmtId="0" fontId="75" fillId="32" borderId="56" xfId="974" applyFont="1" applyFill="1" applyBorder="1" applyAlignment="1">
      <alignment horizontal="center" vertical="center" wrapText="1"/>
    </xf>
    <xf numFmtId="0" fontId="75" fillId="32" borderId="43" xfId="974" applyFont="1" applyFill="1" applyBorder="1" applyAlignment="1">
      <alignment horizontal="center" vertical="center" wrapText="1"/>
    </xf>
    <xf numFmtId="0" fontId="75" fillId="32" borderId="49" xfId="975" applyFont="1" applyFill="1" applyBorder="1" applyAlignment="1" applyProtection="1">
      <alignment horizontal="center" vertical="center" wrapText="1"/>
      <protection locked="0"/>
    </xf>
    <xf numFmtId="0" fontId="75" fillId="32" borderId="30" xfId="975" applyFont="1" applyFill="1" applyBorder="1" applyAlignment="1" applyProtection="1">
      <alignment horizontal="center" vertical="center" wrapText="1"/>
      <protection locked="0"/>
    </xf>
    <xf numFmtId="0" fontId="75" fillId="32" borderId="62" xfId="975" applyFont="1" applyFill="1" applyBorder="1" applyAlignment="1" applyProtection="1">
      <alignment horizontal="center" vertical="center" wrapText="1"/>
      <protection locked="0"/>
    </xf>
    <xf numFmtId="1" fontId="74" fillId="16" borderId="26" xfId="908" applyNumberFormat="1" applyFont="1" applyFill="1" applyBorder="1" applyAlignment="1">
      <alignment horizontal="center" vertical="center" wrapText="1"/>
    </xf>
    <xf numFmtId="1" fontId="74" fillId="16" borderId="14" xfId="908" applyNumberFormat="1" applyFont="1" applyFill="1" applyBorder="1" applyAlignment="1">
      <alignment horizontal="center" vertical="center" wrapText="1"/>
    </xf>
    <xf numFmtId="1" fontId="74" fillId="16" borderId="41" xfId="908" applyNumberFormat="1" applyFont="1" applyFill="1" applyBorder="1" applyAlignment="1">
      <alignment horizontal="center" vertical="center" wrapText="1"/>
    </xf>
    <xf numFmtId="1" fontId="75" fillId="16" borderId="26" xfId="908" applyNumberFormat="1" applyFont="1" applyFill="1" applyBorder="1" applyAlignment="1">
      <alignment horizontal="center" vertical="center"/>
    </xf>
    <xf numFmtId="1" fontId="75" fillId="16" borderId="14" xfId="908" applyNumberFormat="1" applyFont="1" applyFill="1" applyBorder="1" applyAlignment="1">
      <alignment horizontal="center" vertical="center"/>
    </xf>
    <xf numFmtId="1" fontId="75" fillId="16" borderId="41" xfId="908" applyNumberFormat="1" applyFont="1" applyFill="1" applyBorder="1" applyAlignment="1">
      <alignment horizontal="center" vertical="center"/>
    </xf>
    <xf numFmtId="4" fontId="84" fillId="25" borderId="47" xfId="908" applyNumberFormat="1" applyFont="1" applyFill="1" applyBorder="1" applyAlignment="1">
      <alignment vertical="center" wrapText="1"/>
    </xf>
    <xf numFmtId="4" fontId="84" fillId="25" borderId="64" xfId="908" applyNumberFormat="1" applyFont="1" applyFill="1" applyBorder="1" applyAlignment="1">
      <alignment vertical="center" wrapText="1"/>
    </xf>
    <xf numFmtId="4" fontId="84" fillId="25" borderId="28" xfId="908" applyNumberFormat="1" applyFont="1" applyFill="1" applyBorder="1" applyAlignment="1">
      <alignment vertical="center" wrapText="1"/>
    </xf>
    <xf numFmtId="4" fontId="84" fillId="25" borderId="70" xfId="908" applyNumberFormat="1" applyFont="1" applyFill="1" applyBorder="1" applyAlignment="1">
      <alignment vertical="center" wrapText="1"/>
    </xf>
    <xf numFmtId="4" fontId="74" fillId="16" borderId="47" xfId="908" applyNumberFormat="1" applyFont="1" applyFill="1" applyBorder="1" applyAlignment="1">
      <alignment horizontal="center" vertical="center" wrapText="1"/>
    </xf>
    <xf numFmtId="4" fontId="74" fillId="16" borderId="67" xfId="908" applyNumberFormat="1" applyFont="1" applyFill="1" applyBorder="1" applyAlignment="1">
      <alignment horizontal="center" vertical="center" wrapText="1"/>
    </xf>
    <xf numFmtId="4" fontId="74" fillId="29" borderId="7" xfId="908" applyNumberFormat="1" applyFont="1" applyFill="1" applyBorder="1" applyAlignment="1">
      <alignment horizontal="center" vertical="center" wrapText="1"/>
    </xf>
    <xf numFmtId="0" fontId="75" fillId="29" borderId="7" xfId="908" applyFont="1" applyFill="1" applyBorder="1" applyAlignment="1">
      <alignment horizontal="center" vertical="center" wrapText="1"/>
    </xf>
    <xf numFmtId="4" fontId="84" fillId="25" borderId="26" xfId="908" applyNumberFormat="1" applyFont="1" applyFill="1" applyBorder="1" applyAlignment="1">
      <alignment vertical="center" wrapText="1"/>
    </xf>
    <xf numFmtId="4" fontId="84" fillId="25" borderId="41" xfId="908" applyNumberFormat="1" applyFont="1" applyFill="1" applyBorder="1" applyAlignment="1">
      <alignment vertical="center" wrapText="1"/>
    </xf>
    <xf numFmtId="0" fontId="12" fillId="0" borderId="0" xfId="2267" applyFont="1" applyBorder="1" applyAlignment="1">
      <alignment horizontal="center"/>
    </xf>
    <xf numFmtId="4" fontId="12" fillId="0" borderId="34" xfId="2266" applyFont="1" applyBorder="1" applyAlignment="1">
      <alignment horizontal="center" vertical="center" wrapText="1"/>
    </xf>
    <xf numFmtId="4" fontId="12" fillId="0" borderId="79" xfId="2266" applyFont="1" applyBorder="1" applyAlignment="1">
      <alignment horizontal="center" vertical="center" wrapText="1"/>
    </xf>
    <xf numFmtId="4" fontId="12" fillId="0" borderId="33" xfId="2266" applyFont="1" applyBorder="1" applyAlignment="1">
      <alignment horizontal="center" vertical="center" wrapText="1"/>
    </xf>
    <xf numFmtId="4" fontId="12" fillId="0" borderId="35" xfId="2266" applyFont="1" applyBorder="1" applyAlignment="1">
      <alignment horizontal="center" vertical="center" wrapText="1"/>
    </xf>
    <xf numFmtId="4" fontId="67" fillId="0" borderId="39" xfId="2266" applyFont="1" applyBorder="1" applyAlignment="1">
      <alignment horizontal="center" vertical="top" wrapText="1"/>
    </xf>
    <xf numFmtId="4" fontId="67" fillId="0" borderId="13" xfId="2266" applyFont="1" applyBorder="1" applyAlignment="1">
      <alignment horizontal="center" vertical="top" wrapText="1"/>
    </xf>
    <xf numFmtId="4" fontId="67" fillId="0" borderId="76" xfId="2266" applyFont="1" applyBorder="1" applyAlignment="1">
      <alignment horizontal="center" vertical="top" wrapText="1"/>
    </xf>
    <xf numFmtId="0" fontId="12" fillId="0" borderId="10" xfId="2267" applyFont="1" applyBorder="1" applyAlignment="1">
      <alignment horizontal="center"/>
    </xf>
    <xf numFmtId="4" fontId="69" fillId="0" borderId="0" xfId="2266" applyFont="1" applyAlignment="1">
      <alignment horizontal="center" vertical="center"/>
    </xf>
    <xf numFmtId="4" fontId="67" fillId="0" borderId="0" xfId="2266" applyFont="1" applyAlignment="1">
      <alignment horizontal="center"/>
    </xf>
    <xf numFmtId="0" fontId="94" fillId="0" borderId="0" xfId="797" applyFont="1" applyFill="1" applyAlignment="1">
      <alignment horizontal="center"/>
    </xf>
    <xf numFmtId="0" fontId="98" fillId="0" borderId="0" xfId="798" applyNumberFormat="1" applyFont="1" applyFill="1" applyBorder="1" applyAlignment="1" applyProtection="1">
      <alignment horizontal="left" vertical="top" wrapText="1"/>
    </xf>
    <xf numFmtId="4" fontId="118" fillId="0" borderId="0" xfId="798" applyNumberFormat="1" applyFont="1" applyFill="1" applyBorder="1" applyAlignment="1" applyProtection="1">
      <alignment horizontal="left" vertical="center" wrapText="1"/>
    </xf>
    <xf numFmtId="4" fontId="98" fillId="0" borderId="0" xfId="798" applyNumberFormat="1" applyFont="1" applyFill="1" applyBorder="1" applyAlignment="1" applyProtection="1">
      <alignment horizontal="left" vertical="center" wrapText="1"/>
    </xf>
    <xf numFmtId="0" fontId="98" fillId="0" borderId="0" xfId="2267" applyFont="1" applyBorder="1" applyAlignment="1">
      <alignment horizontal="center" wrapText="1"/>
    </xf>
    <xf numFmtId="3" fontId="113" fillId="0" borderId="31" xfId="798" applyNumberFormat="1" applyFont="1" applyFill="1" applyBorder="1" applyAlignment="1" applyProtection="1">
      <alignment horizontal="center" vertical="center"/>
    </xf>
    <xf numFmtId="0" fontId="102" fillId="0" borderId="60" xfId="798" applyNumberFormat="1" applyFont="1" applyFill="1" applyBorder="1" applyAlignment="1" applyProtection="1">
      <alignment horizontal="center" vertical="center" wrapText="1"/>
    </xf>
    <xf numFmtId="0" fontId="102" fillId="0" borderId="32" xfId="798" applyNumberFormat="1" applyFont="1" applyFill="1" applyBorder="1" applyAlignment="1" applyProtection="1">
      <alignment horizontal="center" vertical="center" wrapText="1"/>
    </xf>
    <xf numFmtId="0" fontId="102" fillId="0" borderId="77" xfId="798" applyNumberFormat="1" applyFont="1" applyFill="1" applyBorder="1" applyAlignment="1" applyProtection="1">
      <alignment horizontal="center" vertical="center" wrapText="1"/>
    </xf>
    <xf numFmtId="3" fontId="112" fillId="0" borderId="39" xfId="798" applyNumberFormat="1" applyFont="1" applyFill="1" applyBorder="1" applyAlignment="1" applyProtection="1">
      <alignment horizontal="center" vertical="center"/>
    </xf>
    <xf numFmtId="3" fontId="112" fillId="0" borderId="13" xfId="798" applyNumberFormat="1" applyFont="1" applyFill="1" applyBorder="1" applyAlignment="1" applyProtection="1">
      <alignment horizontal="center" vertical="center"/>
    </xf>
    <xf numFmtId="3" fontId="112" fillId="0" borderId="76" xfId="798" applyNumberFormat="1" applyFont="1" applyFill="1" applyBorder="1" applyAlignment="1" applyProtection="1">
      <alignment horizontal="center" vertical="center"/>
    </xf>
    <xf numFmtId="3" fontId="113" fillId="0" borderId="9" xfId="798" applyNumberFormat="1" applyFont="1" applyFill="1" applyBorder="1" applyAlignment="1" applyProtection="1">
      <alignment horizontal="center" vertical="center"/>
    </xf>
    <xf numFmtId="0" fontId="117" fillId="0" borderId="0" xfId="798" applyNumberFormat="1" applyFont="1" applyFill="1" applyBorder="1" applyAlignment="1" applyProtection="1">
      <alignment horizontal="left" vertical="top" wrapText="1"/>
    </xf>
    <xf numFmtId="4" fontId="106" fillId="0" borderId="39" xfId="798" applyNumberFormat="1" applyFont="1" applyFill="1" applyBorder="1" applyAlignment="1" applyProtection="1">
      <alignment horizontal="center" vertical="center" wrapText="1"/>
    </xf>
    <xf numFmtId="4" fontId="106" fillId="0" borderId="13" xfId="798" applyNumberFormat="1" applyFont="1" applyFill="1" applyBorder="1" applyAlignment="1" applyProtection="1">
      <alignment horizontal="center" vertical="center" wrapText="1"/>
    </xf>
    <xf numFmtId="4" fontId="106" fillId="0" borderId="76" xfId="798" applyNumberFormat="1" applyFont="1" applyFill="1" applyBorder="1" applyAlignment="1" applyProtection="1">
      <alignment horizontal="center" vertical="center" wrapText="1"/>
    </xf>
    <xf numFmtId="4" fontId="106" fillId="0" borderId="33" xfId="798" applyNumberFormat="1" applyFont="1" applyFill="1" applyBorder="1" applyAlignment="1" applyProtection="1">
      <alignment horizontal="center" vertical="center" wrapText="1"/>
    </xf>
    <xf numFmtId="4" fontId="106" fillId="0" borderId="35" xfId="798" applyNumberFormat="1" applyFont="1" applyFill="1" applyBorder="1" applyAlignment="1" applyProtection="1">
      <alignment horizontal="center" vertical="center" wrapText="1"/>
    </xf>
    <xf numFmtId="4" fontId="106" fillId="0" borderId="39" xfId="798" applyNumberFormat="1" applyFont="1" applyFill="1" applyBorder="1" applyAlignment="1" applyProtection="1">
      <alignment horizontal="center" vertical="center"/>
    </xf>
    <xf numFmtId="4" fontId="106" fillId="0" borderId="13" xfId="798" applyNumberFormat="1" applyFont="1" applyFill="1" applyBorder="1" applyAlignment="1" applyProtection="1">
      <alignment horizontal="center" vertical="center"/>
    </xf>
    <xf numFmtId="4" fontId="106" fillId="0" borderId="76" xfId="798" applyNumberFormat="1" applyFont="1" applyFill="1" applyBorder="1" applyAlignment="1" applyProtection="1">
      <alignment horizontal="center" vertical="center"/>
    </xf>
    <xf numFmtId="4" fontId="98" fillId="0" borderId="0" xfId="798" applyNumberFormat="1" applyFont="1" applyFill="1" applyBorder="1" applyAlignment="1" applyProtection="1">
      <alignment horizontal="right" vertical="center" wrapText="1"/>
    </xf>
    <xf numFmtId="0" fontId="100" fillId="0" borderId="0" xfId="798" applyNumberFormat="1" applyFont="1" applyFill="1" applyBorder="1" applyAlignment="1" applyProtection="1">
      <alignment horizontal="center" vertical="center" wrapText="1"/>
    </xf>
    <xf numFmtId="0" fontId="101" fillId="0" borderId="0" xfId="798" applyNumberFormat="1" applyFont="1" applyFill="1" applyBorder="1" applyAlignment="1" applyProtection="1">
      <alignment horizontal="center" vertical="center" wrapText="1"/>
    </xf>
    <xf numFmtId="4" fontId="106" fillId="0" borderId="34" xfId="798" applyNumberFormat="1" applyFont="1" applyFill="1" applyBorder="1" applyAlignment="1" applyProtection="1">
      <alignment horizontal="center" vertical="center" wrapText="1"/>
    </xf>
    <xf numFmtId="4" fontId="106" fillId="0" borderId="79" xfId="798" applyNumberFormat="1" applyFont="1" applyFill="1" applyBorder="1" applyAlignment="1" applyProtection="1">
      <alignment horizontal="center" vertical="center" wrapText="1"/>
    </xf>
    <xf numFmtId="0" fontId="106" fillId="0" borderId="33" xfId="798" applyNumberFormat="1" applyFont="1" applyFill="1" applyBorder="1" applyAlignment="1" applyProtection="1">
      <alignment horizontal="center" vertical="center" wrapText="1"/>
    </xf>
    <xf numFmtId="0" fontId="106" fillId="0" borderId="35" xfId="798" applyNumberFormat="1" applyFont="1" applyFill="1" applyBorder="1" applyAlignment="1" applyProtection="1">
      <alignment horizontal="center" vertical="center" wrapText="1"/>
    </xf>
    <xf numFmtId="4" fontId="106" fillId="0" borderId="57" xfId="798" applyNumberFormat="1" applyFont="1" applyFill="1" applyBorder="1" applyAlignment="1" applyProtection="1">
      <alignment horizontal="center" vertical="center" wrapText="1"/>
    </xf>
    <xf numFmtId="4" fontId="106" fillId="0" borderId="59" xfId="798" applyNumberFormat="1" applyFont="1" applyFill="1" applyBorder="1" applyAlignment="1" applyProtection="1">
      <alignment horizontal="center" vertical="center" wrapText="1"/>
    </xf>
    <xf numFmtId="0" fontId="76" fillId="0" borderId="1" xfId="0" applyFont="1" applyBorder="1" applyAlignment="1">
      <alignment horizontal="center" vertical="center" wrapText="1" shrinkToFit="1"/>
    </xf>
    <xf numFmtId="0" fontId="76" fillId="0" borderId="2" xfId="0" applyFont="1" applyBorder="1" applyAlignment="1">
      <alignment horizontal="center" vertical="center" wrapText="1" shrinkToFit="1"/>
    </xf>
    <xf numFmtId="0" fontId="76" fillId="0" borderId="48" xfId="0" applyFont="1" applyBorder="1" applyAlignment="1">
      <alignment horizontal="center" vertical="center" wrapText="1" shrinkToFit="1"/>
    </xf>
    <xf numFmtId="0" fontId="78" fillId="0" borderId="1" xfId="0" applyFont="1" applyBorder="1" applyAlignment="1">
      <alignment horizontal="left" vertical="center" wrapText="1" shrinkToFit="1"/>
    </xf>
    <xf numFmtId="0" fontId="78" fillId="0" borderId="2" xfId="0" applyFont="1" applyBorder="1" applyAlignment="1">
      <alignment horizontal="left" vertical="center" wrapText="1" shrinkToFit="1"/>
    </xf>
    <xf numFmtId="0" fontId="78" fillId="0" borderId="1" xfId="0" applyFont="1" applyBorder="1" applyAlignment="1">
      <alignment horizontal="center" vertical="center" wrapText="1" shrinkToFit="1"/>
    </xf>
    <xf numFmtId="0" fontId="78" fillId="0" borderId="2" xfId="0" applyFont="1" applyBorder="1" applyAlignment="1">
      <alignment horizontal="center" vertical="center" wrapText="1" shrinkToFit="1"/>
    </xf>
    <xf numFmtId="0" fontId="78" fillId="0" borderId="48" xfId="0" applyFont="1" applyBorder="1" applyAlignment="1">
      <alignment horizontal="center" vertical="center" wrapText="1" shrinkToFit="1"/>
    </xf>
    <xf numFmtId="3" fontId="78" fillId="31" borderId="1" xfId="0" applyNumberFormat="1" applyFont="1" applyFill="1" applyBorder="1" applyAlignment="1">
      <alignment horizontal="center" vertical="center" wrapText="1" shrinkToFit="1"/>
    </xf>
    <xf numFmtId="3" fontId="78" fillId="31" borderId="2" xfId="0" applyNumberFormat="1" applyFont="1" applyFill="1" applyBorder="1" applyAlignment="1">
      <alignment horizontal="center" vertical="center" wrapText="1" shrinkToFit="1"/>
    </xf>
    <xf numFmtId="3" fontId="78" fillId="31" borderId="58" xfId="0" applyNumberFormat="1" applyFont="1" applyFill="1" applyBorder="1" applyAlignment="1">
      <alignment horizontal="center" vertical="center" wrapText="1" shrinkToFit="1"/>
    </xf>
    <xf numFmtId="0" fontId="78" fillId="0" borderId="0" xfId="0" applyFont="1" applyAlignment="1">
      <alignment horizontal="center" vertical="center" wrapText="1" shrinkToFit="1"/>
    </xf>
    <xf numFmtId="0" fontId="76" fillId="0" borderId="3" xfId="0" applyFont="1" applyBorder="1" applyAlignment="1">
      <alignment horizontal="center" vertical="center" wrapText="1" shrinkToFit="1"/>
    </xf>
    <xf numFmtId="0" fontId="76" fillId="0" borderId="6" xfId="0" applyFont="1" applyBorder="1" applyAlignment="1">
      <alignment horizontal="center" vertical="center" wrapText="1" shrinkToFit="1"/>
    </xf>
    <xf numFmtId="0" fontId="76" fillId="0" borderId="71" xfId="0" applyFont="1" applyBorder="1" applyAlignment="1">
      <alignment horizontal="center" vertical="center" wrapText="1" shrinkToFit="1"/>
    </xf>
    <xf numFmtId="0" fontId="76" fillId="0" borderId="4" xfId="0" applyNumberFormat="1" applyFont="1" applyFill="1" applyBorder="1" applyAlignment="1">
      <alignment horizontal="center" vertical="center" wrapText="1" shrinkToFit="1"/>
    </xf>
    <xf numFmtId="0" fontId="76" fillId="0" borderId="7" xfId="0" applyNumberFormat="1" applyFont="1" applyFill="1" applyBorder="1" applyAlignment="1">
      <alignment horizontal="center" vertical="center" wrapText="1" shrinkToFit="1"/>
    </xf>
    <xf numFmtId="0" fontId="76" fillId="0" borderId="29" xfId="0" applyNumberFormat="1" applyFont="1" applyFill="1" applyBorder="1" applyAlignment="1">
      <alignment horizontal="center" vertical="center" wrapText="1" shrinkToFit="1"/>
    </xf>
    <xf numFmtId="0" fontId="76" fillId="0" borderId="40" xfId="0" applyNumberFormat="1" applyFont="1" applyFill="1" applyBorder="1" applyAlignment="1">
      <alignment horizontal="center" vertical="center" wrapText="1" shrinkToFit="1"/>
    </xf>
    <xf numFmtId="0" fontId="76" fillId="0" borderId="26" xfId="0" applyNumberFormat="1" applyFont="1" applyFill="1" applyBorder="1" applyAlignment="1">
      <alignment horizontal="center" vertical="center" wrapText="1" shrinkToFit="1"/>
    </xf>
    <xf numFmtId="0" fontId="76" fillId="0" borderId="47" xfId="0" applyNumberFormat="1" applyFont="1" applyFill="1" applyBorder="1" applyAlignment="1">
      <alignment horizontal="center" vertical="center" wrapText="1" shrinkToFit="1"/>
    </xf>
    <xf numFmtId="0" fontId="76" fillId="0" borderId="55" xfId="0" applyNumberFormat="1" applyFont="1" applyFill="1" applyBorder="1" applyAlignment="1">
      <alignment horizontal="center" vertical="center" wrapText="1" shrinkToFit="1"/>
    </xf>
    <xf numFmtId="0" fontId="76" fillId="0" borderId="60" xfId="0" applyNumberFormat="1" applyFont="1" applyFill="1" applyBorder="1" applyAlignment="1">
      <alignment horizontal="center" vertical="center" wrapText="1" shrinkToFit="1"/>
    </xf>
    <xf numFmtId="0" fontId="76" fillId="0" borderId="5" xfId="0" applyNumberFormat="1" applyFont="1" applyFill="1" applyBorder="1" applyAlignment="1">
      <alignment horizontal="center" vertical="center" wrapText="1" shrinkToFit="1"/>
    </xf>
    <xf numFmtId="0" fontId="76" fillId="0" borderId="3" xfId="0" applyNumberFormat="1" applyFont="1" applyFill="1" applyBorder="1" applyAlignment="1">
      <alignment horizontal="center" vertical="center" wrapText="1" shrinkToFit="1"/>
    </xf>
    <xf numFmtId="0" fontId="76" fillId="0" borderId="41" xfId="0" applyNumberFormat="1" applyFont="1" applyFill="1" applyBorder="1" applyAlignment="1">
      <alignment horizontal="center" vertical="center" wrapText="1" shrinkToFit="1"/>
    </xf>
    <xf numFmtId="0" fontId="76" fillId="0" borderId="8" xfId="0" applyNumberFormat="1" applyFont="1" applyFill="1" applyBorder="1" applyAlignment="1">
      <alignment horizontal="center" vertical="center" wrapText="1" shrinkToFit="1"/>
    </xf>
    <xf numFmtId="0" fontId="78" fillId="0" borderId="45" xfId="0" applyFont="1" applyBorder="1" applyAlignment="1">
      <alignment horizontal="left" vertical="center"/>
    </xf>
    <xf numFmtId="0" fontId="78" fillId="0" borderId="2" xfId="0" applyFont="1" applyBorder="1" applyAlignment="1">
      <alignment horizontal="left" vertical="center"/>
    </xf>
    <xf numFmtId="0" fontId="78" fillId="0" borderId="1" xfId="0" applyFont="1" applyBorder="1" applyAlignment="1">
      <alignment horizontal="center" vertical="center"/>
    </xf>
    <xf numFmtId="0" fontId="78" fillId="0" borderId="2" xfId="0" applyFont="1" applyBorder="1" applyAlignment="1">
      <alignment horizontal="center" vertical="center"/>
    </xf>
    <xf numFmtId="0" fontId="78" fillId="0" borderId="48" xfId="0" applyFont="1" applyBorder="1" applyAlignment="1">
      <alignment horizontal="center" vertical="center"/>
    </xf>
    <xf numFmtId="3" fontId="78" fillId="31" borderId="1" xfId="0" applyNumberFormat="1" applyFont="1" applyFill="1" applyBorder="1" applyAlignment="1">
      <alignment horizontal="center" vertical="center"/>
    </xf>
    <xf numFmtId="3" fontId="78" fillId="31" borderId="2" xfId="0" applyNumberFormat="1" applyFont="1" applyFill="1" applyBorder="1" applyAlignment="1">
      <alignment horizontal="center" vertical="center"/>
    </xf>
    <xf numFmtId="3" fontId="78" fillId="31" borderId="58" xfId="0" applyNumberFormat="1" applyFont="1" applyFill="1" applyBorder="1" applyAlignment="1">
      <alignment horizontal="center" vertical="center"/>
    </xf>
    <xf numFmtId="0" fontId="78" fillId="0" borderId="0" xfId="0" applyFont="1" applyAlignment="1">
      <alignment horizontal="center" vertical="center"/>
    </xf>
    <xf numFmtId="0" fontId="78" fillId="0" borderId="0" xfId="0" applyFont="1" applyAlignment="1">
      <alignment horizontal="left" vertical="center" wrapText="1"/>
    </xf>
    <xf numFmtId="49" fontId="79" fillId="0" borderId="34" xfId="0" applyNumberFormat="1" applyFont="1" applyBorder="1" applyAlignment="1">
      <alignment horizontal="center" vertical="center" wrapText="1"/>
    </xf>
    <xf numFmtId="49" fontId="79" fillId="0" borderId="52" xfId="0" applyNumberFormat="1" applyFont="1" applyBorder="1" applyAlignment="1">
      <alignment horizontal="center" vertical="center" wrapText="1"/>
    </xf>
    <xf numFmtId="49" fontId="79" fillId="0" borderId="57" xfId="0" applyNumberFormat="1" applyFont="1" applyBorder="1" applyAlignment="1">
      <alignment horizontal="center" vertical="center" wrapText="1"/>
    </xf>
    <xf numFmtId="0" fontId="76" fillId="0" borderId="3" xfId="0" applyFont="1" applyBorder="1" applyAlignment="1">
      <alignment horizontal="center" vertical="center"/>
    </xf>
    <xf numFmtId="0" fontId="76" fillId="0" borderId="6" xfId="0" applyFont="1" applyBorder="1" applyAlignment="1">
      <alignment horizontal="center" vertical="center"/>
    </xf>
    <xf numFmtId="0" fontId="76" fillId="0" borderId="71" xfId="0" applyFont="1" applyBorder="1" applyAlignment="1">
      <alignment horizontal="center" vertical="center"/>
    </xf>
    <xf numFmtId="0" fontId="76" fillId="0" borderId="4" xfId="0" applyNumberFormat="1" applyFont="1" applyFill="1" applyBorder="1" applyAlignment="1">
      <alignment horizontal="center" vertical="center" wrapText="1"/>
    </xf>
    <xf numFmtId="0" fontId="76" fillId="0" borderId="7" xfId="0" applyNumberFormat="1" applyFont="1" applyFill="1" applyBorder="1" applyAlignment="1">
      <alignment horizontal="center" vertical="center" wrapText="1"/>
    </xf>
    <xf numFmtId="0" fontId="76" fillId="0" borderId="29" xfId="0" applyNumberFormat="1" applyFont="1" applyFill="1" applyBorder="1" applyAlignment="1">
      <alignment horizontal="center" vertical="center" wrapText="1"/>
    </xf>
    <xf numFmtId="0" fontId="76" fillId="0" borderId="40" xfId="0" applyNumberFormat="1" applyFont="1" applyFill="1" applyBorder="1" applyAlignment="1">
      <alignment horizontal="center" vertical="center" wrapText="1"/>
    </xf>
    <xf numFmtId="0" fontId="76" fillId="0" borderId="26" xfId="0" applyNumberFormat="1" applyFont="1" applyFill="1" applyBorder="1" applyAlignment="1">
      <alignment horizontal="center" vertical="center" wrapText="1"/>
    </xf>
    <xf numFmtId="0" fontId="76" fillId="0" borderId="47" xfId="0" applyNumberFormat="1" applyFont="1" applyFill="1" applyBorder="1" applyAlignment="1">
      <alignment horizontal="center" vertical="center" wrapText="1"/>
    </xf>
    <xf numFmtId="0" fontId="76" fillId="0" borderId="1" xfId="0" applyNumberFormat="1" applyFont="1" applyFill="1" applyBorder="1" applyAlignment="1">
      <alignment horizontal="center" vertical="center" wrapText="1"/>
    </xf>
    <xf numFmtId="0" fontId="76" fillId="0" borderId="2" xfId="0" applyNumberFormat="1" applyFont="1" applyFill="1" applyBorder="1" applyAlignment="1">
      <alignment horizontal="center" vertical="center" wrapText="1"/>
    </xf>
    <xf numFmtId="0" fontId="76" fillId="0" borderId="58" xfId="0" applyNumberFormat="1" applyFont="1" applyFill="1" applyBorder="1" applyAlignment="1">
      <alignment horizontal="center" vertical="center" wrapText="1"/>
    </xf>
    <xf numFmtId="0" fontId="76" fillId="0" borderId="3" xfId="0" applyNumberFormat="1" applyFont="1" applyFill="1" applyBorder="1" applyAlignment="1">
      <alignment horizontal="center" vertical="center" wrapText="1"/>
    </xf>
    <xf numFmtId="0" fontId="76" fillId="0" borderId="5" xfId="0" applyNumberFormat="1" applyFont="1" applyFill="1" applyBorder="1" applyAlignment="1">
      <alignment horizontal="center" vertical="center" wrapText="1"/>
    </xf>
    <xf numFmtId="49" fontId="78" fillId="0" borderId="0" xfId="0" applyNumberFormat="1" applyFont="1" applyAlignment="1">
      <alignment horizontal="left" vertical="center"/>
    </xf>
    <xf numFmtId="0" fontId="78" fillId="0" borderId="0" xfId="0" applyNumberFormat="1" applyFont="1" applyAlignment="1">
      <alignment horizontal="left" vertical="center"/>
    </xf>
  </cellXfs>
  <cellStyles count="2289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59" xfId="2259"/>
    <cellStyle name="Обычный 116" xfId="1127"/>
    <cellStyle name="Обычный 1160" xfId="2260"/>
    <cellStyle name="Обычный 1160 2" xfId="2268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 3" xfId="2258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6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10" xfId="2269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 2" xfId="2270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 2" xfId="2271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61"/>
    <cellStyle name="Обычный 34 3" xfId="2262"/>
    <cellStyle name="Обычный 34 3 2" xfId="2263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 2" xfId="2272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4 2" xfId="2264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7"/>
    <cellStyle name="Обычный_Приложения к конкурсной заявке" xfId="2257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65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2 2" xfId="2273"/>
    <cellStyle name="Финансовый 2 3" xfId="1061"/>
    <cellStyle name="Финансовый 2 3 2" xfId="2274"/>
    <cellStyle name="Финансовый 2 4" xfId="1062"/>
    <cellStyle name="Финансовый 2 4 2" xfId="2275"/>
    <cellStyle name="Финансовый 2 5" xfId="1063"/>
    <cellStyle name="Финансовый 2 5 2" xfId="2276"/>
    <cellStyle name="Финансовый 2 6" xfId="1064"/>
    <cellStyle name="Финансовый 2 6 2" xfId="2277"/>
    <cellStyle name="Финансовый 2 7" xfId="1065"/>
    <cellStyle name="Финансовый 2 7 2" xfId="2278"/>
    <cellStyle name="Финансовый 2 8" xfId="2255"/>
    <cellStyle name="Финансовый 3" xfId="1066"/>
    <cellStyle name="Финансовый 3 2" xfId="2279"/>
    <cellStyle name="Финансовый 4" xfId="1067"/>
    <cellStyle name="Финансовый 4 2" xfId="1068"/>
    <cellStyle name="Финансовый 4 2 2" xfId="2280"/>
    <cellStyle name="Финансовый 4 3" xfId="1069"/>
    <cellStyle name="Финансовый 4 3 2" xfId="2281"/>
    <cellStyle name="Финансовый 4 4" xfId="1070"/>
    <cellStyle name="Финансовый 4 4 2" xfId="2282"/>
    <cellStyle name="Финансовый 4 5" xfId="1071"/>
    <cellStyle name="Финансовый 4 5 2" xfId="2283"/>
    <cellStyle name="Финансовый 4 6" xfId="1072"/>
    <cellStyle name="Финансовый 4 6 2" xfId="2284"/>
    <cellStyle name="Финансовый 4 7" xfId="2285"/>
    <cellStyle name="Финансовый 5" xfId="1563"/>
    <cellStyle name="Финансовый 6" xfId="1564"/>
    <cellStyle name="Финансовый 6 2" xfId="2286"/>
    <cellStyle name="Финансовый 6 2 2" xfId="2287"/>
    <cellStyle name="Финансовый 6 3" xfId="2288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0000FF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  <sheetName val="мсн"/>
      <sheetName val="исходные данные"/>
      <sheetName val="мат"/>
      <sheetName val="Данные"/>
      <sheetName val="ЦМП"/>
      <sheetName val="Подобъекты"/>
      <sheetName val="ц_2000_+_Север1"/>
      <sheetName val="Сравнение_сб_121"/>
      <sheetName val="ц_2000_изм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МТР и обо Зак"/>
      <sheetName val="ИДвалка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  <sheetName val="МсН"/>
      <sheetName val="_М_29_П"/>
      <sheetName val="СметаСводная_павильон"/>
      <sheetName val="МТР_и_обо_Зак"/>
      <sheetName val="фонтан_разбитый2"/>
      <sheetName val="Тарифная_сетка1"/>
      <sheetName val="ЗП_ТН_ВНК1"/>
      <sheetName val="Свод_ТН_ВНК1"/>
      <sheetName val="тар_сетка_ТН_ВНК1"/>
      <sheetName val="_М_29_П1"/>
      <sheetName val="СметаСводная_павильон1"/>
      <sheetName val="МТР_и_обо_Зак1"/>
      <sheetName val="фонтан_разбитый21"/>
      <sheetName val="ГАЗ_камаз"/>
      <sheetName val="Прил 2 РВ-расчет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49"/>
  <sheetViews>
    <sheetView showGridLines="0" tabSelected="1" view="pageBreakPreview" zoomScale="60" workbookViewId="0">
      <pane xSplit="2" topLeftCell="C1" activePane="topRight" state="frozen"/>
      <selection activeCell="A8" sqref="A8"/>
      <selection pane="topRight" activeCell="W33" sqref="W33"/>
    </sheetView>
  </sheetViews>
  <sheetFormatPr defaultColWidth="8.85546875" defaultRowHeight="15" x14ac:dyDescent="0.2"/>
  <cols>
    <col min="1" max="1" width="13.5703125" style="104" customWidth="1"/>
    <col min="2" max="2" width="45.42578125" style="104" customWidth="1"/>
    <col min="3" max="3" width="11.5703125" style="104" customWidth="1"/>
    <col min="4" max="4" width="11.140625" style="104" customWidth="1"/>
    <col min="5" max="5" width="12" style="104" customWidth="1"/>
    <col min="6" max="6" width="15.140625" style="104" customWidth="1"/>
    <col min="7" max="7" width="12.7109375" style="104" customWidth="1"/>
    <col min="8" max="8" width="13.140625" style="104" customWidth="1"/>
    <col min="9" max="9" width="10.85546875" style="104" customWidth="1"/>
    <col min="10" max="10" width="11.28515625" style="104" customWidth="1"/>
    <col min="11" max="11" width="14.42578125" style="104" customWidth="1"/>
    <col min="12" max="12" width="17.28515625" style="104" customWidth="1"/>
    <col min="13" max="13" width="13.5703125" style="104" customWidth="1"/>
    <col min="14" max="14" width="15.42578125" style="216" customWidth="1"/>
    <col min="15" max="15" width="14.140625" style="216" customWidth="1"/>
    <col min="16" max="16" width="15.5703125" style="216" customWidth="1"/>
    <col min="17" max="17" width="14.28515625" style="216" customWidth="1"/>
    <col min="18" max="18" width="11.140625" style="216" customWidth="1"/>
    <col min="19" max="19" width="14.5703125" style="216" customWidth="1"/>
    <col min="20" max="20" width="15.140625" style="104" customWidth="1"/>
    <col min="21" max="21" width="11.85546875" style="216" customWidth="1"/>
    <col min="22" max="22" width="11.28515625" style="104" customWidth="1"/>
    <col min="23" max="23" width="18.85546875" style="104" customWidth="1"/>
    <col min="24" max="24" width="17.85546875" style="19" customWidth="1"/>
    <col min="25" max="25" width="10.140625" style="19" bestFit="1" customWidth="1"/>
    <col min="26" max="16384" width="8.85546875" style="1"/>
  </cols>
  <sheetData>
    <row r="1" spans="1:25" x14ac:dyDescent="0.2">
      <c r="B1" s="105" t="s">
        <v>24</v>
      </c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6"/>
      <c r="U1" s="107"/>
      <c r="V1" s="106"/>
      <c r="W1" s="108" t="s">
        <v>384</v>
      </c>
    </row>
    <row r="2" spans="1:25" ht="13.5" customHeight="1" x14ac:dyDescent="0.2">
      <c r="B2" s="109" t="s">
        <v>16</v>
      </c>
      <c r="C2" s="435" t="str">
        <f>'прил. 3 к ф.8.13'!C3</f>
        <v>Обустройство Ново-Покурского месторождения нефти. Кусты скважин №75, 76, 77.</v>
      </c>
      <c r="D2" s="435"/>
      <c r="E2" s="435"/>
      <c r="F2" s="435"/>
      <c r="G2" s="435"/>
      <c r="H2" s="435"/>
      <c r="I2" s="435"/>
      <c r="J2" s="435"/>
      <c r="K2" s="435"/>
      <c r="L2" s="435"/>
      <c r="M2" s="435"/>
      <c r="N2" s="435"/>
      <c r="O2" s="435"/>
      <c r="P2" s="435"/>
      <c r="Q2" s="435"/>
      <c r="R2" s="435"/>
      <c r="S2" s="435"/>
      <c r="T2" s="435"/>
      <c r="U2" s="435"/>
      <c r="V2" s="435"/>
      <c r="W2" s="435"/>
      <c r="X2" s="40"/>
    </row>
    <row r="3" spans="1:25" x14ac:dyDescent="0.2">
      <c r="B3" s="109" t="s">
        <v>17</v>
      </c>
      <c r="C3" s="436" t="str">
        <f>'прил. 3 к ф.8.13'!C4</f>
        <v>Высоконапорный водовод КНС-2 - т.вр.к. 77, 1.</v>
      </c>
      <c r="D3" s="437"/>
      <c r="E3" s="437"/>
      <c r="F3" s="437"/>
      <c r="G3" s="437"/>
      <c r="H3" s="437"/>
      <c r="I3" s="437"/>
      <c r="J3" s="437"/>
      <c r="K3" s="437"/>
      <c r="L3" s="437"/>
      <c r="M3" s="437"/>
      <c r="N3" s="437"/>
      <c r="O3" s="437"/>
      <c r="P3" s="437"/>
      <c r="Q3" s="437"/>
      <c r="R3" s="437"/>
      <c r="S3" s="437"/>
      <c r="T3" s="437"/>
      <c r="U3" s="437"/>
      <c r="V3" s="437"/>
      <c r="W3" s="437"/>
      <c r="X3" s="41"/>
    </row>
    <row r="4" spans="1:25" x14ac:dyDescent="0.2">
      <c r="B4" s="109" t="s">
        <v>167</v>
      </c>
      <c r="C4" s="267">
        <v>0.58799999999999997</v>
      </c>
      <c r="D4" s="110" t="s">
        <v>76</v>
      </c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41"/>
    </row>
    <row r="5" spans="1:25" ht="15.75" thickBot="1" x14ac:dyDescent="0.25">
      <c r="B5" s="109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41"/>
    </row>
    <row r="6" spans="1:25" ht="12.75" customHeight="1" thickBot="1" x14ac:dyDescent="0.25">
      <c r="A6" s="478" t="s">
        <v>1</v>
      </c>
      <c r="B6" s="478" t="s">
        <v>25</v>
      </c>
      <c r="C6" s="459" t="s">
        <v>26</v>
      </c>
      <c r="D6" s="460"/>
      <c r="E6" s="460"/>
      <c r="F6" s="460"/>
      <c r="G6" s="460"/>
      <c r="H6" s="460"/>
      <c r="I6" s="460"/>
      <c r="J6" s="460"/>
      <c r="K6" s="460"/>
      <c r="L6" s="461"/>
      <c r="M6" s="451" t="s">
        <v>2</v>
      </c>
      <c r="N6" s="452"/>
      <c r="O6" s="452"/>
      <c r="P6" s="452"/>
      <c r="Q6" s="452"/>
      <c r="R6" s="452"/>
      <c r="S6" s="452"/>
      <c r="T6" s="452"/>
      <c r="U6" s="452"/>
      <c r="V6" s="452"/>
      <c r="W6" s="453"/>
      <c r="Y6" s="1"/>
    </row>
    <row r="7" spans="1:25" ht="12.75" customHeight="1" x14ac:dyDescent="0.2">
      <c r="A7" s="479"/>
      <c r="B7" s="479"/>
      <c r="C7" s="462" t="s">
        <v>91</v>
      </c>
      <c r="D7" s="457" t="s">
        <v>3</v>
      </c>
      <c r="E7" s="458"/>
      <c r="F7" s="458"/>
      <c r="G7" s="458"/>
      <c r="H7" s="458"/>
      <c r="I7" s="458"/>
      <c r="J7" s="458"/>
      <c r="K7" s="454" t="s">
        <v>93</v>
      </c>
      <c r="L7" s="440" t="s">
        <v>95</v>
      </c>
      <c r="M7" s="438" t="s">
        <v>92</v>
      </c>
      <c r="N7" s="473" t="s">
        <v>3</v>
      </c>
      <c r="O7" s="474"/>
      <c r="P7" s="474"/>
      <c r="Q7" s="475"/>
      <c r="R7" s="476" t="s">
        <v>71</v>
      </c>
      <c r="S7" s="443" t="s">
        <v>101</v>
      </c>
      <c r="T7" s="443" t="s">
        <v>94</v>
      </c>
      <c r="U7" s="443" t="s">
        <v>72</v>
      </c>
      <c r="V7" s="449" t="s">
        <v>73</v>
      </c>
      <c r="W7" s="445" t="s">
        <v>96</v>
      </c>
      <c r="Y7" s="1"/>
    </row>
    <row r="8" spans="1:25" ht="44.25" customHeight="1" x14ac:dyDescent="0.2">
      <c r="A8" s="479"/>
      <c r="B8" s="479"/>
      <c r="C8" s="463"/>
      <c r="D8" s="465" t="s">
        <v>74</v>
      </c>
      <c r="E8" s="447" t="s">
        <v>97</v>
      </c>
      <c r="F8" s="447" t="s">
        <v>98</v>
      </c>
      <c r="G8" s="447" t="s">
        <v>102</v>
      </c>
      <c r="H8" s="447" t="s">
        <v>27</v>
      </c>
      <c r="I8" s="447" t="s">
        <v>72</v>
      </c>
      <c r="J8" s="447" t="s">
        <v>73</v>
      </c>
      <c r="K8" s="455"/>
      <c r="L8" s="441"/>
      <c r="M8" s="439"/>
      <c r="N8" s="470" t="s">
        <v>28</v>
      </c>
      <c r="O8" s="471"/>
      <c r="P8" s="471" t="s">
        <v>29</v>
      </c>
      <c r="Q8" s="472"/>
      <c r="R8" s="477"/>
      <c r="S8" s="444"/>
      <c r="T8" s="444"/>
      <c r="U8" s="444"/>
      <c r="V8" s="450"/>
      <c r="W8" s="446"/>
      <c r="Y8" s="1"/>
    </row>
    <row r="9" spans="1:25" ht="83.25" customHeight="1" thickBot="1" x14ac:dyDescent="0.25">
      <c r="A9" s="480"/>
      <c r="B9" s="480"/>
      <c r="C9" s="464"/>
      <c r="D9" s="466"/>
      <c r="E9" s="448"/>
      <c r="F9" s="448"/>
      <c r="G9" s="448"/>
      <c r="H9" s="448"/>
      <c r="I9" s="448"/>
      <c r="J9" s="448"/>
      <c r="K9" s="456"/>
      <c r="L9" s="442"/>
      <c r="M9" s="439"/>
      <c r="N9" s="111" t="s">
        <v>99</v>
      </c>
      <c r="O9" s="112" t="s">
        <v>100</v>
      </c>
      <c r="P9" s="112" t="s">
        <v>99</v>
      </c>
      <c r="Q9" s="113" t="s">
        <v>100</v>
      </c>
      <c r="R9" s="477"/>
      <c r="S9" s="444"/>
      <c r="T9" s="444"/>
      <c r="U9" s="444"/>
      <c r="V9" s="450"/>
      <c r="W9" s="446"/>
      <c r="Y9" s="1"/>
    </row>
    <row r="10" spans="1:25" ht="15.75" thickBot="1" x14ac:dyDescent="0.25">
      <c r="A10" s="114">
        <v>1</v>
      </c>
      <c r="B10" s="115">
        <v>2</v>
      </c>
      <c r="C10" s="114">
        <v>5</v>
      </c>
      <c r="D10" s="116">
        <v>6</v>
      </c>
      <c r="E10" s="289">
        <v>7</v>
      </c>
      <c r="F10" s="117">
        <v>8</v>
      </c>
      <c r="G10" s="289">
        <v>9</v>
      </c>
      <c r="H10" s="117">
        <v>10</v>
      </c>
      <c r="I10" s="289">
        <v>11</v>
      </c>
      <c r="J10" s="117">
        <v>12</v>
      </c>
      <c r="K10" s="289">
        <v>13</v>
      </c>
      <c r="L10" s="118">
        <v>14</v>
      </c>
      <c r="M10" s="114">
        <v>15</v>
      </c>
      <c r="N10" s="116">
        <v>16</v>
      </c>
      <c r="O10" s="289">
        <v>17</v>
      </c>
      <c r="P10" s="117">
        <v>18</v>
      </c>
      <c r="Q10" s="290">
        <v>19</v>
      </c>
      <c r="R10" s="116">
        <v>20</v>
      </c>
      <c r="S10" s="289">
        <v>21</v>
      </c>
      <c r="T10" s="117">
        <v>22</v>
      </c>
      <c r="U10" s="289">
        <v>23</v>
      </c>
      <c r="V10" s="119">
        <v>24</v>
      </c>
      <c r="W10" s="120">
        <v>25</v>
      </c>
      <c r="Y10" s="1"/>
    </row>
    <row r="11" spans="1:25" thickBot="1" x14ac:dyDescent="0.25">
      <c r="A11" s="467" t="s">
        <v>114</v>
      </c>
      <c r="B11" s="468"/>
      <c r="C11" s="468"/>
      <c r="D11" s="468"/>
      <c r="E11" s="468"/>
      <c r="F11" s="468"/>
      <c r="G11" s="468"/>
      <c r="H11" s="468"/>
      <c r="I11" s="468"/>
      <c r="J11" s="468"/>
      <c r="K11" s="468"/>
      <c r="L11" s="468"/>
      <c r="M11" s="468"/>
      <c r="N11" s="468"/>
      <c r="O11" s="468"/>
      <c r="P11" s="468"/>
      <c r="Q11" s="468"/>
      <c r="R11" s="468"/>
      <c r="S11" s="468"/>
      <c r="T11" s="468"/>
      <c r="U11" s="468"/>
      <c r="V11" s="468"/>
      <c r="W11" s="469"/>
      <c r="Y11" s="1"/>
    </row>
    <row r="12" spans="1:25" x14ac:dyDescent="0.2">
      <c r="A12" s="121" t="s">
        <v>316</v>
      </c>
      <c r="B12" s="122" t="s">
        <v>315</v>
      </c>
      <c r="C12" s="123">
        <f>D12+E12+G12+I12+J12</f>
        <v>1820188</v>
      </c>
      <c r="D12" s="261">
        <v>56256</v>
      </c>
      <c r="E12" s="262">
        <v>324722</v>
      </c>
      <c r="F12" s="124">
        <v>43697</v>
      </c>
      <c r="G12" s="124">
        <v>1274507</v>
      </c>
      <c r="H12" s="262">
        <v>19748</v>
      </c>
      <c r="I12" s="262">
        <v>109604</v>
      </c>
      <c r="J12" s="263">
        <v>55099</v>
      </c>
      <c r="K12" s="257">
        <v>2012.56</v>
      </c>
      <c r="L12" s="258">
        <v>1071.8599999999999</v>
      </c>
      <c r="M12" s="123">
        <f>N12+O12+P12+Q12</f>
        <v>0</v>
      </c>
      <c r="N12" s="125"/>
      <c r="O12" s="126"/>
      <c r="P12" s="126"/>
      <c r="Q12" s="127"/>
      <c r="R12" s="128"/>
      <c r="S12" s="129"/>
      <c r="T12" s="129"/>
      <c r="U12" s="129"/>
      <c r="V12" s="130"/>
      <c r="W12" s="51"/>
      <c r="Y12" s="1"/>
    </row>
    <row r="13" spans="1:25" x14ac:dyDescent="0.2">
      <c r="A13" s="121" t="s">
        <v>318</v>
      </c>
      <c r="B13" s="122" t="s">
        <v>317</v>
      </c>
      <c r="C13" s="123">
        <f t="shared" ref="C13:C15" si="0">D13+E13+G13+I13+J13</f>
        <v>133329</v>
      </c>
      <c r="D13" s="261">
        <v>774</v>
      </c>
      <c r="E13" s="262">
        <v>62360</v>
      </c>
      <c r="F13" s="124">
        <v>3534</v>
      </c>
      <c r="G13" s="124">
        <v>63960</v>
      </c>
      <c r="H13" s="262">
        <v>43865</v>
      </c>
      <c r="I13" s="262">
        <v>4121</v>
      </c>
      <c r="J13" s="263">
        <v>2114</v>
      </c>
      <c r="K13" s="257">
        <v>32.369999999999997</v>
      </c>
      <c r="L13" s="258">
        <v>85.45</v>
      </c>
      <c r="M13" s="123">
        <f t="shared" ref="M13:M15" si="1">N13+O13+P13+Q13</f>
        <v>0</v>
      </c>
      <c r="N13" s="125"/>
      <c r="O13" s="126"/>
      <c r="P13" s="126"/>
      <c r="Q13" s="127"/>
      <c r="R13" s="128"/>
      <c r="S13" s="129"/>
      <c r="T13" s="129"/>
      <c r="U13" s="129"/>
      <c r="V13" s="130"/>
      <c r="W13" s="51"/>
      <c r="Y13" s="1"/>
    </row>
    <row r="14" spans="1:25" x14ac:dyDescent="0.2">
      <c r="A14" s="121" t="s">
        <v>320</v>
      </c>
      <c r="B14" s="122" t="s">
        <v>319</v>
      </c>
      <c r="C14" s="123">
        <f t="shared" si="0"/>
        <v>64426</v>
      </c>
      <c r="D14" s="261">
        <v>8214</v>
      </c>
      <c r="E14" s="262">
        <v>7189</v>
      </c>
      <c r="F14" s="124">
        <v>676</v>
      </c>
      <c r="G14" s="124">
        <v>35684</v>
      </c>
      <c r="H14" s="262">
        <v>0</v>
      </c>
      <c r="I14" s="262">
        <v>8512</v>
      </c>
      <c r="J14" s="263">
        <v>4827</v>
      </c>
      <c r="K14" s="257">
        <v>285.5</v>
      </c>
      <c r="L14" s="258">
        <v>15.78</v>
      </c>
      <c r="M14" s="123">
        <f t="shared" si="1"/>
        <v>0</v>
      </c>
      <c r="N14" s="125"/>
      <c r="O14" s="126"/>
      <c r="P14" s="126"/>
      <c r="Q14" s="127"/>
      <c r="R14" s="128"/>
      <c r="S14" s="129"/>
      <c r="T14" s="129"/>
      <c r="U14" s="129"/>
      <c r="V14" s="130"/>
      <c r="W14" s="51"/>
      <c r="Y14" s="1"/>
    </row>
    <row r="15" spans="1:25" ht="30.75" thickBot="1" x14ac:dyDescent="0.25">
      <c r="A15" s="121" t="s">
        <v>322</v>
      </c>
      <c r="B15" s="122" t="s">
        <v>321</v>
      </c>
      <c r="C15" s="123">
        <f t="shared" si="0"/>
        <v>33484</v>
      </c>
      <c r="D15" s="261">
        <v>811</v>
      </c>
      <c r="E15" s="262">
        <v>5878</v>
      </c>
      <c r="F15" s="124">
        <v>1233</v>
      </c>
      <c r="G15" s="124">
        <v>21807</v>
      </c>
      <c r="H15" s="262">
        <v>0</v>
      </c>
      <c r="I15" s="262">
        <v>3046</v>
      </c>
      <c r="J15" s="263">
        <v>1942</v>
      </c>
      <c r="K15" s="257">
        <v>31.98</v>
      </c>
      <c r="L15" s="258">
        <v>31.43</v>
      </c>
      <c r="M15" s="123">
        <f t="shared" si="1"/>
        <v>0</v>
      </c>
      <c r="N15" s="125"/>
      <c r="O15" s="126"/>
      <c r="P15" s="126"/>
      <c r="Q15" s="127"/>
      <c r="R15" s="128"/>
      <c r="S15" s="129"/>
      <c r="T15" s="129"/>
      <c r="U15" s="129"/>
      <c r="V15" s="130"/>
      <c r="W15" s="51"/>
      <c r="Y15" s="1"/>
    </row>
    <row r="16" spans="1:25" ht="29.25" thickBot="1" x14ac:dyDescent="0.25">
      <c r="A16" s="44"/>
      <c r="B16" s="45" t="s">
        <v>108</v>
      </c>
      <c r="C16" s="46">
        <f t="shared" ref="C16:L16" si="2">SUM(C12:C15)</f>
        <v>2051427</v>
      </c>
      <c r="D16" s="47">
        <f t="shared" si="2"/>
        <v>66055</v>
      </c>
      <c r="E16" s="48">
        <f t="shared" si="2"/>
        <v>400149</v>
      </c>
      <c r="F16" s="48">
        <f t="shared" si="2"/>
        <v>49140</v>
      </c>
      <c r="G16" s="48">
        <f t="shared" si="2"/>
        <v>1395958</v>
      </c>
      <c r="H16" s="48">
        <f t="shared" si="2"/>
        <v>63613</v>
      </c>
      <c r="I16" s="48">
        <f t="shared" si="2"/>
        <v>125283</v>
      </c>
      <c r="J16" s="49">
        <f t="shared" si="2"/>
        <v>63982</v>
      </c>
      <c r="K16" s="259">
        <f t="shared" si="2"/>
        <v>2362.41</v>
      </c>
      <c r="L16" s="260">
        <f t="shared" si="2"/>
        <v>1204.52</v>
      </c>
      <c r="M16" s="46">
        <f>N16+O16+P16+Q16</f>
        <v>5503654</v>
      </c>
      <c r="N16" s="264">
        <f>Оборудование!G11</f>
        <v>0</v>
      </c>
      <c r="O16" s="265">
        <f>'прил. 3 к ф.8.13'!G129</f>
        <v>3853562</v>
      </c>
      <c r="P16" s="265">
        <f>Оборудование!J11</f>
        <v>0</v>
      </c>
      <c r="Q16" s="266">
        <f>'прил. 3 к ф.8.13'!J129</f>
        <v>1650092</v>
      </c>
      <c r="R16" s="47"/>
      <c r="S16" s="48"/>
      <c r="T16" s="48"/>
      <c r="U16" s="48"/>
      <c r="V16" s="49"/>
      <c r="W16" s="50"/>
      <c r="Y16" s="1"/>
    </row>
    <row r="17" spans="1:23" ht="57" x14ac:dyDescent="0.2">
      <c r="A17" s="132"/>
      <c r="B17" s="133" t="s">
        <v>124</v>
      </c>
      <c r="C17" s="134"/>
      <c r="D17" s="135"/>
      <c r="E17" s="136"/>
      <c r="F17" s="136"/>
      <c r="G17" s="136"/>
      <c r="H17" s="136"/>
      <c r="I17" s="136"/>
      <c r="J17" s="136"/>
      <c r="K17" s="136"/>
      <c r="L17" s="137"/>
      <c r="M17" s="133"/>
      <c r="N17" s="138"/>
      <c r="O17" s="139"/>
      <c r="P17" s="140"/>
      <c r="Q17" s="141"/>
      <c r="R17" s="142"/>
      <c r="S17" s="140"/>
      <c r="T17" s="143"/>
      <c r="U17" s="140"/>
      <c r="V17" s="143"/>
      <c r="W17" s="51"/>
    </row>
    <row r="18" spans="1:23" x14ac:dyDescent="0.2">
      <c r="A18" s="144"/>
      <c r="B18" s="145" t="s">
        <v>4</v>
      </c>
      <c r="C18" s="131"/>
      <c r="D18" s="146"/>
      <c r="E18" s="147"/>
      <c r="F18" s="147"/>
      <c r="G18" s="147"/>
      <c r="H18" s="147"/>
      <c r="I18" s="147"/>
      <c r="J18" s="147"/>
      <c r="K18" s="147"/>
      <c r="L18" s="148"/>
      <c r="M18" s="149"/>
      <c r="N18" s="150"/>
      <c r="O18" s="151"/>
      <c r="P18" s="152"/>
      <c r="Q18" s="153"/>
      <c r="R18" s="154"/>
      <c r="S18" s="152"/>
      <c r="T18" s="155"/>
      <c r="U18" s="152"/>
      <c r="V18" s="155"/>
      <c r="W18" s="53"/>
    </row>
    <row r="19" spans="1:23" x14ac:dyDescent="0.2">
      <c r="A19" s="144"/>
      <c r="B19" s="149" t="s">
        <v>117</v>
      </c>
      <c r="C19" s="131"/>
      <c r="D19" s="146"/>
      <c r="E19" s="147"/>
      <c r="F19" s="147"/>
      <c r="G19" s="147"/>
      <c r="H19" s="147"/>
      <c r="I19" s="147"/>
      <c r="J19" s="147"/>
      <c r="K19" s="147"/>
      <c r="L19" s="148"/>
      <c r="M19" s="149"/>
      <c r="N19" s="150"/>
      <c r="O19" s="151"/>
      <c r="P19" s="152"/>
      <c r="Q19" s="153"/>
      <c r="R19" s="154"/>
      <c r="S19" s="152"/>
      <c r="T19" s="155"/>
      <c r="U19" s="152"/>
      <c r="V19" s="155"/>
      <c r="W19" s="54"/>
    </row>
    <row r="20" spans="1:23" x14ac:dyDescent="0.2">
      <c r="A20" s="144"/>
      <c r="B20" s="156" t="s">
        <v>103</v>
      </c>
      <c r="C20" s="131"/>
      <c r="D20" s="146"/>
      <c r="E20" s="147"/>
      <c r="F20" s="147"/>
      <c r="G20" s="147"/>
      <c r="H20" s="147"/>
      <c r="I20" s="147"/>
      <c r="J20" s="147"/>
      <c r="K20" s="147"/>
      <c r="L20" s="148"/>
      <c r="M20" s="149"/>
      <c r="N20" s="150"/>
      <c r="O20" s="157"/>
      <c r="P20" s="152"/>
      <c r="Q20" s="158"/>
      <c r="R20" s="154"/>
      <c r="S20" s="152"/>
      <c r="T20" s="155"/>
      <c r="U20" s="152"/>
      <c r="V20" s="155"/>
      <c r="W20" s="52"/>
    </row>
    <row r="21" spans="1:23" x14ac:dyDescent="0.2">
      <c r="A21" s="144"/>
      <c r="B21" s="145" t="s">
        <v>104</v>
      </c>
      <c r="C21" s="159">
        <f>C16*D45</f>
        <v>130266</v>
      </c>
      <c r="D21" s="146"/>
      <c r="E21" s="147"/>
      <c r="F21" s="147"/>
      <c r="G21" s="147"/>
      <c r="H21" s="147"/>
      <c r="I21" s="147"/>
      <c r="J21" s="147"/>
      <c r="K21" s="147"/>
      <c r="L21" s="148"/>
      <c r="M21" s="149"/>
      <c r="N21" s="150"/>
      <c r="O21" s="160"/>
      <c r="P21" s="152"/>
      <c r="Q21" s="161"/>
      <c r="R21" s="154"/>
      <c r="S21" s="152"/>
      <c r="T21" s="155"/>
      <c r="U21" s="152"/>
      <c r="V21" s="155"/>
      <c r="W21" s="53"/>
    </row>
    <row r="22" spans="1:23" ht="28.5" customHeight="1" x14ac:dyDescent="0.2">
      <c r="A22" s="144"/>
      <c r="B22" s="162" t="s">
        <v>105</v>
      </c>
      <c r="C22" s="131"/>
      <c r="D22" s="146"/>
      <c r="E22" s="147"/>
      <c r="F22" s="147"/>
      <c r="G22" s="147"/>
      <c r="H22" s="147"/>
      <c r="I22" s="147"/>
      <c r="J22" s="147"/>
      <c r="K22" s="147"/>
      <c r="L22" s="148"/>
      <c r="M22" s="149"/>
      <c r="N22" s="150"/>
      <c r="O22" s="160"/>
      <c r="P22" s="152"/>
      <c r="Q22" s="161"/>
      <c r="R22" s="154"/>
      <c r="S22" s="152"/>
      <c r="T22" s="155"/>
      <c r="U22" s="152"/>
      <c r="V22" s="155"/>
      <c r="W22" s="53"/>
    </row>
    <row r="23" spans="1:23" x14ac:dyDescent="0.2">
      <c r="A23" s="144"/>
      <c r="B23" s="162" t="s">
        <v>106</v>
      </c>
      <c r="C23" s="131"/>
      <c r="D23" s="146"/>
      <c r="E23" s="147"/>
      <c r="F23" s="147"/>
      <c r="G23" s="147"/>
      <c r="H23" s="147"/>
      <c r="I23" s="147"/>
      <c r="J23" s="147"/>
      <c r="K23" s="147"/>
      <c r="L23" s="148"/>
      <c r="M23" s="149"/>
      <c r="N23" s="150"/>
      <c r="O23" s="160"/>
      <c r="P23" s="152"/>
      <c r="Q23" s="161"/>
      <c r="R23" s="154"/>
      <c r="S23" s="152"/>
      <c r="T23" s="155"/>
      <c r="U23" s="152"/>
      <c r="V23" s="155"/>
      <c r="W23" s="55"/>
    </row>
    <row r="24" spans="1:23" ht="30" x14ac:dyDescent="0.2">
      <c r="A24" s="144"/>
      <c r="B24" s="163" t="s">
        <v>107</v>
      </c>
      <c r="C24" s="131"/>
      <c r="D24" s="146"/>
      <c r="E24" s="147"/>
      <c r="F24" s="147"/>
      <c r="G24" s="147"/>
      <c r="H24" s="147"/>
      <c r="I24" s="147"/>
      <c r="J24" s="147"/>
      <c r="K24" s="147"/>
      <c r="L24" s="148"/>
      <c r="M24" s="149"/>
      <c r="N24" s="150"/>
      <c r="O24" s="160"/>
      <c r="P24" s="152"/>
      <c r="Q24" s="161"/>
      <c r="R24" s="154"/>
      <c r="S24" s="152"/>
      <c r="T24" s="155"/>
      <c r="U24" s="152"/>
      <c r="V24" s="155"/>
      <c r="W24" s="55"/>
    </row>
    <row r="25" spans="1:23" ht="75" hidden="1" x14ac:dyDescent="0.2">
      <c r="A25" s="144"/>
      <c r="B25" s="163" t="s">
        <v>116</v>
      </c>
      <c r="C25" s="131"/>
      <c r="D25" s="146"/>
      <c r="E25" s="147"/>
      <c r="F25" s="147"/>
      <c r="G25" s="147"/>
      <c r="H25" s="147"/>
      <c r="I25" s="147"/>
      <c r="J25" s="147"/>
      <c r="K25" s="147"/>
      <c r="L25" s="148"/>
      <c r="M25" s="149"/>
      <c r="N25" s="150"/>
      <c r="O25" s="160"/>
      <c r="P25" s="152"/>
      <c r="Q25" s="161"/>
      <c r="R25" s="154"/>
      <c r="S25" s="152"/>
      <c r="T25" s="155"/>
      <c r="U25" s="152"/>
      <c r="V25" s="155"/>
      <c r="W25" s="55"/>
    </row>
    <row r="26" spans="1:23" hidden="1" x14ac:dyDescent="0.2">
      <c r="A26" s="144"/>
      <c r="B26" s="163" t="s">
        <v>118</v>
      </c>
      <c r="C26" s="131"/>
      <c r="D26" s="146"/>
      <c r="E26" s="147"/>
      <c r="F26" s="147"/>
      <c r="G26" s="147"/>
      <c r="H26" s="147"/>
      <c r="I26" s="147"/>
      <c r="J26" s="147"/>
      <c r="K26" s="147"/>
      <c r="L26" s="148"/>
      <c r="M26" s="149"/>
      <c r="N26" s="150"/>
      <c r="O26" s="160"/>
      <c r="P26" s="152"/>
      <c r="Q26" s="161"/>
      <c r="R26" s="154"/>
      <c r="S26" s="152"/>
      <c r="T26" s="155"/>
      <c r="U26" s="152"/>
      <c r="V26" s="155"/>
      <c r="W26" s="55"/>
    </row>
    <row r="27" spans="1:23" x14ac:dyDescent="0.2">
      <c r="A27" s="144"/>
      <c r="B27" s="149" t="s">
        <v>6</v>
      </c>
      <c r="C27" s="131">
        <f>C16+C21</f>
        <v>2181693</v>
      </c>
      <c r="D27" s="146"/>
      <c r="E27" s="147"/>
      <c r="F27" s="147"/>
      <c r="G27" s="147"/>
      <c r="H27" s="147"/>
      <c r="I27" s="147"/>
      <c r="J27" s="147"/>
      <c r="K27" s="147"/>
      <c r="L27" s="148"/>
      <c r="M27" s="149"/>
      <c r="N27" s="150"/>
      <c r="O27" s="151"/>
      <c r="P27" s="152"/>
      <c r="Q27" s="153"/>
      <c r="R27" s="154"/>
      <c r="S27" s="152"/>
      <c r="T27" s="155"/>
      <c r="U27" s="152"/>
      <c r="V27" s="155"/>
      <c r="W27" s="52"/>
    </row>
    <row r="28" spans="1:23" ht="15.75" thickBot="1" x14ac:dyDescent="0.25">
      <c r="A28" s="164"/>
      <c r="B28" s="165" t="s">
        <v>7</v>
      </c>
      <c r="C28" s="166"/>
      <c r="D28" s="167"/>
      <c r="E28" s="168"/>
      <c r="F28" s="168"/>
      <c r="G28" s="168"/>
      <c r="H28" s="168"/>
      <c r="I28" s="168"/>
      <c r="J28" s="168"/>
      <c r="K28" s="168"/>
      <c r="L28" s="169"/>
      <c r="M28" s="170"/>
      <c r="N28" s="171"/>
      <c r="O28" s="172"/>
      <c r="P28" s="173"/>
      <c r="Q28" s="174"/>
      <c r="R28" s="175"/>
      <c r="S28" s="173"/>
      <c r="T28" s="176"/>
      <c r="U28" s="173"/>
      <c r="V28" s="176"/>
      <c r="W28" s="56"/>
    </row>
    <row r="29" spans="1:23" x14ac:dyDescent="0.2">
      <c r="A29" s="177"/>
      <c r="B29" s="42" t="s">
        <v>8</v>
      </c>
      <c r="C29" s="178"/>
      <c r="D29" s="179"/>
      <c r="E29" s="180"/>
      <c r="F29" s="180"/>
      <c r="G29" s="180"/>
      <c r="H29" s="180"/>
      <c r="I29" s="180"/>
      <c r="J29" s="180"/>
      <c r="K29" s="180"/>
      <c r="L29" s="181"/>
      <c r="M29" s="42"/>
      <c r="N29" s="182"/>
      <c r="O29" s="183"/>
      <c r="P29" s="184"/>
      <c r="Q29" s="185"/>
      <c r="R29" s="186"/>
      <c r="S29" s="184"/>
      <c r="T29" s="187"/>
      <c r="U29" s="184"/>
      <c r="V29" s="187"/>
      <c r="W29" s="57"/>
    </row>
    <row r="30" spans="1:23" x14ac:dyDescent="0.2">
      <c r="A30" s="188"/>
      <c r="B30" s="43" t="s">
        <v>9</v>
      </c>
      <c r="C30" s="189"/>
      <c r="D30" s="190"/>
      <c r="E30" s="191"/>
      <c r="F30" s="191"/>
      <c r="G30" s="191"/>
      <c r="H30" s="191"/>
      <c r="I30" s="191"/>
      <c r="J30" s="191"/>
      <c r="K30" s="191"/>
      <c r="L30" s="192"/>
      <c r="M30" s="193"/>
      <c r="N30" s="194"/>
      <c r="O30" s="195"/>
      <c r="P30" s="195"/>
      <c r="Q30" s="196"/>
      <c r="R30" s="197"/>
      <c r="S30" s="195"/>
      <c r="T30" s="198"/>
      <c r="U30" s="195"/>
      <c r="V30" s="199">
        <v>0.18</v>
      </c>
      <c r="W30" s="52"/>
    </row>
    <row r="31" spans="1:23" ht="15.75" thickBot="1" x14ac:dyDescent="0.25">
      <c r="A31" s="200"/>
      <c r="B31" s="58" t="s">
        <v>10</v>
      </c>
      <c r="C31" s="201"/>
      <c r="D31" s="202"/>
      <c r="E31" s="203"/>
      <c r="F31" s="203"/>
      <c r="G31" s="203"/>
      <c r="H31" s="203"/>
      <c r="I31" s="203"/>
      <c r="J31" s="203"/>
      <c r="K31" s="203"/>
      <c r="L31" s="204"/>
      <c r="M31" s="58"/>
      <c r="N31" s="205"/>
      <c r="O31" s="206"/>
      <c r="P31" s="207"/>
      <c r="Q31" s="208"/>
      <c r="R31" s="209"/>
      <c r="S31" s="207"/>
      <c r="T31" s="210"/>
      <c r="U31" s="207"/>
      <c r="V31" s="210"/>
      <c r="W31" s="59"/>
    </row>
    <row r="32" spans="1:23" x14ac:dyDescent="0.2">
      <c r="A32" s="211"/>
      <c r="B32" s="212"/>
      <c r="C32" s="212"/>
      <c r="D32" s="212"/>
      <c r="E32" s="212"/>
      <c r="F32" s="212"/>
      <c r="G32" s="212"/>
      <c r="H32" s="212"/>
      <c r="I32" s="212"/>
      <c r="J32" s="212"/>
      <c r="K32" s="212"/>
      <c r="L32" s="212"/>
      <c r="M32" s="213"/>
      <c r="N32" s="213"/>
      <c r="O32" s="213"/>
      <c r="P32" s="213"/>
      <c r="Q32" s="213"/>
      <c r="R32" s="213"/>
      <c r="S32" s="213"/>
      <c r="T32" s="213"/>
      <c r="U32" s="213"/>
      <c r="V32" s="213"/>
      <c r="W32" s="214"/>
    </row>
    <row r="33" spans="1:25" ht="12.75" customHeight="1" x14ac:dyDescent="0.2">
      <c r="B33" s="487"/>
      <c r="C33" s="488"/>
      <c r="D33" s="491" t="s">
        <v>30</v>
      </c>
      <c r="E33" s="493" t="s">
        <v>18</v>
      </c>
      <c r="F33" s="494"/>
      <c r="G33" s="494"/>
      <c r="H33" s="215"/>
      <c r="I33" s="215"/>
      <c r="M33" s="216"/>
      <c r="T33" s="216"/>
      <c r="V33" s="216"/>
      <c r="W33" s="216"/>
      <c r="X33" s="4"/>
    </row>
    <row r="34" spans="1:25" ht="12.75" customHeight="1" x14ac:dyDescent="0.2">
      <c r="B34" s="489"/>
      <c r="C34" s="490"/>
      <c r="D34" s="492"/>
      <c r="E34" s="481">
        <v>2016</v>
      </c>
      <c r="F34" s="482"/>
      <c r="G34" s="483"/>
      <c r="H34" s="217"/>
      <c r="I34" s="217"/>
      <c r="J34" s="217"/>
      <c r="K34" s="217"/>
      <c r="L34" s="217"/>
      <c r="M34" s="216"/>
      <c r="T34" s="216"/>
      <c r="V34" s="216"/>
      <c r="W34" s="216"/>
      <c r="X34" s="3"/>
    </row>
    <row r="35" spans="1:25" ht="13.5" customHeight="1" x14ac:dyDescent="0.2">
      <c r="B35" s="495" t="s">
        <v>31</v>
      </c>
      <c r="C35" s="496"/>
      <c r="D35" s="218"/>
      <c r="E35" s="484"/>
      <c r="F35" s="485"/>
      <c r="G35" s="486"/>
      <c r="H35" s="219"/>
      <c r="I35" s="219"/>
      <c r="J35" s="219"/>
      <c r="K35" s="219"/>
      <c r="L35" s="219"/>
      <c r="M35" s="219"/>
      <c r="N35" s="220"/>
      <c r="O35" s="220"/>
      <c r="P35" s="221"/>
      <c r="Q35" s="220"/>
      <c r="R35" s="220"/>
    </row>
    <row r="36" spans="1:25" x14ac:dyDescent="0.2">
      <c r="A36" s="211"/>
      <c r="B36" s="222"/>
      <c r="C36" s="223"/>
      <c r="D36" s="211"/>
      <c r="E36" s="211"/>
      <c r="F36" s="211"/>
      <c r="G36" s="211"/>
      <c r="H36" s="211"/>
      <c r="I36" s="211"/>
      <c r="J36" s="211"/>
      <c r="K36" s="211"/>
      <c r="L36" s="211"/>
      <c r="M36" s="211"/>
      <c r="N36" s="224"/>
      <c r="O36" s="224"/>
      <c r="P36" s="224"/>
      <c r="Q36" s="224"/>
      <c r="R36" s="225"/>
      <c r="S36" s="221"/>
      <c r="T36" s="226"/>
      <c r="U36" s="221"/>
      <c r="V36" s="227"/>
      <c r="W36" s="228"/>
    </row>
    <row r="37" spans="1:25" x14ac:dyDescent="0.2">
      <c r="A37" s="229" t="s">
        <v>166</v>
      </c>
      <c r="B37" s="229"/>
      <c r="C37" s="229"/>
      <c r="D37" s="211"/>
      <c r="E37" s="211"/>
      <c r="F37" s="211"/>
      <c r="G37" s="211"/>
      <c r="H37" s="211"/>
      <c r="I37" s="211"/>
      <c r="J37" s="211"/>
      <c r="K37" s="211"/>
      <c r="L37" s="211"/>
      <c r="M37" s="230"/>
      <c r="N37" s="231"/>
      <c r="O37" s="231"/>
      <c r="P37" s="224"/>
      <c r="Q37" s="224"/>
      <c r="R37" s="225"/>
      <c r="S37" s="221"/>
      <c r="T37" s="226"/>
      <c r="U37" s="221"/>
      <c r="V37" s="227"/>
      <c r="W37" s="228"/>
    </row>
    <row r="38" spans="1:25" ht="15.75" thickBot="1" x14ac:dyDescent="0.25">
      <c r="A38" s="229"/>
      <c r="B38" s="229"/>
      <c r="C38" s="229"/>
      <c r="D38" s="232" t="s">
        <v>109</v>
      </c>
      <c r="E38" s="211"/>
      <c r="F38" s="211"/>
      <c r="G38" s="211"/>
      <c r="H38" s="211"/>
      <c r="I38" s="211"/>
      <c r="J38" s="211"/>
      <c r="K38" s="211"/>
      <c r="L38" s="230"/>
      <c r="M38" s="231"/>
      <c r="N38" s="231"/>
      <c r="O38" s="224"/>
      <c r="P38" s="224"/>
      <c r="Q38" s="225"/>
      <c r="R38" s="221"/>
      <c r="S38" s="226"/>
      <c r="T38" s="221"/>
      <c r="U38" s="227"/>
      <c r="V38" s="228"/>
      <c r="Y38" s="1"/>
    </row>
    <row r="39" spans="1:25" thickBot="1" x14ac:dyDescent="0.25">
      <c r="A39" s="233" t="s">
        <v>15</v>
      </c>
      <c r="B39" s="234" t="s">
        <v>75</v>
      </c>
      <c r="C39" s="234" t="s">
        <v>115</v>
      </c>
      <c r="D39" s="235" t="s">
        <v>11</v>
      </c>
      <c r="E39" s="236"/>
      <c r="F39" s="236"/>
      <c r="G39" s="236"/>
      <c r="H39" s="236"/>
      <c r="I39" s="434" t="s">
        <v>338</v>
      </c>
      <c r="J39" s="434"/>
      <c r="K39" s="434"/>
      <c r="L39" s="434"/>
      <c r="M39" s="434"/>
      <c r="N39" s="434"/>
      <c r="O39" s="434"/>
      <c r="P39" s="434"/>
      <c r="Q39" s="434"/>
      <c r="R39" s="434"/>
      <c r="S39" s="434"/>
      <c r="T39" s="434"/>
      <c r="U39" s="434"/>
      <c r="V39" s="434"/>
      <c r="W39" s="434"/>
      <c r="Y39" s="1"/>
    </row>
    <row r="40" spans="1:25" hidden="1" x14ac:dyDescent="0.2">
      <c r="A40" s="238">
        <v>1</v>
      </c>
      <c r="B40" s="239" t="s">
        <v>111</v>
      </c>
      <c r="C40" s="240" t="s">
        <v>113</v>
      </c>
      <c r="D40" s="241" t="s">
        <v>110</v>
      </c>
      <c r="E40" s="217"/>
      <c r="F40" s="217"/>
      <c r="G40" s="217"/>
      <c r="H40" s="217"/>
      <c r="I40" s="434"/>
      <c r="J40" s="434"/>
      <c r="K40" s="434"/>
      <c r="L40" s="434"/>
      <c r="M40" s="434"/>
      <c r="N40" s="434"/>
      <c r="O40" s="434"/>
      <c r="P40" s="434"/>
      <c r="Q40" s="434"/>
      <c r="R40" s="434"/>
      <c r="S40" s="434"/>
      <c r="T40" s="434"/>
      <c r="U40" s="434"/>
      <c r="V40" s="434"/>
      <c r="W40" s="434"/>
      <c r="Y40" s="1"/>
    </row>
    <row r="41" spans="1:25" hidden="1" x14ac:dyDescent="0.2">
      <c r="A41" s="242">
        <v>2</v>
      </c>
      <c r="B41" s="243" t="s">
        <v>112</v>
      </c>
      <c r="C41" s="244"/>
      <c r="D41" s="245" t="s">
        <v>110</v>
      </c>
      <c r="E41" s="217"/>
      <c r="F41" s="217"/>
      <c r="G41" s="217"/>
      <c r="H41" s="217"/>
      <c r="I41" s="434"/>
      <c r="J41" s="434"/>
      <c r="K41" s="434"/>
      <c r="L41" s="434"/>
      <c r="M41" s="434"/>
      <c r="N41" s="434"/>
      <c r="O41" s="434"/>
      <c r="P41" s="434"/>
      <c r="Q41" s="434"/>
      <c r="R41" s="434"/>
      <c r="S41" s="434"/>
      <c r="T41" s="434"/>
      <c r="U41" s="434"/>
      <c r="V41" s="434"/>
      <c r="W41" s="434"/>
      <c r="Y41" s="1"/>
    </row>
    <row r="42" spans="1:25" x14ac:dyDescent="0.2">
      <c r="A42" s="242">
        <v>1</v>
      </c>
      <c r="B42" s="243" t="s">
        <v>12</v>
      </c>
      <c r="C42" s="244"/>
      <c r="D42" s="246"/>
      <c r="E42" s="247"/>
      <c r="F42" s="247"/>
      <c r="G42" s="247"/>
      <c r="H42" s="247"/>
      <c r="I42" s="434"/>
      <c r="J42" s="434"/>
      <c r="K42" s="434"/>
      <c r="L42" s="434"/>
      <c r="M42" s="434"/>
      <c r="N42" s="434"/>
      <c r="O42" s="434"/>
      <c r="P42" s="434"/>
      <c r="Q42" s="434"/>
      <c r="R42" s="434"/>
      <c r="S42" s="434"/>
      <c r="T42" s="434"/>
      <c r="U42" s="434"/>
      <c r="V42" s="434"/>
      <c r="W42" s="434"/>
      <c r="Y42" s="1"/>
    </row>
    <row r="43" spans="1:25" x14ac:dyDescent="0.2">
      <c r="A43" s="242">
        <v>2</v>
      </c>
      <c r="B43" s="243" t="s">
        <v>32</v>
      </c>
      <c r="C43" s="244"/>
      <c r="D43" s="248"/>
      <c r="E43" s="247"/>
      <c r="F43" s="247"/>
      <c r="G43" s="247"/>
      <c r="H43" s="247"/>
      <c r="I43" s="434"/>
      <c r="J43" s="434"/>
      <c r="K43" s="434"/>
      <c r="L43" s="434"/>
      <c r="M43" s="434"/>
      <c r="N43" s="434"/>
      <c r="O43" s="434"/>
      <c r="P43" s="434"/>
      <c r="Q43" s="434"/>
      <c r="R43" s="434"/>
      <c r="S43" s="434"/>
      <c r="T43" s="434"/>
      <c r="U43" s="434"/>
      <c r="V43" s="434"/>
      <c r="W43" s="434"/>
      <c r="Y43" s="1"/>
    </row>
    <row r="44" spans="1:25" x14ac:dyDescent="0.2">
      <c r="A44" s="242">
        <v>3</v>
      </c>
      <c r="B44" s="243" t="s">
        <v>4</v>
      </c>
      <c r="C44" s="244" t="s">
        <v>0</v>
      </c>
      <c r="D44" s="249">
        <v>3.5000000000000003E-2</v>
      </c>
      <c r="E44" s="226"/>
      <c r="F44" s="226"/>
      <c r="G44" s="226"/>
      <c r="I44" s="434"/>
      <c r="J44" s="434"/>
      <c r="K44" s="434"/>
      <c r="L44" s="434"/>
      <c r="M44" s="434"/>
      <c r="N44" s="434"/>
      <c r="O44" s="434"/>
      <c r="P44" s="434"/>
      <c r="Q44" s="434"/>
      <c r="R44" s="434"/>
      <c r="S44" s="434"/>
      <c r="T44" s="434"/>
      <c r="U44" s="434"/>
      <c r="V44" s="434"/>
      <c r="W44" s="434"/>
      <c r="Y44" s="1"/>
    </row>
    <row r="45" spans="1:25" x14ac:dyDescent="0.2">
      <c r="A45" s="242">
        <v>4</v>
      </c>
      <c r="B45" s="243" t="s">
        <v>5</v>
      </c>
      <c r="C45" s="244" t="s">
        <v>0</v>
      </c>
      <c r="D45" s="250">
        <v>6.3500000000000001E-2</v>
      </c>
      <c r="E45" s="226"/>
      <c r="F45" s="226"/>
      <c r="G45" s="226"/>
      <c r="I45" s="434"/>
      <c r="J45" s="434"/>
      <c r="K45" s="434"/>
      <c r="L45" s="434"/>
      <c r="M45" s="434"/>
      <c r="N45" s="434"/>
      <c r="O45" s="434"/>
      <c r="P45" s="434"/>
      <c r="Q45" s="434"/>
      <c r="R45" s="434"/>
      <c r="S45" s="434"/>
      <c r="T45" s="434"/>
      <c r="U45" s="434"/>
      <c r="V45" s="434"/>
      <c r="W45" s="434"/>
      <c r="Y45" s="1"/>
    </row>
    <row r="46" spans="1:25" ht="45" x14ac:dyDescent="0.2">
      <c r="A46" s="242">
        <v>5</v>
      </c>
      <c r="B46" s="251" t="s">
        <v>33</v>
      </c>
      <c r="C46" s="244" t="s">
        <v>0</v>
      </c>
      <c r="D46" s="249">
        <v>1.4999999999999999E-2</v>
      </c>
      <c r="E46" s="226"/>
      <c r="F46" s="226"/>
      <c r="G46" s="226"/>
      <c r="I46" s="434"/>
      <c r="J46" s="434"/>
      <c r="K46" s="434"/>
      <c r="L46" s="434"/>
      <c r="M46" s="434"/>
      <c r="N46" s="434"/>
      <c r="O46" s="434"/>
      <c r="P46" s="434"/>
      <c r="Q46" s="434"/>
      <c r="R46" s="434"/>
      <c r="S46" s="434"/>
      <c r="T46" s="434"/>
      <c r="U46" s="434"/>
      <c r="V46" s="434"/>
      <c r="W46" s="434"/>
      <c r="Y46" s="1"/>
    </row>
    <row r="47" spans="1:25" x14ac:dyDescent="0.2">
      <c r="A47" s="242">
        <v>6</v>
      </c>
      <c r="B47" s="243" t="s">
        <v>7</v>
      </c>
      <c r="C47" s="244" t="s">
        <v>0</v>
      </c>
      <c r="D47" s="249">
        <v>1.4999999999999999E-2</v>
      </c>
      <c r="E47" s="247"/>
      <c r="F47" s="247"/>
      <c r="G47" s="247"/>
      <c r="H47" s="247"/>
      <c r="I47" s="226"/>
      <c r="J47" s="226"/>
      <c r="K47" s="226"/>
      <c r="L47" s="226"/>
      <c r="M47" s="221"/>
      <c r="N47" s="225"/>
      <c r="O47" s="237"/>
      <c r="P47" s="225"/>
      <c r="S47" s="104"/>
      <c r="T47" s="216"/>
      <c r="U47" s="104"/>
      <c r="Y47" s="1"/>
    </row>
    <row r="48" spans="1:25" x14ac:dyDescent="0.2">
      <c r="A48" s="242">
        <v>7</v>
      </c>
      <c r="B48" s="243" t="s">
        <v>13</v>
      </c>
      <c r="C48" s="244" t="s">
        <v>0</v>
      </c>
      <c r="D48" s="252">
        <f>(I16/(D16+F16))*0.85</f>
        <v>0.9244</v>
      </c>
      <c r="E48" s="247"/>
      <c r="F48" s="247"/>
      <c r="G48" s="247"/>
      <c r="H48" s="247"/>
      <c r="I48" s="226"/>
      <c r="J48" s="226"/>
      <c r="K48" s="226"/>
      <c r="L48" s="226"/>
      <c r="M48" s="221"/>
      <c r="N48" s="225"/>
      <c r="O48" s="237"/>
      <c r="P48" s="225"/>
      <c r="S48" s="104"/>
      <c r="T48" s="216"/>
      <c r="U48" s="104"/>
      <c r="Y48" s="1"/>
    </row>
    <row r="49" spans="1:25" ht="15.75" thickBot="1" x14ac:dyDescent="0.25">
      <c r="A49" s="253">
        <v>8</v>
      </c>
      <c r="B49" s="254" t="s">
        <v>14</v>
      </c>
      <c r="C49" s="255" t="s">
        <v>0</v>
      </c>
      <c r="D49" s="256">
        <f>IF(J16*0.8/(D16+F16)&gt;=0.5,0.5,J16*0.8/(D16+F16))</f>
        <v>0.44429999999999997</v>
      </c>
      <c r="M49" s="216"/>
      <c r="P49" s="224"/>
      <c r="Q49" s="225"/>
      <c r="R49" s="225"/>
      <c r="S49" s="226"/>
      <c r="T49" s="221"/>
      <c r="U49" s="226"/>
      <c r="V49" s="226"/>
      <c r="W49" s="227"/>
      <c r="Y49" s="1"/>
    </row>
  </sheetData>
  <sheetProtection insertRows="0" deleteRows="0"/>
  <protectedRanges>
    <protectedRange sqref="A56:X60" name="Диапазон1"/>
    <protectedRange sqref="K16:L16 N16:V16 W32 A2:S5 H47:M49 W23:W26 D42:D43 E47:G49 N47:W49 E38:W38 F32:G32 F36:G37 H32:V37 A50:X55 W33:X37 N12:Q15 E44:G46 E39:H43" name="Диапазон1_1"/>
    <protectedRange sqref="V39:W46" name="Диапазон1_1_1"/>
    <protectedRange sqref="I39:U46" name="Диапазон1_1_4"/>
  </protectedRanges>
  <mergeCells count="35">
    <mergeCell ref="E34:G34"/>
    <mergeCell ref="E35:G35"/>
    <mergeCell ref="B33:C34"/>
    <mergeCell ref="D33:D34"/>
    <mergeCell ref="E33:G33"/>
    <mergeCell ref="B35:C35"/>
    <mergeCell ref="C6:L6"/>
    <mergeCell ref="E8:E9"/>
    <mergeCell ref="C7:C9"/>
    <mergeCell ref="D8:D9"/>
    <mergeCell ref="A11:W11"/>
    <mergeCell ref="N8:O8"/>
    <mergeCell ref="P8:Q8"/>
    <mergeCell ref="N7:Q7"/>
    <mergeCell ref="R7:R9"/>
    <mergeCell ref="G8:G9"/>
    <mergeCell ref="A6:A9"/>
    <mergeCell ref="B6:B9"/>
    <mergeCell ref="F8:F9"/>
    <mergeCell ref="I39:W46"/>
    <mergeCell ref="C2:W2"/>
    <mergeCell ref="C3:W3"/>
    <mergeCell ref="M7:M9"/>
    <mergeCell ref="L7:L9"/>
    <mergeCell ref="S7:S9"/>
    <mergeCell ref="W7:W9"/>
    <mergeCell ref="T7:T9"/>
    <mergeCell ref="H8:H9"/>
    <mergeCell ref="U7:U9"/>
    <mergeCell ref="V7:V9"/>
    <mergeCell ref="M6:W6"/>
    <mergeCell ref="K7:K9"/>
    <mergeCell ref="I8:I9"/>
    <mergeCell ref="J8:J9"/>
    <mergeCell ref="D7:J7"/>
  </mergeCells>
  <pageMargins left="0.7" right="0.7" top="0.75" bottom="0.75" header="0.3" footer="0.3"/>
  <pageSetup paperSize="9" scale="38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view="pageBreakPreview" zoomScaleNormal="100" zoomScaleSheetLayoutView="100" workbookViewId="0">
      <selection activeCell="A5" sqref="A5:J5"/>
    </sheetView>
  </sheetViews>
  <sheetFormatPr defaultRowHeight="12.75" x14ac:dyDescent="0.2"/>
  <cols>
    <col min="1" max="1" width="29.7109375" style="325" customWidth="1"/>
    <col min="2" max="2" width="25.140625" style="325" customWidth="1"/>
    <col min="3" max="3" width="7.140625" style="325" customWidth="1"/>
    <col min="4" max="4" width="10.7109375" style="325" customWidth="1"/>
    <col min="5" max="5" width="9.7109375" style="325" customWidth="1"/>
    <col min="6" max="6" width="8.28515625" style="325" customWidth="1"/>
    <col min="7" max="7" width="8.42578125" style="325" customWidth="1"/>
    <col min="8" max="9" width="9.42578125" style="325" customWidth="1"/>
    <col min="10" max="10" width="11.7109375" style="325" customWidth="1"/>
    <col min="11" max="16384" width="9.140625" style="325"/>
  </cols>
  <sheetData>
    <row r="1" spans="1:16" s="322" customFormat="1" ht="12" x14ac:dyDescent="0.2">
      <c r="A1" s="321" t="s">
        <v>339</v>
      </c>
      <c r="B1" s="321"/>
      <c r="C1" s="321"/>
      <c r="D1" s="321"/>
      <c r="E1" s="321"/>
      <c r="I1" s="506" t="s">
        <v>385</v>
      </c>
      <c r="J1" s="506"/>
    </row>
    <row r="2" spans="1:16" s="324" customFormat="1" x14ac:dyDescent="0.2">
      <c r="A2" s="323" t="s">
        <v>340</v>
      </c>
    </row>
    <row r="3" spans="1:16" x14ac:dyDescent="0.2">
      <c r="A3" s="507" t="s">
        <v>341</v>
      </c>
      <c r="B3" s="507"/>
      <c r="C3" s="507"/>
      <c r="D3" s="507"/>
      <c r="E3" s="507"/>
      <c r="F3" s="507"/>
      <c r="G3" s="507"/>
      <c r="H3" s="507"/>
      <c r="I3" s="507"/>
      <c r="J3" s="507"/>
    </row>
    <row r="4" spans="1:16" ht="15" customHeight="1" x14ac:dyDescent="0.2">
      <c r="A4" s="508" t="s">
        <v>387</v>
      </c>
      <c r="B4" s="508"/>
      <c r="C4" s="508"/>
      <c r="D4" s="508"/>
      <c r="E4" s="508"/>
      <c r="F4" s="508"/>
      <c r="G4" s="508"/>
      <c r="H4" s="508"/>
      <c r="I4" s="508"/>
      <c r="J4" s="508"/>
      <c r="K4" s="326"/>
      <c r="L4" s="326"/>
      <c r="M4" s="326"/>
      <c r="N4" s="327"/>
      <c r="O4" s="327"/>
      <c r="P4" s="327"/>
    </row>
    <row r="5" spans="1:16" ht="15" customHeight="1" thickBot="1" x14ac:dyDescent="0.25">
      <c r="A5" s="508" t="s">
        <v>388</v>
      </c>
      <c r="B5" s="508"/>
      <c r="C5" s="508"/>
      <c r="D5" s="508"/>
      <c r="E5" s="508"/>
      <c r="F5" s="508"/>
      <c r="G5" s="508"/>
      <c r="H5" s="508"/>
      <c r="I5" s="508"/>
      <c r="J5" s="508"/>
      <c r="K5" s="326"/>
      <c r="L5" s="326"/>
      <c r="M5" s="326"/>
    </row>
    <row r="6" spans="1:16" ht="20.25" customHeight="1" x14ac:dyDescent="0.2">
      <c r="A6" s="500" t="s">
        <v>342</v>
      </c>
      <c r="B6" s="500" t="s">
        <v>343</v>
      </c>
      <c r="C6" s="500" t="s">
        <v>344</v>
      </c>
      <c r="D6" s="500" t="s">
        <v>345</v>
      </c>
      <c r="E6" s="500" t="s">
        <v>346</v>
      </c>
      <c r="F6" s="500" t="s">
        <v>347</v>
      </c>
      <c r="G6" s="498" t="s">
        <v>348</v>
      </c>
      <c r="H6" s="500" t="s">
        <v>41</v>
      </c>
      <c r="I6" s="500" t="s">
        <v>349</v>
      </c>
      <c r="J6" s="500" t="s">
        <v>96</v>
      </c>
    </row>
    <row r="7" spans="1:16" ht="68.25" customHeight="1" thickBot="1" x14ac:dyDescent="0.25">
      <c r="A7" s="501"/>
      <c r="B7" s="501"/>
      <c r="C7" s="501"/>
      <c r="D7" s="501"/>
      <c r="E7" s="501"/>
      <c r="F7" s="501"/>
      <c r="G7" s="499"/>
      <c r="H7" s="501"/>
      <c r="I7" s="501"/>
      <c r="J7" s="501"/>
    </row>
    <row r="8" spans="1:16" x14ac:dyDescent="0.2">
      <c r="A8" s="328"/>
      <c r="B8" s="329"/>
      <c r="C8" s="330"/>
      <c r="D8" s="330"/>
      <c r="E8" s="330"/>
      <c r="F8" s="331"/>
      <c r="G8" s="330"/>
      <c r="H8" s="331"/>
      <c r="I8" s="330"/>
      <c r="J8" s="332"/>
    </row>
    <row r="9" spans="1:16" s="322" customFormat="1" x14ac:dyDescent="0.2">
      <c r="A9" s="328"/>
      <c r="B9" s="329"/>
      <c r="C9" s="330"/>
      <c r="D9" s="330"/>
      <c r="E9" s="330"/>
      <c r="F9" s="331"/>
      <c r="G9" s="330"/>
      <c r="H9" s="331"/>
      <c r="I9" s="330"/>
      <c r="J9" s="332"/>
    </row>
    <row r="10" spans="1:16" s="322" customFormat="1" ht="26.25" customHeight="1" x14ac:dyDescent="0.2">
      <c r="A10" s="333"/>
      <c r="B10" s="334"/>
      <c r="C10" s="330"/>
      <c r="D10" s="330"/>
      <c r="E10" s="330"/>
      <c r="F10" s="331"/>
      <c r="G10" s="335"/>
      <c r="H10" s="331"/>
      <c r="I10" s="330"/>
      <c r="J10" s="332"/>
    </row>
    <row r="11" spans="1:16" s="322" customFormat="1" ht="26.25" customHeight="1" thickBot="1" x14ac:dyDescent="0.25">
      <c r="A11" s="336"/>
      <c r="B11" s="337"/>
      <c r="C11" s="338"/>
      <c r="D11" s="338"/>
      <c r="E11" s="338"/>
      <c r="F11" s="339"/>
      <c r="G11" s="340"/>
      <c r="H11" s="339"/>
      <c r="I11" s="338"/>
      <c r="J11" s="341"/>
    </row>
    <row r="12" spans="1:16" ht="13.5" thickBot="1" x14ac:dyDescent="0.25">
      <c r="A12" s="502" t="s">
        <v>350</v>
      </c>
      <c r="B12" s="503"/>
      <c r="C12" s="503"/>
      <c r="D12" s="503"/>
      <c r="E12" s="503"/>
      <c r="F12" s="503"/>
      <c r="G12" s="503"/>
      <c r="H12" s="503"/>
      <c r="I12" s="504"/>
      <c r="J12" s="342">
        <f>SUM(J8:J11)</f>
        <v>0</v>
      </c>
    </row>
    <row r="15" spans="1:16" ht="12.75" customHeight="1" x14ac:dyDescent="0.2">
      <c r="A15" s="343" t="s">
        <v>351</v>
      </c>
      <c r="B15" s="344"/>
      <c r="C15" s="505" t="s">
        <v>352</v>
      </c>
      <c r="D15" s="505"/>
      <c r="E15" s="344"/>
      <c r="F15" s="505" t="s">
        <v>353</v>
      </c>
      <c r="G15" s="505"/>
      <c r="H15" s="505"/>
    </row>
    <row r="16" spans="1:16" x14ac:dyDescent="0.2">
      <c r="A16" s="344"/>
      <c r="B16" s="344"/>
      <c r="C16" s="344"/>
      <c r="D16" s="344"/>
      <c r="E16" s="344"/>
      <c r="F16" s="497" t="s">
        <v>354</v>
      </c>
      <c r="G16" s="497"/>
      <c r="H16" s="497"/>
    </row>
    <row r="17" spans="7:7" x14ac:dyDescent="0.2">
      <c r="G17" s="345"/>
    </row>
    <row r="18" spans="7:7" x14ac:dyDescent="0.2">
      <c r="G18" s="345"/>
    </row>
    <row r="19" spans="7:7" x14ac:dyDescent="0.2">
      <c r="G19" s="345"/>
    </row>
    <row r="20" spans="7:7" x14ac:dyDescent="0.2">
      <c r="G20" s="345"/>
    </row>
    <row r="21" spans="7:7" x14ac:dyDescent="0.2">
      <c r="G21" s="345"/>
    </row>
    <row r="22" spans="7:7" x14ac:dyDescent="0.2">
      <c r="G22" s="345"/>
    </row>
    <row r="23" spans="7:7" x14ac:dyDescent="0.2">
      <c r="G23" s="345"/>
    </row>
    <row r="24" spans="7:7" x14ac:dyDescent="0.2">
      <c r="G24" s="346"/>
    </row>
  </sheetData>
  <mergeCells count="18"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F16:H16"/>
    <mergeCell ref="G6:G7"/>
    <mergeCell ref="H6:H7"/>
    <mergeCell ref="I6:I7"/>
    <mergeCell ref="J6:J7"/>
    <mergeCell ref="A12:I12"/>
    <mergeCell ref="C15:D15"/>
    <mergeCell ref="F15:H15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4"/>
  <sheetViews>
    <sheetView workbookViewId="0">
      <selection activeCell="A6" sqref="A6:J6"/>
    </sheetView>
  </sheetViews>
  <sheetFormatPr defaultColWidth="17.140625" defaultRowHeight="12.75" x14ac:dyDescent="0.2"/>
  <cols>
    <col min="1" max="1" width="4.140625" style="347" customWidth="1"/>
    <col min="2" max="2" width="25.140625" style="347" customWidth="1"/>
    <col min="3" max="3" width="7.140625" style="348" customWidth="1"/>
    <col min="4" max="4" width="8" style="348" customWidth="1"/>
    <col min="5" max="5" width="11.5703125" style="348" customWidth="1"/>
    <col min="6" max="6" width="10.28515625" style="347" customWidth="1"/>
    <col min="7" max="7" width="14.28515625" style="347" customWidth="1"/>
    <col min="8" max="9" width="14.42578125" style="347" customWidth="1"/>
    <col min="10" max="10" width="16.5703125" style="347" customWidth="1"/>
    <col min="11" max="255" width="9.140625" style="349" customWidth="1"/>
    <col min="256" max="256" width="17.140625" style="349"/>
    <col min="257" max="257" width="4.140625" style="349" customWidth="1"/>
    <col min="258" max="258" width="25.140625" style="349" customWidth="1"/>
    <col min="259" max="259" width="7.140625" style="349" customWidth="1"/>
    <col min="260" max="260" width="8" style="349" customWidth="1"/>
    <col min="261" max="261" width="11.5703125" style="349" customWidth="1"/>
    <col min="262" max="262" width="10.28515625" style="349" customWidth="1"/>
    <col min="263" max="263" width="14.28515625" style="349" customWidth="1"/>
    <col min="264" max="265" width="14.42578125" style="349" customWidth="1"/>
    <col min="266" max="266" width="16.5703125" style="349" customWidth="1"/>
    <col min="267" max="511" width="9.140625" style="349" customWidth="1"/>
    <col min="512" max="512" width="17.140625" style="349"/>
    <col min="513" max="513" width="4.140625" style="349" customWidth="1"/>
    <col min="514" max="514" width="25.140625" style="349" customWidth="1"/>
    <col min="515" max="515" width="7.140625" style="349" customWidth="1"/>
    <col min="516" max="516" width="8" style="349" customWidth="1"/>
    <col min="517" max="517" width="11.5703125" style="349" customWidth="1"/>
    <col min="518" max="518" width="10.28515625" style="349" customWidth="1"/>
    <col min="519" max="519" width="14.28515625" style="349" customWidth="1"/>
    <col min="520" max="521" width="14.42578125" style="349" customWidth="1"/>
    <col min="522" max="522" width="16.5703125" style="349" customWidth="1"/>
    <col min="523" max="767" width="9.140625" style="349" customWidth="1"/>
    <col min="768" max="768" width="17.140625" style="349"/>
    <col min="769" max="769" width="4.140625" style="349" customWidth="1"/>
    <col min="770" max="770" width="25.140625" style="349" customWidth="1"/>
    <col min="771" max="771" width="7.140625" style="349" customWidth="1"/>
    <col min="772" max="772" width="8" style="349" customWidth="1"/>
    <col min="773" max="773" width="11.5703125" style="349" customWidth="1"/>
    <col min="774" max="774" width="10.28515625" style="349" customWidth="1"/>
    <col min="775" max="775" width="14.28515625" style="349" customWidth="1"/>
    <col min="776" max="777" width="14.42578125" style="349" customWidth="1"/>
    <col min="778" max="778" width="16.5703125" style="349" customWidth="1"/>
    <col min="779" max="1023" width="9.140625" style="349" customWidth="1"/>
    <col min="1024" max="1024" width="17.140625" style="349"/>
    <col min="1025" max="1025" width="4.140625" style="349" customWidth="1"/>
    <col min="1026" max="1026" width="25.140625" style="349" customWidth="1"/>
    <col min="1027" max="1027" width="7.140625" style="349" customWidth="1"/>
    <col min="1028" max="1028" width="8" style="349" customWidth="1"/>
    <col min="1029" max="1029" width="11.5703125" style="349" customWidth="1"/>
    <col min="1030" max="1030" width="10.28515625" style="349" customWidth="1"/>
    <col min="1031" max="1031" width="14.28515625" style="349" customWidth="1"/>
    <col min="1032" max="1033" width="14.42578125" style="349" customWidth="1"/>
    <col min="1034" max="1034" width="16.5703125" style="349" customWidth="1"/>
    <col min="1035" max="1279" width="9.140625" style="349" customWidth="1"/>
    <col min="1280" max="1280" width="17.140625" style="349"/>
    <col min="1281" max="1281" width="4.140625" style="349" customWidth="1"/>
    <col min="1282" max="1282" width="25.140625" style="349" customWidth="1"/>
    <col min="1283" max="1283" width="7.140625" style="349" customWidth="1"/>
    <col min="1284" max="1284" width="8" style="349" customWidth="1"/>
    <col min="1285" max="1285" width="11.5703125" style="349" customWidth="1"/>
    <col min="1286" max="1286" width="10.28515625" style="349" customWidth="1"/>
    <col min="1287" max="1287" width="14.28515625" style="349" customWidth="1"/>
    <col min="1288" max="1289" width="14.42578125" style="349" customWidth="1"/>
    <col min="1290" max="1290" width="16.5703125" style="349" customWidth="1"/>
    <col min="1291" max="1535" width="9.140625" style="349" customWidth="1"/>
    <col min="1536" max="1536" width="17.140625" style="349"/>
    <col min="1537" max="1537" width="4.140625" style="349" customWidth="1"/>
    <col min="1538" max="1538" width="25.140625" style="349" customWidth="1"/>
    <col min="1539" max="1539" width="7.140625" style="349" customWidth="1"/>
    <col min="1540" max="1540" width="8" style="349" customWidth="1"/>
    <col min="1541" max="1541" width="11.5703125" style="349" customWidth="1"/>
    <col min="1542" max="1542" width="10.28515625" style="349" customWidth="1"/>
    <col min="1543" max="1543" width="14.28515625" style="349" customWidth="1"/>
    <col min="1544" max="1545" width="14.42578125" style="349" customWidth="1"/>
    <col min="1546" max="1546" width="16.5703125" style="349" customWidth="1"/>
    <col min="1547" max="1791" width="9.140625" style="349" customWidth="1"/>
    <col min="1792" max="1792" width="17.140625" style="349"/>
    <col min="1793" max="1793" width="4.140625" style="349" customWidth="1"/>
    <col min="1794" max="1794" width="25.140625" style="349" customWidth="1"/>
    <col min="1795" max="1795" width="7.140625" style="349" customWidth="1"/>
    <col min="1796" max="1796" width="8" style="349" customWidth="1"/>
    <col min="1797" max="1797" width="11.5703125" style="349" customWidth="1"/>
    <col min="1798" max="1798" width="10.28515625" style="349" customWidth="1"/>
    <col min="1799" max="1799" width="14.28515625" style="349" customWidth="1"/>
    <col min="1800" max="1801" width="14.42578125" style="349" customWidth="1"/>
    <col min="1802" max="1802" width="16.5703125" style="349" customWidth="1"/>
    <col min="1803" max="2047" width="9.140625" style="349" customWidth="1"/>
    <col min="2048" max="2048" width="17.140625" style="349"/>
    <col min="2049" max="2049" width="4.140625" style="349" customWidth="1"/>
    <col min="2050" max="2050" width="25.140625" style="349" customWidth="1"/>
    <col min="2051" max="2051" width="7.140625" style="349" customWidth="1"/>
    <col min="2052" max="2052" width="8" style="349" customWidth="1"/>
    <col min="2053" max="2053" width="11.5703125" style="349" customWidth="1"/>
    <col min="2054" max="2054" width="10.28515625" style="349" customWidth="1"/>
    <col min="2055" max="2055" width="14.28515625" style="349" customWidth="1"/>
    <col min="2056" max="2057" width="14.42578125" style="349" customWidth="1"/>
    <col min="2058" max="2058" width="16.5703125" style="349" customWidth="1"/>
    <col min="2059" max="2303" width="9.140625" style="349" customWidth="1"/>
    <col min="2304" max="2304" width="17.140625" style="349"/>
    <col min="2305" max="2305" width="4.140625" style="349" customWidth="1"/>
    <col min="2306" max="2306" width="25.140625" style="349" customWidth="1"/>
    <col min="2307" max="2307" width="7.140625" style="349" customWidth="1"/>
    <col min="2308" max="2308" width="8" style="349" customWidth="1"/>
    <col min="2309" max="2309" width="11.5703125" style="349" customWidth="1"/>
    <col min="2310" max="2310" width="10.28515625" style="349" customWidth="1"/>
    <col min="2311" max="2311" width="14.28515625" style="349" customWidth="1"/>
    <col min="2312" max="2313" width="14.42578125" style="349" customWidth="1"/>
    <col min="2314" max="2314" width="16.5703125" style="349" customWidth="1"/>
    <col min="2315" max="2559" width="9.140625" style="349" customWidth="1"/>
    <col min="2560" max="2560" width="17.140625" style="349"/>
    <col min="2561" max="2561" width="4.140625" style="349" customWidth="1"/>
    <col min="2562" max="2562" width="25.140625" style="349" customWidth="1"/>
    <col min="2563" max="2563" width="7.140625" style="349" customWidth="1"/>
    <col min="2564" max="2564" width="8" style="349" customWidth="1"/>
    <col min="2565" max="2565" width="11.5703125" style="349" customWidth="1"/>
    <col min="2566" max="2566" width="10.28515625" style="349" customWidth="1"/>
    <col min="2567" max="2567" width="14.28515625" style="349" customWidth="1"/>
    <col min="2568" max="2569" width="14.42578125" style="349" customWidth="1"/>
    <col min="2570" max="2570" width="16.5703125" style="349" customWidth="1"/>
    <col min="2571" max="2815" width="9.140625" style="349" customWidth="1"/>
    <col min="2816" max="2816" width="17.140625" style="349"/>
    <col min="2817" max="2817" width="4.140625" style="349" customWidth="1"/>
    <col min="2818" max="2818" width="25.140625" style="349" customWidth="1"/>
    <col min="2819" max="2819" width="7.140625" style="349" customWidth="1"/>
    <col min="2820" max="2820" width="8" style="349" customWidth="1"/>
    <col min="2821" max="2821" width="11.5703125" style="349" customWidth="1"/>
    <col min="2822" max="2822" width="10.28515625" style="349" customWidth="1"/>
    <col min="2823" max="2823" width="14.28515625" style="349" customWidth="1"/>
    <col min="2824" max="2825" width="14.42578125" style="349" customWidth="1"/>
    <col min="2826" max="2826" width="16.5703125" style="349" customWidth="1"/>
    <col min="2827" max="3071" width="9.140625" style="349" customWidth="1"/>
    <col min="3072" max="3072" width="17.140625" style="349"/>
    <col min="3073" max="3073" width="4.140625" style="349" customWidth="1"/>
    <col min="3074" max="3074" width="25.140625" style="349" customWidth="1"/>
    <col min="3075" max="3075" width="7.140625" style="349" customWidth="1"/>
    <col min="3076" max="3076" width="8" style="349" customWidth="1"/>
    <col min="3077" max="3077" width="11.5703125" style="349" customWidth="1"/>
    <col min="3078" max="3078" width="10.28515625" style="349" customWidth="1"/>
    <col min="3079" max="3079" width="14.28515625" style="349" customWidth="1"/>
    <col min="3080" max="3081" width="14.42578125" style="349" customWidth="1"/>
    <col min="3082" max="3082" width="16.5703125" style="349" customWidth="1"/>
    <col min="3083" max="3327" width="9.140625" style="349" customWidth="1"/>
    <col min="3328" max="3328" width="17.140625" style="349"/>
    <col min="3329" max="3329" width="4.140625" style="349" customWidth="1"/>
    <col min="3330" max="3330" width="25.140625" style="349" customWidth="1"/>
    <col min="3331" max="3331" width="7.140625" style="349" customWidth="1"/>
    <col min="3332" max="3332" width="8" style="349" customWidth="1"/>
    <col min="3333" max="3333" width="11.5703125" style="349" customWidth="1"/>
    <col min="3334" max="3334" width="10.28515625" style="349" customWidth="1"/>
    <col min="3335" max="3335" width="14.28515625" style="349" customWidth="1"/>
    <col min="3336" max="3337" width="14.42578125" style="349" customWidth="1"/>
    <col min="3338" max="3338" width="16.5703125" style="349" customWidth="1"/>
    <col min="3339" max="3583" width="9.140625" style="349" customWidth="1"/>
    <col min="3584" max="3584" width="17.140625" style="349"/>
    <col min="3585" max="3585" width="4.140625" style="349" customWidth="1"/>
    <col min="3586" max="3586" width="25.140625" style="349" customWidth="1"/>
    <col min="3587" max="3587" width="7.140625" style="349" customWidth="1"/>
    <col min="3588" max="3588" width="8" style="349" customWidth="1"/>
    <col min="3589" max="3589" width="11.5703125" style="349" customWidth="1"/>
    <col min="3590" max="3590" width="10.28515625" style="349" customWidth="1"/>
    <col min="3591" max="3591" width="14.28515625" style="349" customWidth="1"/>
    <col min="3592" max="3593" width="14.42578125" style="349" customWidth="1"/>
    <col min="3594" max="3594" width="16.5703125" style="349" customWidth="1"/>
    <col min="3595" max="3839" width="9.140625" style="349" customWidth="1"/>
    <col min="3840" max="3840" width="17.140625" style="349"/>
    <col min="3841" max="3841" width="4.140625" style="349" customWidth="1"/>
    <col min="3842" max="3842" width="25.140625" style="349" customWidth="1"/>
    <col min="3843" max="3843" width="7.140625" style="349" customWidth="1"/>
    <col min="3844" max="3844" width="8" style="349" customWidth="1"/>
    <col min="3845" max="3845" width="11.5703125" style="349" customWidth="1"/>
    <col min="3846" max="3846" width="10.28515625" style="349" customWidth="1"/>
    <col min="3847" max="3847" width="14.28515625" style="349" customWidth="1"/>
    <col min="3848" max="3849" width="14.42578125" style="349" customWidth="1"/>
    <col min="3850" max="3850" width="16.5703125" style="349" customWidth="1"/>
    <col min="3851" max="4095" width="9.140625" style="349" customWidth="1"/>
    <col min="4096" max="4096" width="17.140625" style="349"/>
    <col min="4097" max="4097" width="4.140625" style="349" customWidth="1"/>
    <col min="4098" max="4098" width="25.140625" style="349" customWidth="1"/>
    <col min="4099" max="4099" width="7.140625" style="349" customWidth="1"/>
    <col min="4100" max="4100" width="8" style="349" customWidth="1"/>
    <col min="4101" max="4101" width="11.5703125" style="349" customWidth="1"/>
    <col min="4102" max="4102" width="10.28515625" style="349" customWidth="1"/>
    <col min="4103" max="4103" width="14.28515625" style="349" customWidth="1"/>
    <col min="4104" max="4105" width="14.42578125" style="349" customWidth="1"/>
    <col min="4106" max="4106" width="16.5703125" style="349" customWidth="1"/>
    <col min="4107" max="4351" width="9.140625" style="349" customWidth="1"/>
    <col min="4352" max="4352" width="17.140625" style="349"/>
    <col min="4353" max="4353" width="4.140625" style="349" customWidth="1"/>
    <col min="4354" max="4354" width="25.140625" style="349" customWidth="1"/>
    <col min="4355" max="4355" width="7.140625" style="349" customWidth="1"/>
    <col min="4356" max="4356" width="8" style="349" customWidth="1"/>
    <col min="4357" max="4357" width="11.5703125" style="349" customWidth="1"/>
    <col min="4358" max="4358" width="10.28515625" style="349" customWidth="1"/>
    <col min="4359" max="4359" width="14.28515625" style="349" customWidth="1"/>
    <col min="4360" max="4361" width="14.42578125" style="349" customWidth="1"/>
    <col min="4362" max="4362" width="16.5703125" style="349" customWidth="1"/>
    <col min="4363" max="4607" width="9.140625" style="349" customWidth="1"/>
    <col min="4608" max="4608" width="17.140625" style="349"/>
    <col min="4609" max="4609" width="4.140625" style="349" customWidth="1"/>
    <col min="4610" max="4610" width="25.140625" style="349" customWidth="1"/>
    <col min="4611" max="4611" width="7.140625" style="349" customWidth="1"/>
    <col min="4612" max="4612" width="8" style="349" customWidth="1"/>
    <col min="4613" max="4613" width="11.5703125" style="349" customWidth="1"/>
    <col min="4614" max="4614" width="10.28515625" style="349" customWidth="1"/>
    <col min="4615" max="4615" width="14.28515625" style="349" customWidth="1"/>
    <col min="4616" max="4617" width="14.42578125" style="349" customWidth="1"/>
    <col min="4618" max="4618" width="16.5703125" style="349" customWidth="1"/>
    <col min="4619" max="4863" width="9.140625" style="349" customWidth="1"/>
    <col min="4864" max="4864" width="17.140625" style="349"/>
    <col min="4865" max="4865" width="4.140625" style="349" customWidth="1"/>
    <col min="4866" max="4866" width="25.140625" style="349" customWidth="1"/>
    <col min="4867" max="4867" width="7.140625" style="349" customWidth="1"/>
    <col min="4868" max="4868" width="8" style="349" customWidth="1"/>
    <col min="4869" max="4869" width="11.5703125" style="349" customWidth="1"/>
    <col min="4870" max="4870" width="10.28515625" style="349" customWidth="1"/>
    <col min="4871" max="4871" width="14.28515625" style="349" customWidth="1"/>
    <col min="4872" max="4873" width="14.42578125" style="349" customWidth="1"/>
    <col min="4874" max="4874" width="16.5703125" style="349" customWidth="1"/>
    <col min="4875" max="5119" width="9.140625" style="349" customWidth="1"/>
    <col min="5120" max="5120" width="17.140625" style="349"/>
    <col min="5121" max="5121" width="4.140625" style="349" customWidth="1"/>
    <col min="5122" max="5122" width="25.140625" style="349" customWidth="1"/>
    <col min="5123" max="5123" width="7.140625" style="349" customWidth="1"/>
    <col min="5124" max="5124" width="8" style="349" customWidth="1"/>
    <col min="5125" max="5125" width="11.5703125" style="349" customWidth="1"/>
    <col min="5126" max="5126" width="10.28515625" style="349" customWidth="1"/>
    <col min="5127" max="5127" width="14.28515625" style="349" customWidth="1"/>
    <col min="5128" max="5129" width="14.42578125" style="349" customWidth="1"/>
    <col min="5130" max="5130" width="16.5703125" style="349" customWidth="1"/>
    <col min="5131" max="5375" width="9.140625" style="349" customWidth="1"/>
    <col min="5376" max="5376" width="17.140625" style="349"/>
    <col min="5377" max="5377" width="4.140625" style="349" customWidth="1"/>
    <col min="5378" max="5378" width="25.140625" style="349" customWidth="1"/>
    <col min="5379" max="5379" width="7.140625" style="349" customWidth="1"/>
    <col min="5380" max="5380" width="8" style="349" customWidth="1"/>
    <col min="5381" max="5381" width="11.5703125" style="349" customWidth="1"/>
    <col min="5382" max="5382" width="10.28515625" style="349" customWidth="1"/>
    <col min="5383" max="5383" width="14.28515625" style="349" customWidth="1"/>
    <col min="5384" max="5385" width="14.42578125" style="349" customWidth="1"/>
    <col min="5386" max="5386" width="16.5703125" style="349" customWidth="1"/>
    <col min="5387" max="5631" width="9.140625" style="349" customWidth="1"/>
    <col min="5632" max="5632" width="17.140625" style="349"/>
    <col min="5633" max="5633" width="4.140625" style="349" customWidth="1"/>
    <col min="5634" max="5634" width="25.140625" style="349" customWidth="1"/>
    <col min="5635" max="5635" width="7.140625" style="349" customWidth="1"/>
    <col min="5636" max="5636" width="8" style="349" customWidth="1"/>
    <col min="5637" max="5637" width="11.5703125" style="349" customWidth="1"/>
    <col min="5638" max="5638" width="10.28515625" style="349" customWidth="1"/>
    <col min="5639" max="5639" width="14.28515625" style="349" customWidth="1"/>
    <col min="5640" max="5641" width="14.42578125" style="349" customWidth="1"/>
    <col min="5642" max="5642" width="16.5703125" style="349" customWidth="1"/>
    <col min="5643" max="5887" width="9.140625" style="349" customWidth="1"/>
    <col min="5888" max="5888" width="17.140625" style="349"/>
    <col min="5889" max="5889" width="4.140625" style="349" customWidth="1"/>
    <col min="5890" max="5890" width="25.140625" style="349" customWidth="1"/>
    <col min="5891" max="5891" width="7.140625" style="349" customWidth="1"/>
    <col min="5892" max="5892" width="8" style="349" customWidth="1"/>
    <col min="5893" max="5893" width="11.5703125" style="349" customWidth="1"/>
    <col min="5894" max="5894" width="10.28515625" style="349" customWidth="1"/>
    <col min="5895" max="5895" width="14.28515625" style="349" customWidth="1"/>
    <col min="5896" max="5897" width="14.42578125" style="349" customWidth="1"/>
    <col min="5898" max="5898" width="16.5703125" style="349" customWidth="1"/>
    <col min="5899" max="6143" width="9.140625" style="349" customWidth="1"/>
    <col min="6144" max="6144" width="17.140625" style="349"/>
    <col min="6145" max="6145" width="4.140625" style="349" customWidth="1"/>
    <col min="6146" max="6146" width="25.140625" style="349" customWidth="1"/>
    <col min="6147" max="6147" width="7.140625" style="349" customWidth="1"/>
    <col min="6148" max="6148" width="8" style="349" customWidth="1"/>
    <col min="6149" max="6149" width="11.5703125" style="349" customWidth="1"/>
    <col min="6150" max="6150" width="10.28515625" style="349" customWidth="1"/>
    <col min="6151" max="6151" width="14.28515625" style="349" customWidth="1"/>
    <col min="6152" max="6153" width="14.42578125" style="349" customWidth="1"/>
    <col min="6154" max="6154" width="16.5703125" style="349" customWidth="1"/>
    <col min="6155" max="6399" width="9.140625" style="349" customWidth="1"/>
    <col min="6400" max="6400" width="17.140625" style="349"/>
    <col min="6401" max="6401" width="4.140625" style="349" customWidth="1"/>
    <col min="6402" max="6402" width="25.140625" style="349" customWidth="1"/>
    <col min="6403" max="6403" width="7.140625" style="349" customWidth="1"/>
    <col min="6404" max="6404" width="8" style="349" customWidth="1"/>
    <col min="6405" max="6405" width="11.5703125" style="349" customWidth="1"/>
    <col min="6406" max="6406" width="10.28515625" style="349" customWidth="1"/>
    <col min="6407" max="6407" width="14.28515625" style="349" customWidth="1"/>
    <col min="6408" max="6409" width="14.42578125" style="349" customWidth="1"/>
    <col min="6410" max="6410" width="16.5703125" style="349" customWidth="1"/>
    <col min="6411" max="6655" width="9.140625" style="349" customWidth="1"/>
    <col min="6656" max="6656" width="17.140625" style="349"/>
    <col min="6657" max="6657" width="4.140625" style="349" customWidth="1"/>
    <col min="6658" max="6658" width="25.140625" style="349" customWidth="1"/>
    <col min="6659" max="6659" width="7.140625" style="349" customWidth="1"/>
    <col min="6660" max="6660" width="8" style="349" customWidth="1"/>
    <col min="6661" max="6661" width="11.5703125" style="349" customWidth="1"/>
    <col min="6662" max="6662" width="10.28515625" style="349" customWidth="1"/>
    <col min="6663" max="6663" width="14.28515625" style="349" customWidth="1"/>
    <col min="6664" max="6665" width="14.42578125" style="349" customWidth="1"/>
    <col min="6666" max="6666" width="16.5703125" style="349" customWidth="1"/>
    <col min="6667" max="6911" width="9.140625" style="349" customWidth="1"/>
    <col min="6912" max="6912" width="17.140625" style="349"/>
    <col min="6913" max="6913" width="4.140625" style="349" customWidth="1"/>
    <col min="6914" max="6914" width="25.140625" style="349" customWidth="1"/>
    <col min="6915" max="6915" width="7.140625" style="349" customWidth="1"/>
    <col min="6916" max="6916" width="8" style="349" customWidth="1"/>
    <col min="6917" max="6917" width="11.5703125" style="349" customWidth="1"/>
    <col min="6918" max="6918" width="10.28515625" style="349" customWidth="1"/>
    <col min="6919" max="6919" width="14.28515625" style="349" customWidth="1"/>
    <col min="6920" max="6921" width="14.42578125" style="349" customWidth="1"/>
    <col min="6922" max="6922" width="16.5703125" style="349" customWidth="1"/>
    <col min="6923" max="7167" width="9.140625" style="349" customWidth="1"/>
    <col min="7168" max="7168" width="17.140625" style="349"/>
    <col min="7169" max="7169" width="4.140625" style="349" customWidth="1"/>
    <col min="7170" max="7170" width="25.140625" style="349" customWidth="1"/>
    <col min="7171" max="7171" width="7.140625" style="349" customWidth="1"/>
    <col min="7172" max="7172" width="8" style="349" customWidth="1"/>
    <col min="7173" max="7173" width="11.5703125" style="349" customWidth="1"/>
    <col min="7174" max="7174" width="10.28515625" style="349" customWidth="1"/>
    <col min="7175" max="7175" width="14.28515625" style="349" customWidth="1"/>
    <col min="7176" max="7177" width="14.42578125" style="349" customWidth="1"/>
    <col min="7178" max="7178" width="16.5703125" style="349" customWidth="1"/>
    <col min="7179" max="7423" width="9.140625" style="349" customWidth="1"/>
    <col min="7424" max="7424" width="17.140625" style="349"/>
    <col min="7425" max="7425" width="4.140625" style="349" customWidth="1"/>
    <col min="7426" max="7426" width="25.140625" style="349" customWidth="1"/>
    <col min="7427" max="7427" width="7.140625" style="349" customWidth="1"/>
    <col min="7428" max="7428" width="8" style="349" customWidth="1"/>
    <col min="7429" max="7429" width="11.5703125" style="349" customWidth="1"/>
    <col min="7430" max="7430" width="10.28515625" style="349" customWidth="1"/>
    <col min="7431" max="7431" width="14.28515625" style="349" customWidth="1"/>
    <col min="7432" max="7433" width="14.42578125" style="349" customWidth="1"/>
    <col min="7434" max="7434" width="16.5703125" style="349" customWidth="1"/>
    <col min="7435" max="7679" width="9.140625" style="349" customWidth="1"/>
    <col min="7680" max="7680" width="17.140625" style="349"/>
    <col min="7681" max="7681" width="4.140625" style="349" customWidth="1"/>
    <col min="7682" max="7682" width="25.140625" style="349" customWidth="1"/>
    <col min="7683" max="7683" width="7.140625" style="349" customWidth="1"/>
    <col min="7684" max="7684" width="8" style="349" customWidth="1"/>
    <col min="7685" max="7685" width="11.5703125" style="349" customWidth="1"/>
    <col min="7686" max="7686" width="10.28515625" style="349" customWidth="1"/>
    <col min="7687" max="7687" width="14.28515625" style="349" customWidth="1"/>
    <col min="7688" max="7689" width="14.42578125" style="349" customWidth="1"/>
    <col min="7690" max="7690" width="16.5703125" style="349" customWidth="1"/>
    <col min="7691" max="7935" width="9.140625" style="349" customWidth="1"/>
    <col min="7936" max="7936" width="17.140625" style="349"/>
    <col min="7937" max="7937" width="4.140625" style="349" customWidth="1"/>
    <col min="7938" max="7938" width="25.140625" style="349" customWidth="1"/>
    <col min="7939" max="7939" width="7.140625" style="349" customWidth="1"/>
    <col min="7940" max="7940" width="8" style="349" customWidth="1"/>
    <col min="7941" max="7941" width="11.5703125" style="349" customWidth="1"/>
    <col min="7942" max="7942" width="10.28515625" style="349" customWidth="1"/>
    <col min="7943" max="7943" width="14.28515625" style="349" customWidth="1"/>
    <col min="7944" max="7945" width="14.42578125" style="349" customWidth="1"/>
    <col min="7946" max="7946" width="16.5703125" style="349" customWidth="1"/>
    <col min="7947" max="8191" width="9.140625" style="349" customWidth="1"/>
    <col min="8192" max="8192" width="17.140625" style="349"/>
    <col min="8193" max="8193" width="4.140625" style="349" customWidth="1"/>
    <col min="8194" max="8194" width="25.140625" style="349" customWidth="1"/>
    <col min="8195" max="8195" width="7.140625" style="349" customWidth="1"/>
    <col min="8196" max="8196" width="8" style="349" customWidth="1"/>
    <col min="8197" max="8197" width="11.5703125" style="349" customWidth="1"/>
    <col min="8198" max="8198" width="10.28515625" style="349" customWidth="1"/>
    <col min="8199" max="8199" width="14.28515625" style="349" customWidth="1"/>
    <col min="8200" max="8201" width="14.42578125" style="349" customWidth="1"/>
    <col min="8202" max="8202" width="16.5703125" style="349" customWidth="1"/>
    <col min="8203" max="8447" width="9.140625" style="349" customWidth="1"/>
    <col min="8448" max="8448" width="17.140625" style="349"/>
    <col min="8449" max="8449" width="4.140625" style="349" customWidth="1"/>
    <col min="8450" max="8450" width="25.140625" style="349" customWidth="1"/>
    <col min="8451" max="8451" width="7.140625" style="349" customWidth="1"/>
    <col min="8452" max="8452" width="8" style="349" customWidth="1"/>
    <col min="8453" max="8453" width="11.5703125" style="349" customWidth="1"/>
    <col min="8454" max="8454" width="10.28515625" style="349" customWidth="1"/>
    <col min="8455" max="8455" width="14.28515625" style="349" customWidth="1"/>
    <col min="8456" max="8457" width="14.42578125" style="349" customWidth="1"/>
    <col min="8458" max="8458" width="16.5703125" style="349" customWidth="1"/>
    <col min="8459" max="8703" width="9.140625" style="349" customWidth="1"/>
    <col min="8704" max="8704" width="17.140625" style="349"/>
    <col min="8705" max="8705" width="4.140625" style="349" customWidth="1"/>
    <col min="8706" max="8706" width="25.140625" style="349" customWidth="1"/>
    <col min="8707" max="8707" width="7.140625" style="349" customWidth="1"/>
    <col min="8708" max="8708" width="8" style="349" customWidth="1"/>
    <col min="8709" max="8709" width="11.5703125" style="349" customWidth="1"/>
    <col min="8710" max="8710" width="10.28515625" style="349" customWidth="1"/>
    <col min="8711" max="8711" width="14.28515625" style="349" customWidth="1"/>
    <col min="8712" max="8713" width="14.42578125" style="349" customWidth="1"/>
    <col min="8714" max="8714" width="16.5703125" style="349" customWidth="1"/>
    <col min="8715" max="8959" width="9.140625" style="349" customWidth="1"/>
    <col min="8960" max="8960" width="17.140625" style="349"/>
    <col min="8961" max="8961" width="4.140625" style="349" customWidth="1"/>
    <col min="8962" max="8962" width="25.140625" style="349" customWidth="1"/>
    <col min="8963" max="8963" width="7.140625" style="349" customWidth="1"/>
    <col min="8964" max="8964" width="8" style="349" customWidth="1"/>
    <col min="8965" max="8965" width="11.5703125" style="349" customWidth="1"/>
    <col min="8966" max="8966" width="10.28515625" style="349" customWidth="1"/>
    <col min="8967" max="8967" width="14.28515625" style="349" customWidth="1"/>
    <col min="8968" max="8969" width="14.42578125" style="349" customWidth="1"/>
    <col min="8970" max="8970" width="16.5703125" style="349" customWidth="1"/>
    <col min="8971" max="9215" width="9.140625" style="349" customWidth="1"/>
    <col min="9216" max="9216" width="17.140625" style="349"/>
    <col min="9217" max="9217" width="4.140625" style="349" customWidth="1"/>
    <col min="9218" max="9218" width="25.140625" style="349" customWidth="1"/>
    <col min="9219" max="9219" width="7.140625" style="349" customWidth="1"/>
    <col min="9220" max="9220" width="8" style="349" customWidth="1"/>
    <col min="9221" max="9221" width="11.5703125" style="349" customWidth="1"/>
    <col min="9222" max="9222" width="10.28515625" style="349" customWidth="1"/>
    <col min="9223" max="9223" width="14.28515625" style="349" customWidth="1"/>
    <col min="9224" max="9225" width="14.42578125" style="349" customWidth="1"/>
    <col min="9226" max="9226" width="16.5703125" style="349" customWidth="1"/>
    <col min="9227" max="9471" width="9.140625" style="349" customWidth="1"/>
    <col min="9472" max="9472" width="17.140625" style="349"/>
    <col min="9473" max="9473" width="4.140625" style="349" customWidth="1"/>
    <col min="9474" max="9474" width="25.140625" style="349" customWidth="1"/>
    <col min="9475" max="9475" width="7.140625" style="349" customWidth="1"/>
    <col min="9476" max="9476" width="8" style="349" customWidth="1"/>
    <col min="9477" max="9477" width="11.5703125" style="349" customWidth="1"/>
    <col min="9478" max="9478" width="10.28515625" style="349" customWidth="1"/>
    <col min="9479" max="9479" width="14.28515625" style="349" customWidth="1"/>
    <col min="9480" max="9481" width="14.42578125" style="349" customWidth="1"/>
    <col min="9482" max="9482" width="16.5703125" style="349" customWidth="1"/>
    <col min="9483" max="9727" width="9.140625" style="349" customWidth="1"/>
    <col min="9728" max="9728" width="17.140625" style="349"/>
    <col min="9729" max="9729" width="4.140625" style="349" customWidth="1"/>
    <col min="9730" max="9730" width="25.140625" style="349" customWidth="1"/>
    <col min="9731" max="9731" width="7.140625" style="349" customWidth="1"/>
    <col min="9732" max="9732" width="8" style="349" customWidth="1"/>
    <col min="9733" max="9733" width="11.5703125" style="349" customWidth="1"/>
    <col min="9734" max="9734" width="10.28515625" style="349" customWidth="1"/>
    <col min="9735" max="9735" width="14.28515625" style="349" customWidth="1"/>
    <col min="9736" max="9737" width="14.42578125" style="349" customWidth="1"/>
    <col min="9738" max="9738" width="16.5703125" style="349" customWidth="1"/>
    <col min="9739" max="9983" width="9.140625" style="349" customWidth="1"/>
    <col min="9984" max="9984" width="17.140625" style="349"/>
    <col min="9985" max="9985" width="4.140625" style="349" customWidth="1"/>
    <col min="9986" max="9986" width="25.140625" style="349" customWidth="1"/>
    <col min="9987" max="9987" width="7.140625" style="349" customWidth="1"/>
    <col min="9988" max="9988" width="8" style="349" customWidth="1"/>
    <col min="9989" max="9989" width="11.5703125" style="349" customWidth="1"/>
    <col min="9990" max="9990" width="10.28515625" style="349" customWidth="1"/>
    <col min="9991" max="9991" width="14.28515625" style="349" customWidth="1"/>
    <col min="9992" max="9993" width="14.42578125" style="349" customWidth="1"/>
    <col min="9994" max="9994" width="16.5703125" style="349" customWidth="1"/>
    <col min="9995" max="10239" width="9.140625" style="349" customWidth="1"/>
    <col min="10240" max="10240" width="17.140625" style="349"/>
    <col min="10241" max="10241" width="4.140625" style="349" customWidth="1"/>
    <col min="10242" max="10242" width="25.140625" style="349" customWidth="1"/>
    <col min="10243" max="10243" width="7.140625" style="349" customWidth="1"/>
    <col min="10244" max="10244" width="8" style="349" customWidth="1"/>
    <col min="10245" max="10245" width="11.5703125" style="349" customWidth="1"/>
    <col min="10246" max="10246" width="10.28515625" style="349" customWidth="1"/>
    <col min="10247" max="10247" width="14.28515625" style="349" customWidth="1"/>
    <col min="10248" max="10249" width="14.42578125" style="349" customWidth="1"/>
    <col min="10250" max="10250" width="16.5703125" style="349" customWidth="1"/>
    <col min="10251" max="10495" width="9.140625" style="349" customWidth="1"/>
    <col min="10496" max="10496" width="17.140625" style="349"/>
    <col min="10497" max="10497" width="4.140625" style="349" customWidth="1"/>
    <col min="10498" max="10498" width="25.140625" style="349" customWidth="1"/>
    <col min="10499" max="10499" width="7.140625" style="349" customWidth="1"/>
    <col min="10500" max="10500" width="8" style="349" customWidth="1"/>
    <col min="10501" max="10501" width="11.5703125" style="349" customWidth="1"/>
    <col min="10502" max="10502" width="10.28515625" style="349" customWidth="1"/>
    <col min="10503" max="10503" width="14.28515625" style="349" customWidth="1"/>
    <col min="10504" max="10505" width="14.42578125" style="349" customWidth="1"/>
    <col min="10506" max="10506" width="16.5703125" style="349" customWidth="1"/>
    <col min="10507" max="10751" width="9.140625" style="349" customWidth="1"/>
    <col min="10752" max="10752" width="17.140625" style="349"/>
    <col min="10753" max="10753" width="4.140625" style="349" customWidth="1"/>
    <col min="10754" max="10754" width="25.140625" style="349" customWidth="1"/>
    <col min="10755" max="10755" width="7.140625" style="349" customWidth="1"/>
    <col min="10756" max="10756" width="8" style="349" customWidth="1"/>
    <col min="10757" max="10757" width="11.5703125" style="349" customWidth="1"/>
    <col min="10758" max="10758" width="10.28515625" style="349" customWidth="1"/>
    <col min="10759" max="10759" width="14.28515625" style="349" customWidth="1"/>
    <col min="10760" max="10761" width="14.42578125" style="349" customWidth="1"/>
    <col min="10762" max="10762" width="16.5703125" style="349" customWidth="1"/>
    <col min="10763" max="11007" width="9.140625" style="349" customWidth="1"/>
    <col min="11008" max="11008" width="17.140625" style="349"/>
    <col min="11009" max="11009" width="4.140625" style="349" customWidth="1"/>
    <col min="11010" max="11010" width="25.140625" style="349" customWidth="1"/>
    <col min="11011" max="11011" width="7.140625" style="349" customWidth="1"/>
    <col min="11012" max="11012" width="8" style="349" customWidth="1"/>
    <col min="11013" max="11013" width="11.5703125" style="349" customWidth="1"/>
    <col min="11014" max="11014" width="10.28515625" style="349" customWidth="1"/>
    <col min="11015" max="11015" width="14.28515625" style="349" customWidth="1"/>
    <col min="11016" max="11017" width="14.42578125" style="349" customWidth="1"/>
    <col min="11018" max="11018" width="16.5703125" style="349" customWidth="1"/>
    <col min="11019" max="11263" width="9.140625" style="349" customWidth="1"/>
    <col min="11264" max="11264" width="17.140625" style="349"/>
    <col min="11265" max="11265" width="4.140625" style="349" customWidth="1"/>
    <col min="11266" max="11266" width="25.140625" style="349" customWidth="1"/>
    <col min="11267" max="11267" width="7.140625" style="349" customWidth="1"/>
    <col min="11268" max="11268" width="8" style="349" customWidth="1"/>
    <col min="11269" max="11269" width="11.5703125" style="349" customWidth="1"/>
    <col min="11270" max="11270" width="10.28515625" style="349" customWidth="1"/>
    <col min="11271" max="11271" width="14.28515625" style="349" customWidth="1"/>
    <col min="11272" max="11273" width="14.42578125" style="349" customWidth="1"/>
    <col min="11274" max="11274" width="16.5703125" style="349" customWidth="1"/>
    <col min="11275" max="11519" width="9.140625" style="349" customWidth="1"/>
    <col min="11520" max="11520" width="17.140625" style="349"/>
    <col min="11521" max="11521" width="4.140625" style="349" customWidth="1"/>
    <col min="11522" max="11522" width="25.140625" style="349" customWidth="1"/>
    <col min="11523" max="11523" width="7.140625" style="349" customWidth="1"/>
    <col min="11524" max="11524" width="8" style="349" customWidth="1"/>
    <col min="11525" max="11525" width="11.5703125" style="349" customWidth="1"/>
    <col min="11526" max="11526" width="10.28515625" style="349" customWidth="1"/>
    <col min="11527" max="11527" width="14.28515625" style="349" customWidth="1"/>
    <col min="11528" max="11529" width="14.42578125" style="349" customWidth="1"/>
    <col min="11530" max="11530" width="16.5703125" style="349" customWidth="1"/>
    <col min="11531" max="11775" width="9.140625" style="349" customWidth="1"/>
    <col min="11776" max="11776" width="17.140625" style="349"/>
    <col min="11777" max="11777" width="4.140625" style="349" customWidth="1"/>
    <col min="11778" max="11778" width="25.140625" style="349" customWidth="1"/>
    <col min="11779" max="11779" width="7.140625" style="349" customWidth="1"/>
    <col min="11780" max="11780" width="8" style="349" customWidth="1"/>
    <col min="11781" max="11781" width="11.5703125" style="349" customWidth="1"/>
    <col min="11782" max="11782" width="10.28515625" style="349" customWidth="1"/>
    <col min="11783" max="11783" width="14.28515625" style="349" customWidth="1"/>
    <col min="11784" max="11785" width="14.42578125" style="349" customWidth="1"/>
    <col min="11786" max="11786" width="16.5703125" style="349" customWidth="1"/>
    <col min="11787" max="12031" width="9.140625" style="349" customWidth="1"/>
    <col min="12032" max="12032" width="17.140625" style="349"/>
    <col min="12033" max="12033" width="4.140625" style="349" customWidth="1"/>
    <col min="12034" max="12034" width="25.140625" style="349" customWidth="1"/>
    <col min="12035" max="12035" width="7.140625" style="349" customWidth="1"/>
    <col min="12036" max="12036" width="8" style="349" customWidth="1"/>
    <col min="12037" max="12037" width="11.5703125" style="349" customWidth="1"/>
    <col min="12038" max="12038" width="10.28515625" style="349" customWidth="1"/>
    <col min="12039" max="12039" width="14.28515625" style="349" customWidth="1"/>
    <col min="12040" max="12041" width="14.42578125" style="349" customWidth="1"/>
    <col min="12042" max="12042" width="16.5703125" style="349" customWidth="1"/>
    <col min="12043" max="12287" width="9.140625" style="349" customWidth="1"/>
    <col min="12288" max="12288" width="17.140625" style="349"/>
    <col min="12289" max="12289" width="4.140625" style="349" customWidth="1"/>
    <col min="12290" max="12290" width="25.140625" style="349" customWidth="1"/>
    <col min="12291" max="12291" width="7.140625" style="349" customWidth="1"/>
    <col min="12292" max="12292" width="8" style="349" customWidth="1"/>
    <col min="12293" max="12293" width="11.5703125" style="349" customWidth="1"/>
    <col min="12294" max="12294" width="10.28515625" style="349" customWidth="1"/>
    <col min="12295" max="12295" width="14.28515625" style="349" customWidth="1"/>
    <col min="12296" max="12297" width="14.42578125" style="349" customWidth="1"/>
    <col min="12298" max="12298" width="16.5703125" style="349" customWidth="1"/>
    <col min="12299" max="12543" width="9.140625" style="349" customWidth="1"/>
    <col min="12544" max="12544" width="17.140625" style="349"/>
    <col min="12545" max="12545" width="4.140625" style="349" customWidth="1"/>
    <col min="12546" max="12546" width="25.140625" style="349" customWidth="1"/>
    <col min="12547" max="12547" width="7.140625" style="349" customWidth="1"/>
    <col min="12548" max="12548" width="8" style="349" customWidth="1"/>
    <col min="12549" max="12549" width="11.5703125" style="349" customWidth="1"/>
    <col min="12550" max="12550" width="10.28515625" style="349" customWidth="1"/>
    <col min="12551" max="12551" width="14.28515625" style="349" customWidth="1"/>
    <col min="12552" max="12553" width="14.42578125" style="349" customWidth="1"/>
    <col min="12554" max="12554" width="16.5703125" style="349" customWidth="1"/>
    <col min="12555" max="12799" width="9.140625" style="349" customWidth="1"/>
    <col min="12800" max="12800" width="17.140625" style="349"/>
    <col min="12801" max="12801" width="4.140625" style="349" customWidth="1"/>
    <col min="12802" max="12802" width="25.140625" style="349" customWidth="1"/>
    <col min="12803" max="12803" width="7.140625" style="349" customWidth="1"/>
    <col min="12804" max="12804" width="8" style="349" customWidth="1"/>
    <col min="12805" max="12805" width="11.5703125" style="349" customWidth="1"/>
    <col min="12806" max="12806" width="10.28515625" style="349" customWidth="1"/>
    <col min="12807" max="12807" width="14.28515625" style="349" customWidth="1"/>
    <col min="12808" max="12809" width="14.42578125" style="349" customWidth="1"/>
    <col min="12810" max="12810" width="16.5703125" style="349" customWidth="1"/>
    <col min="12811" max="13055" width="9.140625" style="349" customWidth="1"/>
    <col min="13056" max="13056" width="17.140625" style="349"/>
    <col min="13057" max="13057" width="4.140625" style="349" customWidth="1"/>
    <col min="13058" max="13058" width="25.140625" style="349" customWidth="1"/>
    <col min="13059" max="13059" width="7.140625" style="349" customWidth="1"/>
    <col min="13060" max="13060" width="8" style="349" customWidth="1"/>
    <col min="13061" max="13061" width="11.5703125" style="349" customWidth="1"/>
    <col min="13062" max="13062" width="10.28515625" style="349" customWidth="1"/>
    <col min="13063" max="13063" width="14.28515625" style="349" customWidth="1"/>
    <col min="13064" max="13065" width="14.42578125" style="349" customWidth="1"/>
    <col min="13066" max="13066" width="16.5703125" style="349" customWidth="1"/>
    <col min="13067" max="13311" width="9.140625" style="349" customWidth="1"/>
    <col min="13312" max="13312" width="17.140625" style="349"/>
    <col min="13313" max="13313" width="4.140625" style="349" customWidth="1"/>
    <col min="13314" max="13314" width="25.140625" style="349" customWidth="1"/>
    <col min="13315" max="13315" width="7.140625" style="349" customWidth="1"/>
    <col min="13316" max="13316" width="8" style="349" customWidth="1"/>
    <col min="13317" max="13317" width="11.5703125" style="349" customWidth="1"/>
    <col min="13318" max="13318" width="10.28515625" style="349" customWidth="1"/>
    <col min="13319" max="13319" width="14.28515625" style="349" customWidth="1"/>
    <col min="13320" max="13321" width="14.42578125" style="349" customWidth="1"/>
    <col min="13322" max="13322" width="16.5703125" style="349" customWidth="1"/>
    <col min="13323" max="13567" width="9.140625" style="349" customWidth="1"/>
    <col min="13568" max="13568" width="17.140625" style="349"/>
    <col min="13569" max="13569" width="4.140625" style="349" customWidth="1"/>
    <col min="13570" max="13570" width="25.140625" style="349" customWidth="1"/>
    <col min="13571" max="13571" width="7.140625" style="349" customWidth="1"/>
    <col min="13572" max="13572" width="8" style="349" customWidth="1"/>
    <col min="13573" max="13573" width="11.5703125" style="349" customWidth="1"/>
    <col min="13574" max="13574" width="10.28515625" style="349" customWidth="1"/>
    <col min="13575" max="13575" width="14.28515625" style="349" customWidth="1"/>
    <col min="13576" max="13577" width="14.42578125" style="349" customWidth="1"/>
    <col min="13578" max="13578" width="16.5703125" style="349" customWidth="1"/>
    <col min="13579" max="13823" width="9.140625" style="349" customWidth="1"/>
    <col min="13824" max="13824" width="17.140625" style="349"/>
    <col min="13825" max="13825" width="4.140625" style="349" customWidth="1"/>
    <col min="13826" max="13826" width="25.140625" style="349" customWidth="1"/>
    <col min="13827" max="13827" width="7.140625" style="349" customWidth="1"/>
    <col min="13828" max="13828" width="8" style="349" customWidth="1"/>
    <col min="13829" max="13829" width="11.5703125" style="349" customWidth="1"/>
    <col min="13830" max="13830" width="10.28515625" style="349" customWidth="1"/>
    <col min="13831" max="13831" width="14.28515625" style="349" customWidth="1"/>
    <col min="13832" max="13833" width="14.42578125" style="349" customWidth="1"/>
    <col min="13834" max="13834" width="16.5703125" style="349" customWidth="1"/>
    <col min="13835" max="14079" width="9.140625" style="349" customWidth="1"/>
    <col min="14080" max="14080" width="17.140625" style="349"/>
    <col min="14081" max="14081" width="4.140625" style="349" customWidth="1"/>
    <col min="14082" max="14082" width="25.140625" style="349" customWidth="1"/>
    <col min="14083" max="14083" width="7.140625" style="349" customWidth="1"/>
    <col min="14084" max="14084" width="8" style="349" customWidth="1"/>
    <col min="14085" max="14085" width="11.5703125" style="349" customWidth="1"/>
    <col min="14086" max="14086" width="10.28515625" style="349" customWidth="1"/>
    <col min="14087" max="14087" width="14.28515625" style="349" customWidth="1"/>
    <col min="14088" max="14089" width="14.42578125" style="349" customWidth="1"/>
    <col min="14090" max="14090" width="16.5703125" style="349" customWidth="1"/>
    <col min="14091" max="14335" width="9.140625" style="349" customWidth="1"/>
    <col min="14336" max="14336" width="17.140625" style="349"/>
    <col min="14337" max="14337" width="4.140625" style="349" customWidth="1"/>
    <col min="14338" max="14338" width="25.140625" style="349" customWidth="1"/>
    <col min="14339" max="14339" width="7.140625" style="349" customWidth="1"/>
    <col min="14340" max="14340" width="8" style="349" customWidth="1"/>
    <col min="14341" max="14341" width="11.5703125" style="349" customWidth="1"/>
    <col min="14342" max="14342" width="10.28515625" style="349" customWidth="1"/>
    <col min="14343" max="14343" width="14.28515625" style="349" customWidth="1"/>
    <col min="14344" max="14345" width="14.42578125" style="349" customWidth="1"/>
    <col min="14346" max="14346" width="16.5703125" style="349" customWidth="1"/>
    <col min="14347" max="14591" width="9.140625" style="349" customWidth="1"/>
    <col min="14592" max="14592" width="17.140625" style="349"/>
    <col min="14593" max="14593" width="4.140625" style="349" customWidth="1"/>
    <col min="14594" max="14594" width="25.140625" style="349" customWidth="1"/>
    <col min="14595" max="14595" width="7.140625" style="349" customWidth="1"/>
    <col min="14596" max="14596" width="8" style="349" customWidth="1"/>
    <col min="14597" max="14597" width="11.5703125" style="349" customWidth="1"/>
    <col min="14598" max="14598" width="10.28515625" style="349" customWidth="1"/>
    <col min="14599" max="14599" width="14.28515625" style="349" customWidth="1"/>
    <col min="14600" max="14601" width="14.42578125" style="349" customWidth="1"/>
    <col min="14602" max="14602" width="16.5703125" style="349" customWidth="1"/>
    <col min="14603" max="14847" width="9.140625" style="349" customWidth="1"/>
    <col min="14848" max="14848" width="17.140625" style="349"/>
    <col min="14849" max="14849" width="4.140625" style="349" customWidth="1"/>
    <col min="14850" max="14850" width="25.140625" style="349" customWidth="1"/>
    <col min="14851" max="14851" width="7.140625" style="349" customWidth="1"/>
    <col min="14852" max="14852" width="8" style="349" customWidth="1"/>
    <col min="14853" max="14853" width="11.5703125" style="349" customWidth="1"/>
    <col min="14854" max="14854" width="10.28515625" style="349" customWidth="1"/>
    <col min="14855" max="14855" width="14.28515625" style="349" customWidth="1"/>
    <col min="14856" max="14857" width="14.42578125" style="349" customWidth="1"/>
    <col min="14858" max="14858" width="16.5703125" style="349" customWidth="1"/>
    <col min="14859" max="15103" width="9.140625" style="349" customWidth="1"/>
    <col min="15104" max="15104" width="17.140625" style="349"/>
    <col min="15105" max="15105" width="4.140625" style="349" customWidth="1"/>
    <col min="15106" max="15106" width="25.140625" style="349" customWidth="1"/>
    <col min="15107" max="15107" width="7.140625" style="349" customWidth="1"/>
    <col min="15108" max="15108" width="8" style="349" customWidth="1"/>
    <col min="15109" max="15109" width="11.5703125" style="349" customWidth="1"/>
    <col min="15110" max="15110" width="10.28515625" style="349" customWidth="1"/>
    <col min="15111" max="15111" width="14.28515625" style="349" customWidth="1"/>
    <col min="15112" max="15113" width="14.42578125" style="349" customWidth="1"/>
    <col min="15114" max="15114" width="16.5703125" style="349" customWidth="1"/>
    <col min="15115" max="15359" width="9.140625" style="349" customWidth="1"/>
    <col min="15360" max="15360" width="17.140625" style="349"/>
    <col min="15361" max="15361" width="4.140625" style="349" customWidth="1"/>
    <col min="15362" max="15362" width="25.140625" style="349" customWidth="1"/>
    <col min="15363" max="15363" width="7.140625" style="349" customWidth="1"/>
    <col min="15364" max="15364" width="8" style="349" customWidth="1"/>
    <col min="15365" max="15365" width="11.5703125" style="349" customWidth="1"/>
    <col min="15366" max="15366" width="10.28515625" style="349" customWidth="1"/>
    <col min="15367" max="15367" width="14.28515625" style="349" customWidth="1"/>
    <col min="15368" max="15369" width="14.42578125" style="349" customWidth="1"/>
    <col min="15370" max="15370" width="16.5703125" style="349" customWidth="1"/>
    <col min="15371" max="15615" width="9.140625" style="349" customWidth="1"/>
    <col min="15616" max="15616" width="17.140625" style="349"/>
    <col min="15617" max="15617" width="4.140625" style="349" customWidth="1"/>
    <col min="15618" max="15618" width="25.140625" style="349" customWidth="1"/>
    <col min="15619" max="15619" width="7.140625" style="349" customWidth="1"/>
    <col min="15620" max="15620" width="8" style="349" customWidth="1"/>
    <col min="15621" max="15621" width="11.5703125" style="349" customWidth="1"/>
    <col min="15622" max="15622" width="10.28515625" style="349" customWidth="1"/>
    <col min="15623" max="15623" width="14.28515625" style="349" customWidth="1"/>
    <col min="15624" max="15625" width="14.42578125" style="349" customWidth="1"/>
    <col min="15626" max="15626" width="16.5703125" style="349" customWidth="1"/>
    <col min="15627" max="15871" width="9.140625" style="349" customWidth="1"/>
    <col min="15872" max="15872" width="17.140625" style="349"/>
    <col min="15873" max="15873" width="4.140625" style="349" customWidth="1"/>
    <col min="15874" max="15874" width="25.140625" style="349" customWidth="1"/>
    <col min="15875" max="15875" width="7.140625" style="349" customWidth="1"/>
    <col min="15876" max="15876" width="8" style="349" customWidth="1"/>
    <col min="15877" max="15877" width="11.5703125" style="349" customWidth="1"/>
    <col min="15878" max="15878" width="10.28515625" style="349" customWidth="1"/>
    <col min="15879" max="15879" width="14.28515625" style="349" customWidth="1"/>
    <col min="15880" max="15881" width="14.42578125" style="349" customWidth="1"/>
    <col min="15882" max="15882" width="16.5703125" style="349" customWidth="1"/>
    <col min="15883" max="16127" width="9.140625" style="349" customWidth="1"/>
    <col min="16128" max="16128" width="17.140625" style="349"/>
    <col min="16129" max="16129" width="4.140625" style="349" customWidth="1"/>
    <col min="16130" max="16130" width="25.140625" style="349" customWidth="1"/>
    <col min="16131" max="16131" width="7.140625" style="349" customWidth="1"/>
    <col min="16132" max="16132" width="8" style="349" customWidth="1"/>
    <col min="16133" max="16133" width="11.5703125" style="349" customWidth="1"/>
    <col min="16134" max="16134" width="10.28515625" style="349" customWidth="1"/>
    <col min="16135" max="16135" width="14.28515625" style="349" customWidth="1"/>
    <col min="16136" max="16137" width="14.42578125" style="349" customWidth="1"/>
    <col min="16138" max="16138" width="16.5703125" style="349" customWidth="1"/>
    <col min="16139" max="16383" width="9.140625" style="349" customWidth="1"/>
    <col min="16384" max="16384" width="17.140625" style="349"/>
  </cols>
  <sheetData>
    <row r="1" spans="1:256" x14ac:dyDescent="0.2">
      <c r="G1" s="530" t="s">
        <v>355</v>
      </c>
      <c r="H1" s="530"/>
      <c r="I1" s="530"/>
      <c r="J1" s="530"/>
    </row>
    <row r="2" spans="1:256" x14ac:dyDescent="0.2">
      <c r="G2" s="530"/>
      <c r="H2" s="530"/>
      <c r="I2" s="530"/>
      <c r="J2" s="530"/>
    </row>
    <row r="3" spans="1:256" x14ac:dyDescent="0.2">
      <c r="J3" s="350"/>
    </row>
    <row r="4" spans="1:256" ht="15.75" x14ac:dyDescent="0.2">
      <c r="A4" s="531" t="s">
        <v>356</v>
      </c>
      <c r="B4" s="531"/>
      <c r="C4" s="531"/>
      <c r="D4" s="531"/>
      <c r="E4" s="531"/>
      <c r="F4" s="531"/>
      <c r="G4" s="531"/>
      <c r="H4" s="531"/>
      <c r="I4" s="531"/>
      <c r="J4" s="531"/>
    </row>
    <row r="5" spans="1:256" ht="15" x14ac:dyDescent="0.2">
      <c r="A5" s="532" t="s">
        <v>387</v>
      </c>
      <c r="B5" s="532"/>
      <c r="C5" s="532"/>
      <c r="D5" s="532"/>
      <c r="E5" s="532"/>
      <c r="F5" s="532"/>
      <c r="G5" s="532"/>
      <c r="H5" s="532"/>
      <c r="I5" s="532"/>
      <c r="J5" s="532"/>
      <c r="K5" s="351"/>
      <c r="L5" s="351"/>
      <c r="M5" s="351"/>
      <c r="N5" s="351"/>
      <c r="O5" s="351"/>
      <c r="P5" s="351"/>
      <c r="Q5" s="351"/>
      <c r="R5" s="351"/>
      <c r="S5" s="351"/>
      <c r="T5" s="351"/>
      <c r="U5" s="351"/>
      <c r="V5" s="351"/>
      <c r="W5" s="351"/>
      <c r="X5" s="351"/>
      <c r="Y5" s="351"/>
      <c r="Z5" s="351"/>
      <c r="AA5" s="351"/>
      <c r="AB5" s="351"/>
      <c r="AC5" s="351"/>
      <c r="AD5" s="351"/>
      <c r="AE5" s="351"/>
      <c r="AF5" s="351"/>
      <c r="AG5" s="351"/>
      <c r="AH5" s="351"/>
      <c r="AI5" s="351"/>
      <c r="AJ5" s="351"/>
      <c r="AK5" s="351"/>
      <c r="AL5" s="351"/>
      <c r="AM5" s="351"/>
      <c r="AN5" s="351"/>
      <c r="AO5" s="351"/>
      <c r="AP5" s="351"/>
      <c r="AQ5" s="351"/>
      <c r="AR5" s="351"/>
      <c r="AS5" s="351"/>
      <c r="AT5" s="351"/>
      <c r="AU5" s="351"/>
      <c r="AV5" s="351"/>
      <c r="AW5" s="351"/>
      <c r="AX5" s="351"/>
      <c r="AY5" s="351"/>
      <c r="AZ5" s="351"/>
      <c r="BA5" s="351"/>
      <c r="BB5" s="351"/>
      <c r="BC5" s="351"/>
      <c r="BD5" s="351"/>
      <c r="BE5" s="351"/>
      <c r="BF5" s="351"/>
      <c r="BG5" s="351"/>
      <c r="BH5" s="351"/>
      <c r="BI5" s="351"/>
      <c r="BJ5" s="351"/>
      <c r="BK5" s="351"/>
      <c r="BL5" s="351"/>
      <c r="BM5" s="351"/>
      <c r="BN5" s="351"/>
      <c r="BO5" s="351"/>
      <c r="BP5" s="351"/>
      <c r="BQ5" s="351"/>
      <c r="BR5" s="351"/>
      <c r="BS5" s="351"/>
      <c r="BT5" s="351"/>
      <c r="BU5" s="351"/>
      <c r="BV5" s="351"/>
      <c r="BW5" s="351"/>
      <c r="BX5" s="351"/>
      <c r="BY5" s="351"/>
      <c r="BZ5" s="351"/>
      <c r="CA5" s="351"/>
      <c r="CB5" s="351"/>
      <c r="CC5" s="351"/>
      <c r="CD5" s="351"/>
      <c r="CE5" s="351"/>
      <c r="CF5" s="351"/>
      <c r="CG5" s="351"/>
      <c r="CH5" s="351"/>
      <c r="CI5" s="351"/>
      <c r="CJ5" s="351"/>
      <c r="CK5" s="351"/>
      <c r="CL5" s="351"/>
      <c r="CM5" s="351"/>
      <c r="CN5" s="351"/>
      <c r="CO5" s="351"/>
      <c r="CP5" s="351"/>
      <c r="CQ5" s="351"/>
      <c r="CR5" s="351"/>
      <c r="CS5" s="351"/>
      <c r="CT5" s="351"/>
      <c r="CU5" s="351"/>
      <c r="CV5" s="351"/>
      <c r="CW5" s="351"/>
      <c r="CX5" s="351"/>
      <c r="CY5" s="351"/>
      <c r="CZ5" s="351"/>
      <c r="DA5" s="351"/>
      <c r="DB5" s="351"/>
      <c r="DC5" s="351"/>
      <c r="DD5" s="351"/>
      <c r="DE5" s="351"/>
      <c r="DF5" s="351"/>
      <c r="DG5" s="351"/>
      <c r="DH5" s="351"/>
      <c r="DI5" s="351"/>
      <c r="DJ5" s="351"/>
      <c r="DK5" s="351"/>
      <c r="DL5" s="351"/>
      <c r="DM5" s="351"/>
      <c r="DN5" s="351"/>
      <c r="DO5" s="351"/>
      <c r="DP5" s="351"/>
      <c r="DQ5" s="351"/>
      <c r="DR5" s="351"/>
      <c r="DS5" s="351"/>
      <c r="DT5" s="351"/>
      <c r="DU5" s="351"/>
      <c r="DV5" s="351"/>
      <c r="DW5" s="351"/>
      <c r="DX5" s="351"/>
      <c r="DY5" s="351"/>
      <c r="DZ5" s="351"/>
      <c r="EA5" s="351"/>
      <c r="EB5" s="351"/>
      <c r="EC5" s="351"/>
      <c r="ED5" s="351"/>
      <c r="EE5" s="351"/>
      <c r="EF5" s="351"/>
      <c r="EG5" s="351"/>
      <c r="EH5" s="351"/>
      <c r="EI5" s="351"/>
      <c r="EJ5" s="351"/>
      <c r="EK5" s="351"/>
      <c r="EL5" s="351"/>
      <c r="EM5" s="351"/>
      <c r="EN5" s="351"/>
      <c r="EO5" s="351"/>
      <c r="EP5" s="351"/>
      <c r="EQ5" s="351"/>
      <c r="ER5" s="351"/>
      <c r="ES5" s="351"/>
      <c r="ET5" s="351"/>
      <c r="EU5" s="351"/>
      <c r="EV5" s="351"/>
      <c r="EW5" s="351"/>
      <c r="EX5" s="351"/>
      <c r="EY5" s="351"/>
      <c r="EZ5" s="351"/>
      <c r="FA5" s="351"/>
      <c r="FB5" s="351"/>
      <c r="FC5" s="351"/>
      <c r="FD5" s="351"/>
      <c r="FE5" s="351"/>
      <c r="FF5" s="351"/>
      <c r="FG5" s="351"/>
      <c r="FH5" s="351"/>
      <c r="FI5" s="351"/>
      <c r="FJ5" s="351"/>
      <c r="FK5" s="351"/>
      <c r="FL5" s="351"/>
      <c r="FM5" s="351"/>
      <c r="FN5" s="351"/>
      <c r="FO5" s="351"/>
      <c r="FP5" s="351"/>
      <c r="FQ5" s="351"/>
      <c r="FR5" s="351"/>
      <c r="FS5" s="351"/>
      <c r="FT5" s="351"/>
      <c r="FU5" s="351"/>
      <c r="FV5" s="351"/>
      <c r="FW5" s="351"/>
      <c r="FX5" s="351"/>
      <c r="FY5" s="351"/>
      <c r="FZ5" s="351"/>
      <c r="GA5" s="351"/>
      <c r="GB5" s="351"/>
      <c r="GC5" s="351"/>
      <c r="GD5" s="351"/>
      <c r="GE5" s="351"/>
      <c r="GF5" s="351"/>
      <c r="GG5" s="351"/>
      <c r="GH5" s="351"/>
      <c r="GI5" s="351"/>
      <c r="GJ5" s="351"/>
      <c r="GK5" s="351"/>
      <c r="GL5" s="351"/>
      <c r="GM5" s="351"/>
      <c r="GN5" s="351"/>
      <c r="GO5" s="351"/>
      <c r="GP5" s="351"/>
      <c r="GQ5" s="351"/>
      <c r="GR5" s="351"/>
      <c r="GS5" s="351"/>
      <c r="GT5" s="351"/>
      <c r="GU5" s="351"/>
      <c r="GV5" s="351"/>
      <c r="GW5" s="351"/>
      <c r="GX5" s="351"/>
      <c r="GY5" s="351"/>
      <c r="GZ5" s="351"/>
      <c r="HA5" s="351"/>
      <c r="HB5" s="351"/>
      <c r="HC5" s="351"/>
      <c r="HD5" s="351"/>
      <c r="HE5" s="351"/>
      <c r="HF5" s="351"/>
      <c r="HG5" s="351"/>
      <c r="HH5" s="351"/>
      <c r="HI5" s="351"/>
      <c r="HJ5" s="351"/>
      <c r="HK5" s="351"/>
      <c r="HL5" s="351"/>
      <c r="HM5" s="351"/>
      <c r="HN5" s="351"/>
      <c r="HO5" s="351"/>
      <c r="HP5" s="351"/>
      <c r="HQ5" s="351"/>
      <c r="HR5" s="351"/>
      <c r="HS5" s="351"/>
      <c r="HT5" s="351"/>
      <c r="HU5" s="351"/>
      <c r="HV5" s="351"/>
      <c r="HW5" s="351"/>
      <c r="HX5" s="351"/>
      <c r="HY5" s="351"/>
      <c r="HZ5" s="351"/>
      <c r="IA5" s="351"/>
      <c r="IB5" s="351"/>
      <c r="IC5" s="351"/>
      <c r="ID5" s="351"/>
      <c r="IE5" s="351"/>
      <c r="IF5" s="351"/>
      <c r="IG5" s="351"/>
      <c r="IH5" s="351"/>
      <c r="II5" s="351"/>
      <c r="IJ5" s="351"/>
      <c r="IK5" s="351"/>
      <c r="IL5" s="351"/>
      <c r="IM5" s="351"/>
      <c r="IN5" s="351"/>
      <c r="IO5" s="351"/>
      <c r="IP5" s="351"/>
      <c r="IQ5" s="351"/>
      <c r="IR5" s="351"/>
      <c r="IS5" s="351"/>
      <c r="IT5" s="351"/>
      <c r="IU5" s="351"/>
      <c r="IV5" s="351"/>
    </row>
    <row r="6" spans="1:256" ht="15" x14ac:dyDescent="0.2">
      <c r="A6" s="532" t="s">
        <v>388</v>
      </c>
      <c r="B6" s="532"/>
      <c r="C6" s="532"/>
      <c r="D6" s="532"/>
      <c r="E6" s="532"/>
      <c r="F6" s="532"/>
      <c r="G6" s="532"/>
      <c r="H6" s="532"/>
      <c r="I6" s="532"/>
      <c r="J6" s="532"/>
      <c r="K6" s="351"/>
      <c r="L6" s="351"/>
      <c r="M6" s="351"/>
      <c r="N6" s="351"/>
      <c r="O6" s="351"/>
      <c r="P6" s="351"/>
      <c r="Q6" s="351"/>
      <c r="R6" s="351"/>
      <c r="S6" s="351"/>
      <c r="T6" s="351"/>
      <c r="U6" s="351"/>
      <c r="V6" s="351"/>
      <c r="W6" s="351"/>
      <c r="X6" s="351"/>
      <c r="Y6" s="351"/>
      <c r="Z6" s="351"/>
      <c r="AA6" s="351"/>
      <c r="AB6" s="351"/>
      <c r="AC6" s="351"/>
      <c r="AD6" s="351"/>
      <c r="AE6" s="351"/>
      <c r="AF6" s="351"/>
      <c r="AG6" s="351"/>
      <c r="AH6" s="351"/>
      <c r="AI6" s="351"/>
      <c r="AJ6" s="351"/>
      <c r="AK6" s="351"/>
      <c r="AL6" s="351"/>
      <c r="AM6" s="351"/>
      <c r="AN6" s="351"/>
      <c r="AO6" s="351"/>
      <c r="AP6" s="351"/>
      <c r="AQ6" s="351"/>
      <c r="AR6" s="351"/>
      <c r="AS6" s="351"/>
      <c r="AT6" s="351"/>
      <c r="AU6" s="351"/>
      <c r="AV6" s="351"/>
      <c r="AW6" s="351"/>
      <c r="AX6" s="351"/>
      <c r="AY6" s="351"/>
      <c r="AZ6" s="351"/>
      <c r="BA6" s="351"/>
      <c r="BB6" s="351"/>
      <c r="BC6" s="351"/>
      <c r="BD6" s="351"/>
      <c r="BE6" s="351"/>
      <c r="BF6" s="351"/>
      <c r="BG6" s="351"/>
      <c r="BH6" s="351"/>
      <c r="BI6" s="351"/>
      <c r="BJ6" s="351"/>
      <c r="BK6" s="351"/>
      <c r="BL6" s="351"/>
      <c r="BM6" s="351"/>
      <c r="BN6" s="351"/>
      <c r="BO6" s="351"/>
      <c r="BP6" s="351"/>
      <c r="BQ6" s="351"/>
      <c r="BR6" s="351"/>
      <c r="BS6" s="351"/>
      <c r="BT6" s="351"/>
      <c r="BU6" s="351"/>
      <c r="BV6" s="351"/>
      <c r="BW6" s="351"/>
      <c r="BX6" s="351"/>
      <c r="BY6" s="351"/>
      <c r="BZ6" s="351"/>
      <c r="CA6" s="351"/>
      <c r="CB6" s="351"/>
      <c r="CC6" s="351"/>
      <c r="CD6" s="351"/>
      <c r="CE6" s="351"/>
      <c r="CF6" s="351"/>
      <c r="CG6" s="351"/>
      <c r="CH6" s="351"/>
      <c r="CI6" s="351"/>
      <c r="CJ6" s="351"/>
      <c r="CK6" s="351"/>
      <c r="CL6" s="351"/>
      <c r="CM6" s="351"/>
      <c r="CN6" s="351"/>
      <c r="CO6" s="351"/>
      <c r="CP6" s="351"/>
      <c r="CQ6" s="351"/>
      <c r="CR6" s="351"/>
      <c r="CS6" s="351"/>
      <c r="CT6" s="351"/>
      <c r="CU6" s="351"/>
      <c r="CV6" s="351"/>
      <c r="CW6" s="351"/>
      <c r="CX6" s="351"/>
      <c r="CY6" s="351"/>
      <c r="CZ6" s="351"/>
      <c r="DA6" s="351"/>
      <c r="DB6" s="351"/>
      <c r="DC6" s="351"/>
      <c r="DD6" s="351"/>
      <c r="DE6" s="351"/>
      <c r="DF6" s="351"/>
      <c r="DG6" s="351"/>
      <c r="DH6" s="351"/>
      <c r="DI6" s="351"/>
      <c r="DJ6" s="351"/>
      <c r="DK6" s="351"/>
      <c r="DL6" s="351"/>
      <c r="DM6" s="351"/>
      <c r="DN6" s="351"/>
      <c r="DO6" s="351"/>
      <c r="DP6" s="351"/>
      <c r="DQ6" s="351"/>
      <c r="DR6" s="351"/>
      <c r="DS6" s="351"/>
      <c r="DT6" s="351"/>
      <c r="DU6" s="351"/>
      <c r="DV6" s="351"/>
      <c r="DW6" s="351"/>
      <c r="DX6" s="351"/>
      <c r="DY6" s="351"/>
      <c r="DZ6" s="351"/>
      <c r="EA6" s="351"/>
      <c r="EB6" s="351"/>
      <c r="EC6" s="351"/>
      <c r="ED6" s="351"/>
      <c r="EE6" s="351"/>
      <c r="EF6" s="351"/>
      <c r="EG6" s="351"/>
      <c r="EH6" s="351"/>
      <c r="EI6" s="351"/>
      <c r="EJ6" s="351"/>
      <c r="EK6" s="351"/>
      <c r="EL6" s="351"/>
      <c r="EM6" s="351"/>
      <c r="EN6" s="351"/>
      <c r="EO6" s="351"/>
      <c r="EP6" s="351"/>
      <c r="EQ6" s="351"/>
      <c r="ER6" s="351"/>
      <c r="ES6" s="351"/>
      <c r="ET6" s="351"/>
      <c r="EU6" s="351"/>
      <c r="EV6" s="351"/>
      <c r="EW6" s="351"/>
      <c r="EX6" s="351"/>
      <c r="EY6" s="351"/>
      <c r="EZ6" s="351"/>
      <c r="FA6" s="351"/>
      <c r="FB6" s="351"/>
      <c r="FC6" s="351"/>
      <c r="FD6" s="351"/>
      <c r="FE6" s="351"/>
      <c r="FF6" s="351"/>
      <c r="FG6" s="351"/>
      <c r="FH6" s="351"/>
      <c r="FI6" s="351"/>
      <c r="FJ6" s="351"/>
      <c r="FK6" s="351"/>
      <c r="FL6" s="351"/>
      <c r="FM6" s="351"/>
      <c r="FN6" s="351"/>
      <c r="FO6" s="351"/>
      <c r="FP6" s="351"/>
      <c r="FQ6" s="351"/>
      <c r="FR6" s="351"/>
      <c r="FS6" s="351"/>
      <c r="FT6" s="351"/>
      <c r="FU6" s="351"/>
      <c r="FV6" s="351"/>
      <c r="FW6" s="351"/>
      <c r="FX6" s="351"/>
      <c r="FY6" s="351"/>
      <c r="FZ6" s="351"/>
      <c r="GA6" s="351"/>
      <c r="GB6" s="351"/>
      <c r="GC6" s="351"/>
      <c r="GD6" s="351"/>
      <c r="GE6" s="351"/>
      <c r="GF6" s="351"/>
      <c r="GG6" s="351"/>
      <c r="GH6" s="351"/>
      <c r="GI6" s="351"/>
      <c r="GJ6" s="351"/>
      <c r="GK6" s="351"/>
      <c r="GL6" s="351"/>
      <c r="GM6" s="351"/>
      <c r="GN6" s="351"/>
      <c r="GO6" s="351"/>
      <c r="GP6" s="351"/>
      <c r="GQ6" s="351"/>
      <c r="GR6" s="351"/>
      <c r="GS6" s="351"/>
      <c r="GT6" s="351"/>
      <c r="GU6" s="351"/>
      <c r="GV6" s="351"/>
      <c r="GW6" s="351"/>
      <c r="GX6" s="351"/>
      <c r="GY6" s="351"/>
      <c r="GZ6" s="351"/>
      <c r="HA6" s="351"/>
      <c r="HB6" s="351"/>
      <c r="HC6" s="351"/>
      <c r="HD6" s="351"/>
      <c r="HE6" s="351"/>
      <c r="HF6" s="351"/>
      <c r="HG6" s="351"/>
      <c r="HH6" s="351"/>
      <c r="HI6" s="351"/>
      <c r="HJ6" s="351"/>
      <c r="HK6" s="351"/>
      <c r="HL6" s="351"/>
      <c r="HM6" s="351"/>
      <c r="HN6" s="351"/>
      <c r="HO6" s="351"/>
      <c r="HP6" s="351"/>
      <c r="HQ6" s="351"/>
      <c r="HR6" s="351"/>
      <c r="HS6" s="351"/>
      <c r="HT6" s="351"/>
      <c r="HU6" s="351"/>
      <c r="HV6" s="351"/>
      <c r="HW6" s="351"/>
      <c r="HX6" s="351"/>
      <c r="HY6" s="351"/>
      <c r="HZ6" s="351"/>
      <c r="IA6" s="351"/>
      <c r="IB6" s="351"/>
      <c r="IC6" s="351"/>
      <c r="ID6" s="351"/>
      <c r="IE6" s="351"/>
      <c r="IF6" s="351"/>
      <c r="IG6" s="351"/>
      <c r="IH6" s="351"/>
      <c r="II6" s="351"/>
      <c r="IJ6" s="351"/>
      <c r="IK6" s="351"/>
      <c r="IL6" s="351"/>
      <c r="IM6" s="351"/>
      <c r="IN6" s="351"/>
      <c r="IO6" s="351"/>
      <c r="IP6" s="351"/>
      <c r="IQ6" s="351"/>
      <c r="IR6" s="351"/>
      <c r="IS6" s="351"/>
      <c r="IT6" s="351"/>
      <c r="IU6" s="351"/>
      <c r="IV6" s="351"/>
    </row>
    <row r="7" spans="1:256" ht="19.5" thickBot="1" x14ac:dyDescent="0.25">
      <c r="A7" s="352" t="s">
        <v>357</v>
      </c>
      <c r="C7" s="353"/>
      <c r="D7" s="353"/>
      <c r="E7" s="353"/>
      <c r="F7" s="354"/>
      <c r="G7" s="355"/>
      <c r="H7" s="355"/>
      <c r="I7" s="355"/>
      <c r="J7" s="356" t="s">
        <v>358</v>
      </c>
    </row>
    <row r="8" spans="1:256" ht="13.5" customHeight="1" thickBot="1" x14ac:dyDescent="0.25">
      <c r="A8" s="533" t="s">
        <v>15</v>
      </c>
      <c r="B8" s="525" t="s">
        <v>359</v>
      </c>
      <c r="C8" s="525" t="s">
        <v>360</v>
      </c>
      <c r="D8" s="525" t="s">
        <v>361</v>
      </c>
      <c r="E8" s="535" t="s">
        <v>362</v>
      </c>
      <c r="F8" s="537" t="s">
        <v>363</v>
      </c>
      <c r="G8" s="522" t="s">
        <v>364</v>
      </c>
      <c r="H8" s="523"/>
      <c r="I8" s="524"/>
      <c r="J8" s="525" t="s">
        <v>365</v>
      </c>
      <c r="K8" s="357"/>
      <c r="L8" s="357"/>
      <c r="M8" s="357"/>
      <c r="N8" s="357"/>
      <c r="O8" s="357"/>
      <c r="P8" s="357"/>
      <c r="Q8" s="357"/>
      <c r="R8" s="357"/>
      <c r="S8" s="357"/>
      <c r="T8" s="357"/>
      <c r="U8" s="357"/>
      <c r="V8" s="357"/>
      <c r="W8" s="357"/>
      <c r="X8" s="357"/>
      <c r="Y8" s="357"/>
      <c r="Z8" s="357"/>
      <c r="AA8" s="357"/>
      <c r="AB8" s="357"/>
      <c r="AC8" s="357"/>
      <c r="AD8" s="357"/>
      <c r="AE8" s="357"/>
      <c r="AF8" s="357"/>
      <c r="AG8" s="357"/>
      <c r="AH8" s="357"/>
      <c r="AI8" s="357"/>
      <c r="AJ8" s="357"/>
      <c r="AK8" s="357"/>
      <c r="AL8" s="357"/>
      <c r="AM8" s="357"/>
      <c r="AN8" s="357"/>
      <c r="AO8" s="357"/>
      <c r="AP8" s="357"/>
      <c r="AQ8" s="357"/>
      <c r="AR8" s="357"/>
      <c r="AS8" s="357"/>
      <c r="AT8" s="357"/>
      <c r="AU8" s="357"/>
      <c r="AV8" s="357"/>
      <c r="AW8" s="357"/>
      <c r="AX8" s="357"/>
      <c r="AY8" s="357"/>
      <c r="AZ8" s="357"/>
      <c r="BA8" s="357"/>
      <c r="BB8" s="357"/>
      <c r="BC8" s="357"/>
      <c r="BD8" s="357"/>
      <c r="BE8" s="357"/>
      <c r="BF8" s="357"/>
      <c r="BG8" s="357"/>
      <c r="BH8" s="357"/>
      <c r="BI8" s="357"/>
      <c r="BJ8" s="357"/>
      <c r="BK8" s="357"/>
      <c r="BL8" s="357"/>
      <c r="BM8" s="357"/>
      <c r="BN8" s="357"/>
      <c r="BO8" s="357"/>
      <c r="BP8" s="357"/>
      <c r="BQ8" s="357"/>
      <c r="BR8" s="357"/>
      <c r="BS8" s="357"/>
      <c r="BT8" s="357"/>
      <c r="BU8" s="357"/>
      <c r="BV8" s="357"/>
      <c r="BW8" s="357"/>
      <c r="BX8" s="357"/>
      <c r="BY8" s="357"/>
      <c r="BZ8" s="357"/>
      <c r="CA8" s="357"/>
      <c r="CB8" s="357"/>
      <c r="CC8" s="357"/>
      <c r="CD8" s="357"/>
      <c r="CE8" s="357"/>
      <c r="CF8" s="357"/>
      <c r="CG8" s="357"/>
      <c r="CH8" s="357"/>
      <c r="CI8" s="357"/>
      <c r="CJ8" s="357"/>
      <c r="CK8" s="357"/>
      <c r="CL8" s="357"/>
      <c r="CM8" s="357"/>
      <c r="CN8" s="357"/>
      <c r="CO8" s="357"/>
      <c r="CP8" s="357"/>
      <c r="CQ8" s="357"/>
      <c r="CR8" s="357"/>
      <c r="CS8" s="357"/>
      <c r="CT8" s="357"/>
      <c r="CU8" s="357"/>
      <c r="CV8" s="357"/>
      <c r="CW8" s="357"/>
      <c r="CX8" s="357"/>
      <c r="CY8" s="357"/>
      <c r="CZ8" s="357"/>
      <c r="DA8" s="357"/>
      <c r="DB8" s="357"/>
      <c r="DC8" s="357"/>
      <c r="DD8" s="357"/>
      <c r="DE8" s="357"/>
      <c r="DF8" s="357"/>
      <c r="DG8" s="357"/>
      <c r="DH8" s="357"/>
      <c r="DI8" s="357"/>
      <c r="DJ8" s="357"/>
      <c r="DK8" s="357"/>
      <c r="DL8" s="357"/>
      <c r="DM8" s="357"/>
      <c r="DN8" s="357"/>
      <c r="DO8" s="357"/>
      <c r="DP8" s="357"/>
      <c r="DQ8" s="357"/>
      <c r="DR8" s="357"/>
      <c r="DS8" s="357"/>
      <c r="DT8" s="357"/>
      <c r="DU8" s="357"/>
      <c r="DV8" s="357"/>
      <c r="DW8" s="357"/>
      <c r="DX8" s="357"/>
      <c r="DY8" s="357"/>
      <c r="DZ8" s="357"/>
      <c r="EA8" s="357"/>
      <c r="EB8" s="357"/>
      <c r="EC8" s="357"/>
      <c r="ED8" s="357"/>
      <c r="EE8" s="357"/>
      <c r="EF8" s="357"/>
      <c r="EG8" s="357"/>
      <c r="EH8" s="357"/>
      <c r="EI8" s="357"/>
      <c r="EJ8" s="357"/>
      <c r="EK8" s="357"/>
      <c r="EL8" s="357"/>
      <c r="EM8" s="357"/>
      <c r="EN8" s="357"/>
      <c r="EO8" s="357"/>
      <c r="EP8" s="357"/>
      <c r="EQ8" s="357"/>
      <c r="ER8" s="357"/>
      <c r="ES8" s="357"/>
      <c r="ET8" s="357"/>
      <c r="EU8" s="357"/>
      <c r="EV8" s="357"/>
      <c r="EW8" s="357"/>
      <c r="EX8" s="357"/>
      <c r="EY8" s="357"/>
      <c r="EZ8" s="357"/>
      <c r="FA8" s="357"/>
      <c r="FB8" s="357"/>
      <c r="FC8" s="357"/>
      <c r="FD8" s="357"/>
      <c r="FE8" s="357"/>
      <c r="FF8" s="357"/>
      <c r="FG8" s="357"/>
      <c r="FH8" s="357"/>
      <c r="FI8" s="357"/>
      <c r="FJ8" s="357"/>
      <c r="FK8" s="357"/>
      <c r="FL8" s="357"/>
      <c r="FM8" s="357"/>
      <c r="FN8" s="357"/>
      <c r="FO8" s="357"/>
      <c r="FP8" s="357"/>
      <c r="FQ8" s="357"/>
      <c r="FR8" s="357"/>
      <c r="FS8" s="357"/>
      <c r="FT8" s="357"/>
      <c r="FU8" s="357"/>
      <c r="FV8" s="357"/>
      <c r="FW8" s="357"/>
      <c r="FX8" s="357"/>
      <c r="FY8" s="357"/>
      <c r="FZ8" s="357"/>
      <c r="GA8" s="357"/>
      <c r="GB8" s="357"/>
      <c r="GC8" s="357"/>
      <c r="GD8" s="357"/>
      <c r="GE8" s="357"/>
      <c r="GF8" s="357"/>
      <c r="GG8" s="357"/>
      <c r="GH8" s="357"/>
      <c r="GI8" s="357"/>
      <c r="GJ8" s="357"/>
      <c r="GK8" s="357"/>
      <c r="GL8" s="357"/>
      <c r="GM8" s="357"/>
      <c r="GN8" s="357"/>
      <c r="GO8" s="357"/>
      <c r="GP8" s="357"/>
      <c r="GQ8" s="357"/>
      <c r="GR8" s="357"/>
      <c r="GS8" s="357"/>
      <c r="GT8" s="357"/>
      <c r="GU8" s="357"/>
      <c r="GV8" s="357"/>
      <c r="GW8" s="357"/>
      <c r="GX8" s="357"/>
      <c r="GY8" s="357"/>
      <c r="GZ8" s="357"/>
      <c r="HA8" s="357"/>
      <c r="HB8" s="357"/>
      <c r="HC8" s="357"/>
      <c r="HD8" s="357"/>
      <c r="HE8" s="357"/>
      <c r="HF8" s="357"/>
      <c r="HG8" s="357"/>
      <c r="HH8" s="357"/>
      <c r="HI8" s="357"/>
      <c r="HJ8" s="357"/>
      <c r="HK8" s="357"/>
      <c r="HL8" s="357"/>
      <c r="HM8" s="357"/>
      <c r="HN8" s="357"/>
      <c r="HO8" s="357"/>
      <c r="HP8" s="357"/>
      <c r="HQ8" s="357"/>
      <c r="HR8" s="357"/>
      <c r="HS8" s="357"/>
      <c r="HT8" s="357"/>
      <c r="HU8" s="357"/>
      <c r="HV8" s="357"/>
      <c r="HW8" s="357"/>
      <c r="HX8" s="357"/>
      <c r="HY8" s="357"/>
      <c r="HZ8" s="357"/>
      <c r="IA8" s="357"/>
      <c r="IB8" s="357"/>
      <c r="IC8" s="357"/>
      <c r="ID8" s="357"/>
      <c r="IE8" s="357"/>
      <c r="IF8" s="357"/>
      <c r="IG8" s="357"/>
      <c r="IH8" s="357"/>
      <c r="II8" s="357"/>
      <c r="IJ8" s="357"/>
      <c r="IK8" s="357"/>
      <c r="IL8" s="357"/>
      <c r="IM8" s="357"/>
      <c r="IN8" s="357"/>
      <c r="IO8" s="357"/>
      <c r="IP8" s="357"/>
      <c r="IQ8" s="357"/>
      <c r="IR8" s="357"/>
      <c r="IS8" s="357"/>
      <c r="IT8" s="357"/>
      <c r="IU8" s="357"/>
      <c r="IV8" s="357"/>
    </row>
    <row r="9" spans="1:256" ht="66" customHeight="1" thickBot="1" x14ac:dyDescent="0.25">
      <c r="A9" s="534"/>
      <c r="B9" s="526"/>
      <c r="C9" s="526"/>
      <c r="D9" s="526"/>
      <c r="E9" s="536"/>
      <c r="F9" s="538"/>
      <c r="G9" s="358" t="s">
        <v>366</v>
      </c>
      <c r="H9" s="358" t="s">
        <v>367</v>
      </c>
      <c r="I9" s="358" t="s">
        <v>368</v>
      </c>
      <c r="J9" s="526"/>
      <c r="K9" s="357"/>
      <c r="L9" s="357"/>
      <c r="M9" s="357"/>
      <c r="N9" s="357"/>
      <c r="O9" s="357"/>
      <c r="P9" s="357"/>
      <c r="Q9" s="357"/>
      <c r="R9" s="357"/>
      <c r="S9" s="357"/>
      <c r="T9" s="357"/>
      <c r="U9" s="357"/>
      <c r="V9" s="357"/>
      <c r="W9" s="357"/>
      <c r="X9" s="357"/>
      <c r="Y9" s="357"/>
      <c r="Z9" s="357"/>
      <c r="AA9" s="357"/>
      <c r="AB9" s="357"/>
      <c r="AC9" s="357"/>
      <c r="AD9" s="357"/>
      <c r="AE9" s="357"/>
      <c r="AF9" s="357"/>
      <c r="AG9" s="357"/>
      <c r="AH9" s="357"/>
      <c r="AI9" s="357"/>
      <c r="AJ9" s="357"/>
      <c r="AK9" s="357"/>
      <c r="AL9" s="357"/>
      <c r="AM9" s="357"/>
      <c r="AN9" s="357"/>
      <c r="AO9" s="357"/>
      <c r="AP9" s="357"/>
      <c r="AQ9" s="357"/>
      <c r="AR9" s="357"/>
      <c r="AS9" s="357"/>
      <c r="AT9" s="357"/>
      <c r="AU9" s="357"/>
      <c r="AV9" s="357"/>
      <c r="AW9" s="357"/>
      <c r="AX9" s="357"/>
      <c r="AY9" s="357"/>
      <c r="AZ9" s="357"/>
      <c r="BA9" s="357"/>
      <c r="BB9" s="357"/>
      <c r="BC9" s="357"/>
      <c r="BD9" s="357"/>
      <c r="BE9" s="357"/>
      <c r="BF9" s="357"/>
      <c r="BG9" s="357"/>
      <c r="BH9" s="357"/>
      <c r="BI9" s="357"/>
      <c r="BJ9" s="357"/>
      <c r="BK9" s="357"/>
      <c r="BL9" s="357"/>
      <c r="BM9" s="357"/>
      <c r="BN9" s="357"/>
      <c r="BO9" s="357"/>
      <c r="BP9" s="357"/>
      <c r="BQ9" s="357"/>
      <c r="BR9" s="357"/>
      <c r="BS9" s="357"/>
      <c r="BT9" s="357"/>
      <c r="BU9" s="357"/>
      <c r="BV9" s="357"/>
      <c r="BW9" s="357"/>
      <c r="BX9" s="357"/>
      <c r="BY9" s="357"/>
      <c r="BZ9" s="357"/>
      <c r="CA9" s="357"/>
      <c r="CB9" s="357"/>
      <c r="CC9" s="357"/>
      <c r="CD9" s="357"/>
      <c r="CE9" s="357"/>
      <c r="CF9" s="357"/>
      <c r="CG9" s="357"/>
      <c r="CH9" s="357"/>
      <c r="CI9" s="357"/>
      <c r="CJ9" s="357"/>
      <c r="CK9" s="357"/>
      <c r="CL9" s="357"/>
      <c r="CM9" s="357"/>
      <c r="CN9" s="357"/>
      <c r="CO9" s="357"/>
      <c r="CP9" s="357"/>
      <c r="CQ9" s="357"/>
      <c r="CR9" s="357"/>
      <c r="CS9" s="357"/>
      <c r="CT9" s="357"/>
      <c r="CU9" s="357"/>
      <c r="CV9" s="357"/>
      <c r="CW9" s="357"/>
      <c r="CX9" s="357"/>
      <c r="CY9" s="357"/>
      <c r="CZ9" s="357"/>
      <c r="DA9" s="357"/>
      <c r="DB9" s="357"/>
      <c r="DC9" s="357"/>
      <c r="DD9" s="357"/>
      <c r="DE9" s="357"/>
      <c r="DF9" s="357"/>
      <c r="DG9" s="357"/>
      <c r="DH9" s="357"/>
      <c r="DI9" s="357"/>
      <c r="DJ9" s="357"/>
      <c r="DK9" s="357"/>
      <c r="DL9" s="357"/>
      <c r="DM9" s="357"/>
      <c r="DN9" s="357"/>
      <c r="DO9" s="357"/>
      <c r="DP9" s="357"/>
      <c r="DQ9" s="357"/>
      <c r="DR9" s="357"/>
      <c r="DS9" s="357"/>
      <c r="DT9" s="357"/>
      <c r="DU9" s="357"/>
      <c r="DV9" s="357"/>
      <c r="DW9" s="357"/>
      <c r="DX9" s="357"/>
      <c r="DY9" s="357"/>
      <c r="DZ9" s="357"/>
      <c r="EA9" s="357"/>
      <c r="EB9" s="357"/>
      <c r="EC9" s="357"/>
      <c r="ED9" s="357"/>
      <c r="EE9" s="357"/>
      <c r="EF9" s="357"/>
      <c r="EG9" s="357"/>
      <c r="EH9" s="357"/>
      <c r="EI9" s="357"/>
      <c r="EJ9" s="357"/>
      <c r="EK9" s="357"/>
      <c r="EL9" s="357"/>
      <c r="EM9" s="357"/>
      <c r="EN9" s="357"/>
      <c r="EO9" s="357"/>
      <c r="EP9" s="357"/>
      <c r="EQ9" s="357"/>
      <c r="ER9" s="357"/>
      <c r="ES9" s="357"/>
      <c r="ET9" s="357"/>
      <c r="EU9" s="357"/>
      <c r="EV9" s="357"/>
      <c r="EW9" s="357"/>
      <c r="EX9" s="357"/>
      <c r="EY9" s="357"/>
      <c r="EZ9" s="357"/>
      <c r="FA9" s="357"/>
      <c r="FB9" s="357"/>
      <c r="FC9" s="357"/>
      <c r="FD9" s="357"/>
      <c r="FE9" s="357"/>
      <c r="FF9" s="357"/>
      <c r="FG9" s="357"/>
      <c r="FH9" s="357"/>
      <c r="FI9" s="357"/>
      <c r="FJ9" s="357"/>
      <c r="FK9" s="357"/>
      <c r="FL9" s="357"/>
      <c r="FM9" s="357"/>
      <c r="FN9" s="357"/>
      <c r="FO9" s="357"/>
      <c r="FP9" s="357"/>
      <c r="FQ9" s="357"/>
      <c r="FR9" s="357"/>
      <c r="FS9" s="357"/>
      <c r="FT9" s="357"/>
      <c r="FU9" s="357"/>
      <c r="FV9" s="357"/>
      <c r="FW9" s="357"/>
      <c r="FX9" s="357"/>
      <c r="FY9" s="357"/>
      <c r="FZ9" s="357"/>
      <c r="GA9" s="357"/>
      <c r="GB9" s="357"/>
      <c r="GC9" s="357"/>
      <c r="GD9" s="357"/>
      <c r="GE9" s="357"/>
      <c r="GF9" s="357"/>
      <c r="GG9" s="357"/>
      <c r="GH9" s="357"/>
      <c r="GI9" s="357"/>
      <c r="GJ9" s="357"/>
      <c r="GK9" s="357"/>
      <c r="GL9" s="357"/>
      <c r="GM9" s="357"/>
      <c r="GN9" s="357"/>
      <c r="GO9" s="357"/>
      <c r="GP9" s="357"/>
      <c r="GQ9" s="357"/>
      <c r="GR9" s="357"/>
      <c r="GS9" s="357"/>
      <c r="GT9" s="357"/>
      <c r="GU9" s="357"/>
      <c r="GV9" s="357"/>
      <c r="GW9" s="357"/>
      <c r="GX9" s="357"/>
      <c r="GY9" s="357"/>
      <c r="GZ9" s="357"/>
      <c r="HA9" s="357"/>
      <c r="HB9" s="357"/>
      <c r="HC9" s="357"/>
      <c r="HD9" s="357"/>
      <c r="HE9" s="357"/>
      <c r="HF9" s="357"/>
      <c r="HG9" s="357"/>
      <c r="HH9" s="357"/>
      <c r="HI9" s="357"/>
      <c r="HJ9" s="357"/>
      <c r="HK9" s="357"/>
      <c r="HL9" s="357"/>
      <c r="HM9" s="357"/>
      <c r="HN9" s="357"/>
      <c r="HO9" s="357"/>
      <c r="HP9" s="357"/>
      <c r="HQ9" s="357"/>
      <c r="HR9" s="357"/>
      <c r="HS9" s="357"/>
      <c r="HT9" s="357"/>
      <c r="HU9" s="357"/>
      <c r="HV9" s="357"/>
      <c r="HW9" s="357"/>
      <c r="HX9" s="357"/>
      <c r="HY9" s="357"/>
      <c r="HZ9" s="357"/>
      <c r="IA9" s="357"/>
      <c r="IB9" s="357"/>
      <c r="IC9" s="357"/>
      <c r="ID9" s="357"/>
      <c r="IE9" s="357"/>
      <c r="IF9" s="357"/>
      <c r="IG9" s="357"/>
      <c r="IH9" s="357"/>
      <c r="II9" s="357"/>
      <c r="IJ9" s="357"/>
      <c r="IK9" s="357"/>
      <c r="IL9" s="357"/>
      <c r="IM9" s="357"/>
      <c r="IN9" s="357"/>
      <c r="IO9" s="357"/>
      <c r="IP9" s="357"/>
      <c r="IQ9" s="357"/>
      <c r="IR9" s="357"/>
      <c r="IS9" s="357"/>
      <c r="IT9" s="357"/>
      <c r="IU9" s="357"/>
      <c r="IV9" s="357"/>
    </row>
    <row r="10" spans="1:256" ht="11.25" customHeight="1" thickBot="1" x14ac:dyDescent="0.25">
      <c r="A10" s="359">
        <v>1</v>
      </c>
      <c r="B10" s="360">
        <v>2</v>
      </c>
      <c r="C10" s="361">
        <v>3</v>
      </c>
      <c r="D10" s="362">
        <v>4</v>
      </c>
      <c r="E10" s="360">
        <v>5</v>
      </c>
      <c r="F10" s="363">
        <v>6</v>
      </c>
      <c r="G10" s="360">
        <v>7</v>
      </c>
      <c r="H10" s="364">
        <v>8</v>
      </c>
      <c r="I10" s="364">
        <v>9</v>
      </c>
      <c r="J10" s="365">
        <v>10</v>
      </c>
      <c r="K10" s="366"/>
      <c r="L10" s="366"/>
      <c r="M10" s="366"/>
      <c r="N10" s="366"/>
      <c r="O10" s="366"/>
      <c r="P10" s="366"/>
      <c r="Q10" s="366"/>
      <c r="R10" s="366"/>
      <c r="S10" s="366"/>
      <c r="T10" s="366"/>
      <c r="U10" s="366"/>
      <c r="V10" s="366"/>
      <c r="W10" s="366"/>
      <c r="X10" s="366"/>
      <c r="Y10" s="366"/>
      <c r="Z10" s="366"/>
      <c r="AA10" s="366"/>
      <c r="AB10" s="366"/>
      <c r="AC10" s="366"/>
      <c r="AD10" s="366"/>
      <c r="AE10" s="366"/>
      <c r="AF10" s="366"/>
      <c r="AG10" s="366"/>
      <c r="AH10" s="366"/>
      <c r="AI10" s="366"/>
      <c r="AJ10" s="366"/>
      <c r="AK10" s="366"/>
      <c r="AL10" s="366"/>
      <c r="AM10" s="366"/>
      <c r="AN10" s="366"/>
      <c r="AO10" s="366"/>
      <c r="AP10" s="366"/>
      <c r="AQ10" s="366"/>
      <c r="AR10" s="366"/>
      <c r="AS10" s="366"/>
      <c r="AT10" s="366"/>
      <c r="AU10" s="366"/>
      <c r="AV10" s="366"/>
      <c r="AW10" s="366"/>
      <c r="AX10" s="366"/>
      <c r="AY10" s="366"/>
      <c r="AZ10" s="366"/>
      <c r="BA10" s="366"/>
      <c r="BB10" s="366"/>
      <c r="BC10" s="366"/>
      <c r="BD10" s="366"/>
      <c r="BE10" s="366"/>
      <c r="BF10" s="366"/>
      <c r="BG10" s="366"/>
      <c r="BH10" s="366"/>
      <c r="BI10" s="366"/>
      <c r="BJ10" s="366"/>
      <c r="BK10" s="366"/>
      <c r="BL10" s="366"/>
      <c r="BM10" s="366"/>
      <c r="BN10" s="366"/>
      <c r="BO10" s="366"/>
      <c r="BP10" s="366"/>
      <c r="BQ10" s="366"/>
      <c r="BR10" s="366"/>
      <c r="BS10" s="366"/>
      <c r="BT10" s="366"/>
      <c r="BU10" s="366"/>
      <c r="BV10" s="366"/>
      <c r="BW10" s="366"/>
      <c r="BX10" s="366"/>
      <c r="BY10" s="366"/>
      <c r="BZ10" s="366"/>
      <c r="CA10" s="366"/>
      <c r="CB10" s="366"/>
      <c r="CC10" s="366"/>
      <c r="CD10" s="366"/>
      <c r="CE10" s="366"/>
      <c r="CF10" s="366"/>
      <c r="CG10" s="366"/>
      <c r="CH10" s="366"/>
      <c r="CI10" s="366"/>
      <c r="CJ10" s="366"/>
      <c r="CK10" s="366"/>
      <c r="CL10" s="366"/>
      <c r="CM10" s="366"/>
      <c r="CN10" s="366"/>
      <c r="CO10" s="366"/>
      <c r="CP10" s="366"/>
      <c r="CQ10" s="366"/>
      <c r="CR10" s="366"/>
      <c r="CS10" s="366"/>
      <c r="CT10" s="366"/>
      <c r="CU10" s="366"/>
      <c r="CV10" s="366"/>
      <c r="CW10" s="366"/>
      <c r="CX10" s="366"/>
      <c r="CY10" s="366"/>
      <c r="CZ10" s="366"/>
      <c r="DA10" s="366"/>
      <c r="DB10" s="366"/>
      <c r="DC10" s="366"/>
      <c r="DD10" s="366"/>
      <c r="DE10" s="366"/>
      <c r="DF10" s="366"/>
      <c r="DG10" s="366"/>
      <c r="DH10" s="366"/>
      <c r="DI10" s="366"/>
      <c r="DJ10" s="366"/>
      <c r="DK10" s="366"/>
      <c r="DL10" s="366"/>
      <c r="DM10" s="366"/>
      <c r="DN10" s="366"/>
      <c r="DO10" s="366"/>
      <c r="DP10" s="366"/>
      <c r="DQ10" s="366"/>
      <c r="DR10" s="366"/>
      <c r="DS10" s="366"/>
      <c r="DT10" s="366"/>
      <c r="DU10" s="366"/>
      <c r="DV10" s="366"/>
      <c r="DW10" s="366"/>
      <c r="DX10" s="366"/>
      <c r="DY10" s="366"/>
      <c r="DZ10" s="366"/>
      <c r="EA10" s="366"/>
      <c r="EB10" s="366"/>
      <c r="EC10" s="366"/>
      <c r="ED10" s="366"/>
      <c r="EE10" s="366"/>
      <c r="EF10" s="366"/>
      <c r="EG10" s="366"/>
      <c r="EH10" s="366"/>
      <c r="EI10" s="366"/>
      <c r="EJ10" s="366"/>
      <c r="EK10" s="366"/>
      <c r="EL10" s="366"/>
      <c r="EM10" s="366"/>
      <c r="EN10" s="366"/>
      <c r="EO10" s="366"/>
      <c r="EP10" s="366"/>
      <c r="EQ10" s="366"/>
      <c r="ER10" s="366"/>
      <c r="ES10" s="366"/>
      <c r="ET10" s="366"/>
      <c r="EU10" s="366"/>
      <c r="EV10" s="366"/>
      <c r="EW10" s="366"/>
      <c r="EX10" s="366"/>
      <c r="EY10" s="366"/>
      <c r="EZ10" s="366"/>
      <c r="FA10" s="366"/>
      <c r="FB10" s="366"/>
      <c r="FC10" s="366"/>
      <c r="FD10" s="366"/>
      <c r="FE10" s="366"/>
      <c r="FF10" s="366"/>
      <c r="FG10" s="366"/>
      <c r="FH10" s="366"/>
      <c r="FI10" s="366"/>
      <c r="FJ10" s="366"/>
      <c r="FK10" s="366"/>
      <c r="FL10" s="366"/>
      <c r="FM10" s="366"/>
      <c r="FN10" s="366"/>
      <c r="FO10" s="366"/>
      <c r="FP10" s="366"/>
      <c r="FQ10" s="366"/>
      <c r="FR10" s="366"/>
      <c r="FS10" s="366"/>
      <c r="FT10" s="366"/>
      <c r="FU10" s="366"/>
      <c r="FV10" s="366"/>
      <c r="FW10" s="366"/>
      <c r="FX10" s="366"/>
      <c r="FY10" s="366"/>
      <c r="FZ10" s="366"/>
      <c r="GA10" s="366"/>
      <c r="GB10" s="366"/>
      <c r="GC10" s="366"/>
      <c r="GD10" s="366"/>
      <c r="GE10" s="366"/>
      <c r="GF10" s="366"/>
      <c r="GG10" s="366"/>
      <c r="GH10" s="366"/>
      <c r="GI10" s="366"/>
      <c r="GJ10" s="366"/>
      <c r="GK10" s="366"/>
      <c r="GL10" s="366"/>
      <c r="GM10" s="366"/>
      <c r="GN10" s="366"/>
      <c r="GO10" s="366"/>
      <c r="GP10" s="366"/>
      <c r="GQ10" s="366"/>
      <c r="GR10" s="366"/>
      <c r="GS10" s="366"/>
      <c r="GT10" s="366"/>
      <c r="GU10" s="366"/>
      <c r="GV10" s="366"/>
      <c r="GW10" s="366"/>
      <c r="GX10" s="366"/>
      <c r="GY10" s="366"/>
      <c r="GZ10" s="366"/>
      <c r="HA10" s="366"/>
      <c r="HB10" s="366"/>
      <c r="HC10" s="366"/>
      <c r="HD10" s="366"/>
      <c r="HE10" s="366"/>
      <c r="HF10" s="366"/>
      <c r="HG10" s="366"/>
      <c r="HH10" s="366"/>
      <c r="HI10" s="366"/>
      <c r="HJ10" s="366"/>
      <c r="HK10" s="366"/>
      <c r="HL10" s="366"/>
      <c r="HM10" s="366"/>
      <c r="HN10" s="366"/>
      <c r="HO10" s="366"/>
      <c r="HP10" s="366"/>
      <c r="HQ10" s="366"/>
      <c r="HR10" s="366"/>
      <c r="HS10" s="366"/>
      <c r="HT10" s="366"/>
      <c r="HU10" s="366"/>
      <c r="HV10" s="366"/>
      <c r="HW10" s="366"/>
      <c r="HX10" s="366"/>
      <c r="HY10" s="366"/>
      <c r="HZ10" s="366"/>
      <c r="IA10" s="366"/>
      <c r="IB10" s="366"/>
      <c r="IC10" s="366"/>
      <c r="ID10" s="366"/>
      <c r="IE10" s="366"/>
      <c r="IF10" s="366"/>
      <c r="IG10" s="366"/>
      <c r="IH10" s="366"/>
      <c r="II10" s="366"/>
      <c r="IJ10" s="366"/>
      <c r="IK10" s="366"/>
      <c r="IL10" s="366"/>
      <c r="IM10" s="366"/>
      <c r="IN10" s="366"/>
      <c r="IO10" s="366"/>
      <c r="IP10" s="366"/>
      <c r="IQ10" s="366"/>
      <c r="IR10" s="366"/>
      <c r="IS10" s="366"/>
      <c r="IT10" s="366"/>
      <c r="IU10" s="366"/>
      <c r="IV10" s="366"/>
    </row>
    <row r="11" spans="1:256" ht="18" customHeight="1" thickBot="1" x14ac:dyDescent="0.25">
      <c r="A11" s="517" t="s">
        <v>369</v>
      </c>
      <c r="B11" s="518"/>
      <c r="C11" s="518"/>
      <c r="D11" s="518"/>
      <c r="E11" s="518"/>
      <c r="F11" s="518"/>
      <c r="G11" s="518"/>
      <c r="H11" s="518"/>
      <c r="I11" s="518"/>
      <c r="J11" s="519"/>
      <c r="K11" s="367"/>
      <c r="L11" s="367"/>
      <c r="M11" s="367"/>
      <c r="N11" s="367"/>
      <c r="O11" s="367"/>
      <c r="P11" s="367"/>
      <c r="Q11" s="367"/>
      <c r="R11" s="367"/>
      <c r="S11" s="367"/>
      <c r="T11" s="367"/>
      <c r="U11" s="367"/>
      <c r="V11" s="367"/>
      <c r="W11" s="367"/>
      <c r="X11" s="367"/>
      <c r="Y11" s="367"/>
      <c r="Z11" s="367"/>
      <c r="AA11" s="367"/>
      <c r="AB11" s="367"/>
      <c r="AC11" s="367"/>
      <c r="AD11" s="367"/>
      <c r="AE11" s="367"/>
      <c r="AF11" s="367"/>
      <c r="AG11" s="367"/>
      <c r="AH11" s="367"/>
      <c r="AI11" s="367"/>
      <c r="AJ11" s="367"/>
      <c r="AK11" s="367"/>
      <c r="AL11" s="367"/>
      <c r="AM11" s="367"/>
      <c r="AN11" s="367"/>
      <c r="AO11" s="367"/>
      <c r="AP11" s="367"/>
      <c r="AQ11" s="367"/>
      <c r="AR11" s="367"/>
      <c r="AS11" s="367"/>
      <c r="AT11" s="367"/>
      <c r="AU11" s="367"/>
      <c r="AV11" s="367"/>
      <c r="AW11" s="367"/>
      <c r="AX11" s="367"/>
      <c r="AY11" s="367"/>
      <c r="AZ11" s="367"/>
      <c r="BA11" s="367"/>
      <c r="BB11" s="367"/>
      <c r="BC11" s="367"/>
      <c r="BD11" s="367"/>
      <c r="BE11" s="367"/>
      <c r="BF11" s="367"/>
      <c r="BG11" s="367"/>
      <c r="BH11" s="367"/>
      <c r="BI11" s="367"/>
      <c r="BJ11" s="367"/>
      <c r="BK11" s="367"/>
      <c r="BL11" s="367"/>
      <c r="BM11" s="367"/>
      <c r="BN11" s="367"/>
      <c r="BO11" s="367"/>
      <c r="BP11" s="367"/>
      <c r="BQ11" s="367"/>
      <c r="BR11" s="367"/>
      <c r="BS11" s="367"/>
      <c r="BT11" s="367"/>
      <c r="BU11" s="367"/>
      <c r="BV11" s="367"/>
      <c r="BW11" s="367"/>
      <c r="BX11" s="367"/>
      <c r="BY11" s="367"/>
      <c r="BZ11" s="367"/>
      <c r="CA11" s="367"/>
      <c r="CB11" s="367"/>
      <c r="CC11" s="367"/>
      <c r="CD11" s="367"/>
      <c r="CE11" s="367"/>
      <c r="CF11" s="367"/>
      <c r="CG11" s="367"/>
      <c r="CH11" s="367"/>
      <c r="CI11" s="367"/>
      <c r="CJ11" s="367"/>
      <c r="CK11" s="367"/>
      <c r="CL11" s="367"/>
      <c r="CM11" s="367"/>
      <c r="CN11" s="367"/>
      <c r="CO11" s="367"/>
      <c r="CP11" s="367"/>
      <c r="CQ11" s="367"/>
      <c r="CR11" s="367"/>
      <c r="CS11" s="367"/>
      <c r="CT11" s="367"/>
      <c r="CU11" s="367"/>
      <c r="CV11" s="367"/>
      <c r="CW11" s="367"/>
      <c r="CX11" s="367"/>
      <c r="CY11" s="367"/>
      <c r="CZ11" s="367"/>
      <c r="DA11" s="367"/>
      <c r="DB11" s="367"/>
      <c r="DC11" s="367"/>
      <c r="DD11" s="367"/>
      <c r="DE11" s="367"/>
      <c r="DF11" s="367"/>
      <c r="DG11" s="367"/>
      <c r="DH11" s="367"/>
      <c r="DI11" s="367"/>
      <c r="DJ11" s="367"/>
      <c r="DK11" s="367"/>
      <c r="DL11" s="367"/>
      <c r="DM11" s="367"/>
      <c r="DN11" s="367"/>
      <c r="DO11" s="367"/>
      <c r="DP11" s="367"/>
      <c r="DQ11" s="367"/>
      <c r="DR11" s="367"/>
      <c r="DS11" s="367"/>
      <c r="DT11" s="367"/>
      <c r="DU11" s="367"/>
      <c r="DV11" s="367"/>
      <c r="DW11" s="367"/>
      <c r="DX11" s="367"/>
      <c r="DY11" s="367"/>
      <c r="DZ11" s="367"/>
      <c r="EA11" s="367"/>
      <c r="EB11" s="367"/>
      <c r="EC11" s="367"/>
      <c r="ED11" s="367"/>
      <c r="EE11" s="367"/>
      <c r="EF11" s="367"/>
      <c r="EG11" s="367"/>
      <c r="EH11" s="367"/>
      <c r="EI11" s="367"/>
      <c r="EJ11" s="367"/>
      <c r="EK11" s="367"/>
      <c r="EL11" s="367"/>
      <c r="EM11" s="367"/>
      <c r="EN11" s="367"/>
      <c r="EO11" s="367"/>
      <c r="EP11" s="367"/>
      <c r="EQ11" s="367"/>
      <c r="ER11" s="367"/>
      <c r="ES11" s="367"/>
      <c r="ET11" s="367"/>
      <c r="EU11" s="367"/>
      <c r="EV11" s="367"/>
      <c r="EW11" s="367"/>
      <c r="EX11" s="367"/>
      <c r="EY11" s="367"/>
      <c r="EZ11" s="367"/>
      <c r="FA11" s="367"/>
      <c r="FB11" s="367"/>
      <c r="FC11" s="367"/>
      <c r="FD11" s="367"/>
      <c r="FE11" s="367"/>
      <c r="FF11" s="367"/>
      <c r="FG11" s="367"/>
      <c r="FH11" s="367"/>
      <c r="FI11" s="367"/>
      <c r="FJ11" s="367"/>
      <c r="FK11" s="367"/>
      <c r="FL11" s="367"/>
      <c r="FM11" s="367"/>
      <c r="FN11" s="367"/>
      <c r="FO11" s="367"/>
      <c r="FP11" s="367"/>
      <c r="FQ11" s="367"/>
      <c r="FR11" s="367"/>
      <c r="FS11" s="367"/>
      <c r="FT11" s="367"/>
      <c r="FU11" s="367"/>
      <c r="FV11" s="367"/>
      <c r="FW11" s="367"/>
      <c r="FX11" s="367"/>
      <c r="FY11" s="367"/>
      <c r="FZ11" s="367"/>
      <c r="GA11" s="367"/>
      <c r="GB11" s="367"/>
      <c r="GC11" s="367"/>
      <c r="GD11" s="367"/>
      <c r="GE11" s="367"/>
      <c r="GF11" s="367"/>
      <c r="GG11" s="367"/>
      <c r="GH11" s="367"/>
      <c r="GI11" s="367"/>
      <c r="GJ11" s="367"/>
      <c r="GK11" s="367"/>
      <c r="GL11" s="367"/>
      <c r="GM11" s="367"/>
      <c r="GN11" s="367"/>
      <c r="GO11" s="367"/>
      <c r="GP11" s="367"/>
      <c r="GQ11" s="367"/>
      <c r="GR11" s="367"/>
      <c r="GS11" s="367"/>
      <c r="GT11" s="367"/>
      <c r="GU11" s="367"/>
      <c r="GV11" s="367"/>
      <c r="GW11" s="367"/>
      <c r="GX11" s="367"/>
      <c r="GY11" s="367"/>
      <c r="GZ11" s="367"/>
      <c r="HA11" s="367"/>
      <c r="HB11" s="367"/>
      <c r="HC11" s="367"/>
      <c r="HD11" s="367"/>
      <c r="HE11" s="367"/>
      <c r="HF11" s="367"/>
      <c r="HG11" s="367"/>
      <c r="HH11" s="367"/>
      <c r="HI11" s="367"/>
      <c r="HJ11" s="367"/>
      <c r="HK11" s="367"/>
      <c r="HL11" s="367"/>
      <c r="HM11" s="367"/>
      <c r="HN11" s="367"/>
      <c r="HO11" s="367"/>
      <c r="HP11" s="367"/>
      <c r="HQ11" s="367"/>
      <c r="HR11" s="367"/>
      <c r="HS11" s="367"/>
      <c r="HT11" s="367"/>
      <c r="HU11" s="367"/>
      <c r="HV11" s="367"/>
      <c r="HW11" s="367"/>
      <c r="HX11" s="367"/>
      <c r="HY11" s="367"/>
      <c r="HZ11" s="367"/>
      <c r="IA11" s="367"/>
      <c r="IB11" s="367"/>
      <c r="IC11" s="367"/>
      <c r="ID11" s="367"/>
      <c r="IE11" s="367"/>
      <c r="IF11" s="367"/>
      <c r="IG11" s="367"/>
      <c r="IH11" s="367"/>
      <c r="II11" s="367"/>
      <c r="IJ11" s="367"/>
      <c r="IK11" s="367"/>
      <c r="IL11" s="367"/>
      <c r="IM11" s="367"/>
      <c r="IN11" s="367"/>
      <c r="IO11" s="367"/>
      <c r="IP11" s="367"/>
      <c r="IQ11" s="367"/>
      <c r="IR11" s="367"/>
      <c r="IS11" s="367"/>
      <c r="IT11" s="367"/>
      <c r="IU11" s="367"/>
      <c r="IV11" s="367"/>
    </row>
    <row r="12" spans="1:256" ht="16.5" customHeight="1" x14ac:dyDescent="0.2">
      <c r="A12" s="513">
        <v>1</v>
      </c>
      <c r="B12" s="368"/>
      <c r="C12" s="369">
        <v>1</v>
      </c>
      <c r="D12" s="514">
        <v>1</v>
      </c>
      <c r="E12" s="370"/>
      <c r="F12" s="371"/>
      <c r="G12" s="372"/>
      <c r="H12" s="373"/>
      <c r="I12" s="373">
        <f>G12-H12</f>
        <v>0</v>
      </c>
      <c r="J12" s="374">
        <f>I12*F12</f>
        <v>0</v>
      </c>
      <c r="K12" s="375"/>
      <c r="L12" s="375"/>
      <c r="M12" s="375"/>
      <c r="N12" s="375"/>
      <c r="O12" s="375"/>
      <c r="P12" s="375"/>
      <c r="Q12" s="375"/>
      <c r="R12" s="375"/>
      <c r="S12" s="375"/>
      <c r="T12" s="375"/>
      <c r="U12" s="375"/>
      <c r="V12" s="375"/>
      <c r="W12" s="375"/>
      <c r="X12" s="375"/>
      <c r="Y12" s="375"/>
      <c r="Z12" s="375"/>
      <c r="AA12" s="375"/>
      <c r="AB12" s="375"/>
      <c r="AC12" s="375"/>
      <c r="AD12" s="375"/>
      <c r="AE12" s="375"/>
      <c r="AF12" s="375"/>
      <c r="AG12" s="375"/>
      <c r="AH12" s="375"/>
      <c r="AI12" s="375"/>
      <c r="AJ12" s="375"/>
      <c r="AK12" s="375"/>
      <c r="AL12" s="375"/>
      <c r="AM12" s="375"/>
      <c r="AN12" s="375"/>
      <c r="AO12" s="375"/>
      <c r="AP12" s="375"/>
      <c r="AQ12" s="375"/>
      <c r="AR12" s="375"/>
      <c r="AS12" s="375"/>
      <c r="AT12" s="375"/>
      <c r="AU12" s="375"/>
      <c r="AV12" s="375"/>
      <c r="AW12" s="375"/>
      <c r="AX12" s="375"/>
      <c r="AY12" s="375"/>
      <c r="AZ12" s="375"/>
      <c r="BA12" s="375"/>
      <c r="BB12" s="375"/>
      <c r="BC12" s="375"/>
      <c r="BD12" s="375"/>
      <c r="BE12" s="375"/>
      <c r="BF12" s="375"/>
      <c r="BG12" s="375"/>
      <c r="BH12" s="375"/>
      <c r="BI12" s="375"/>
      <c r="BJ12" s="375"/>
      <c r="BK12" s="375"/>
      <c r="BL12" s="375"/>
      <c r="BM12" s="375"/>
      <c r="BN12" s="375"/>
      <c r="BO12" s="375"/>
      <c r="BP12" s="375"/>
      <c r="BQ12" s="375"/>
      <c r="BR12" s="375"/>
      <c r="BS12" s="375"/>
      <c r="BT12" s="375"/>
      <c r="BU12" s="375"/>
      <c r="BV12" s="375"/>
      <c r="BW12" s="375"/>
      <c r="BX12" s="375"/>
      <c r="BY12" s="375"/>
      <c r="BZ12" s="375"/>
      <c r="CA12" s="375"/>
      <c r="CB12" s="375"/>
      <c r="CC12" s="375"/>
      <c r="CD12" s="375"/>
      <c r="CE12" s="375"/>
      <c r="CF12" s="375"/>
      <c r="CG12" s="375"/>
      <c r="CH12" s="375"/>
      <c r="CI12" s="375"/>
      <c r="CJ12" s="375"/>
      <c r="CK12" s="375"/>
      <c r="CL12" s="375"/>
      <c r="CM12" s="375"/>
      <c r="CN12" s="375"/>
      <c r="CO12" s="375"/>
      <c r="CP12" s="375"/>
      <c r="CQ12" s="375"/>
      <c r="CR12" s="375"/>
      <c r="CS12" s="375"/>
      <c r="CT12" s="375"/>
      <c r="CU12" s="375"/>
      <c r="CV12" s="375"/>
      <c r="CW12" s="375"/>
      <c r="CX12" s="375"/>
      <c r="CY12" s="375"/>
      <c r="CZ12" s="375"/>
      <c r="DA12" s="375"/>
      <c r="DB12" s="375"/>
      <c r="DC12" s="375"/>
      <c r="DD12" s="375"/>
      <c r="DE12" s="375"/>
      <c r="DF12" s="375"/>
      <c r="DG12" s="375"/>
      <c r="DH12" s="375"/>
      <c r="DI12" s="375"/>
      <c r="DJ12" s="375"/>
      <c r="DK12" s="375"/>
      <c r="DL12" s="375"/>
      <c r="DM12" s="375"/>
      <c r="DN12" s="375"/>
      <c r="DO12" s="375"/>
      <c r="DP12" s="375"/>
      <c r="DQ12" s="375"/>
      <c r="DR12" s="375"/>
      <c r="DS12" s="375"/>
      <c r="DT12" s="375"/>
      <c r="DU12" s="375"/>
      <c r="DV12" s="375"/>
      <c r="DW12" s="375"/>
      <c r="DX12" s="375"/>
      <c r="DY12" s="375"/>
      <c r="DZ12" s="375"/>
      <c r="EA12" s="375"/>
      <c r="EB12" s="375"/>
      <c r="EC12" s="375"/>
      <c r="ED12" s="375"/>
      <c r="EE12" s="375"/>
      <c r="EF12" s="375"/>
      <c r="EG12" s="375"/>
      <c r="EH12" s="375"/>
      <c r="EI12" s="375"/>
      <c r="EJ12" s="375"/>
      <c r="EK12" s="375"/>
      <c r="EL12" s="375"/>
      <c r="EM12" s="375"/>
      <c r="EN12" s="375"/>
      <c r="EO12" s="375"/>
      <c r="EP12" s="375"/>
      <c r="EQ12" s="375"/>
      <c r="ER12" s="375"/>
      <c r="ES12" s="375"/>
      <c r="ET12" s="375"/>
      <c r="EU12" s="375"/>
      <c r="EV12" s="375"/>
      <c r="EW12" s="375"/>
      <c r="EX12" s="375"/>
      <c r="EY12" s="375"/>
      <c r="EZ12" s="375"/>
      <c r="FA12" s="375"/>
      <c r="FB12" s="375"/>
      <c r="FC12" s="375"/>
      <c r="FD12" s="375"/>
      <c r="FE12" s="375"/>
      <c r="FF12" s="375"/>
      <c r="FG12" s="375"/>
      <c r="FH12" s="375"/>
      <c r="FI12" s="375"/>
      <c r="FJ12" s="375"/>
      <c r="FK12" s="375"/>
      <c r="FL12" s="375"/>
      <c r="FM12" s="375"/>
      <c r="FN12" s="375"/>
      <c r="FO12" s="375"/>
      <c r="FP12" s="375"/>
      <c r="FQ12" s="375"/>
      <c r="FR12" s="375"/>
      <c r="FS12" s="375"/>
      <c r="FT12" s="375"/>
      <c r="FU12" s="375"/>
      <c r="FV12" s="375"/>
      <c r="FW12" s="375"/>
      <c r="FX12" s="375"/>
      <c r="FY12" s="375"/>
      <c r="FZ12" s="375"/>
      <c r="GA12" s="375"/>
      <c r="GB12" s="375"/>
      <c r="GC12" s="375"/>
      <c r="GD12" s="375"/>
      <c r="GE12" s="375"/>
      <c r="GF12" s="375"/>
      <c r="GG12" s="375"/>
      <c r="GH12" s="375"/>
      <c r="GI12" s="375"/>
      <c r="GJ12" s="375"/>
      <c r="GK12" s="375"/>
      <c r="GL12" s="375"/>
      <c r="GM12" s="375"/>
      <c r="GN12" s="375"/>
      <c r="GO12" s="375"/>
      <c r="GP12" s="375"/>
      <c r="GQ12" s="375"/>
      <c r="GR12" s="375"/>
      <c r="GS12" s="375"/>
      <c r="GT12" s="375"/>
      <c r="GU12" s="375"/>
      <c r="GV12" s="375"/>
      <c r="GW12" s="375"/>
      <c r="GX12" s="375"/>
      <c r="GY12" s="375"/>
      <c r="GZ12" s="375"/>
      <c r="HA12" s="375"/>
      <c r="HB12" s="375"/>
      <c r="HC12" s="375"/>
      <c r="HD12" s="375"/>
      <c r="HE12" s="375"/>
      <c r="HF12" s="375"/>
      <c r="HG12" s="375"/>
      <c r="HH12" s="375"/>
      <c r="HI12" s="375"/>
      <c r="HJ12" s="375"/>
      <c r="HK12" s="375"/>
      <c r="HL12" s="375"/>
      <c r="HM12" s="375"/>
      <c r="HN12" s="375"/>
      <c r="HO12" s="375"/>
      <c r="HP12" s="375"/>
      <c r="HQ12" s="375"/>
      <c r="HR12" s="375"/>
      <c r="HS12" s="375"/>
      <c r="HT12" s="375"/>
      <c r="HU12" s="375"/>
      <c r="HV12" s="375"/>
      <c r="HW12" s="375"/>
      <c r="HX12" s="375"/>
      <c r="HY12" s="375"/>
      <c r="HZ12" s="375"/>
      <c r="IA12" s="375"/>
      <c r="IB12" s="375"/>
      <c r="IC12" s="375"/>
      <c r="ID12" s="375"/>
      <c r="IE12" s="375"/>
      <c r="IF12" s="375"/>
      <c r="IG12" s="375"/>
      <c r="IH12" s="375"/>
      <c r="II12" s="375"/>
      <c r="IJ12" s="375"/>
      <c r="IK12" s="375"/>
      <c r="IL12" s="375"/>
      <c r="IM12" s="375"/>
      <c r="IN12" s="375"/>
      <c r="IO12" s="375"/>
      <c r="IP12" s="375"/>
      <c r="IQ12" s="375"/>
      <c r="IR12" s="375"/>
      <c r="IS12" s="375"/>
      <c r="IT12" s="375"/>
      <c r="IU12" s="375"/>
      <c r="IV12" s="375"/>
    </row>
    <row r="13" spans="1:256" ht="16.5" customHeight="1" x14ac:dyDescent="0.2">
      <c r="A13" s="513"/>
      <c r="B13" s="376"/>
      <c r="C13" s="377">
        <v>2</v>
      </c>
      <c r="D13" s="515"/>
      <c r="E13" s="378"/>
      <c r="F13" s="379"/>
      <c r="G13" s="380"/>
      <c r="H13" s="373">
        <v>0</v>
      </c>
      <c r="I13" s="373">
        <f>G13-H13</f>
        <v>0</v>
      </c>
      <c r="J13" s="374">
        <f>I13*F13</f>
        <v>0</v>
      </c>
      <c r="K13" s="375"/>
      <c r="L13" s="375"/>
      <c r="M13" s="375"/>
      <c r="N13" s="375"/>
      <c r="O13" s="375"/>
      <c r="P13" s="375"/>
      <c r="Q13" s="375"/>
      <c r="R13" s="375"/>
      <c r="S13" s="375"/>
      <c r="T13" s="375"/>
      <c r="U13" s="375"/>
      <c r="V13" s="375"/>
      <c r="W13" s="375"/>
      <c r="X13" s="375"/>
      <c r="Y13" s="375"/>
      <c r="Z13" s="375"/>
      <c r="AA13" s="375"/>
      <c r="AB13" s="375"/>
      <c r="AC13" s="375"/>
      <c r="AD13" s="375"/>
      <c r="AE13" s="375"/>
      <c r="AF13" s="375"/>
      <c r="AG13" s="375"/>
      <c r="AH13" s="375"/>
      <c r="AI13" s="375"/>
      <c r="AJ13" s="375"/>
      <c r="AK13" s="375"/>
      <c r="AL13" s="375"/>
      <c r="AM13" s="375"/>
      <c r="AN13" s="375"/>
      <c r="AO13" s="375"/>
      <c r="AP13" s="375"/>
      <c r="AQ13" s="375"/>
      <c r="AR13" s="375"/>
      <c r="AS13" s="375"/>
      <c r="AT13" s="375"/>
      <c r="AU13" s="375"/>
      <c r="AV13" s="375"/>
      <c r="AW13" s="375"/>
      <c r="AX13" s="375"/>
      <c r="AY13" s="375"/>
      <c r="AZ13" s="375"/>
      <c r="BA13" s="375"/>
      <c r="BB13" s="375"/>
      <c r="BC13" s="375"/>
      <c r="BD13" s="375"/>
      <c r="BE13" s="375"/>
      <c r="BF13" s="375"/>
      <c r="BG13" s="375"/>
      <c r="BH13" s="375"/>
      <c r="BI13" s="375"/>
      <c r="BJ13" s="375"/>
      <c r="BK13" s="375"/>
      <c r="BL13" s="375"/>
      <c r="BM13" s="375"/>
      <c r="BN13" s="375"/>
      <c r="BO13" s="375"/>
      <c r="BP13" s="375"/>
      <c r="BQ13" s="375"/>
      <c r="BR13" s="375"/>
      <c r="BS13" s="375"/>
      <c r="BT13" s="375"/>
      <c r="BU13" s="375"/>
      <c r="BV13" s="375"/>
      <c r="BW13" s="375"/>
      <c r="BX13" s="375"/>
      <c r="BY13" s="375"/>
      <c r="BZ13" s="375"/>
      <c r="CA13" s="375"/>
      <c r="CB13" s="375"/>
      <c r="CC13" s="375"/>
      <c r="CD13" s="375"/>
      <c r="CE13" s="375"/>
      <c r="CF13" s="375"/>
      <c r="CG13" s="375"/>
      <c r="CH13" s="375"/>
      <c r="CI13" s="375"/>
      <c r="CJ13" s="375"/>
      <c r="CK13" s="375"/>
      <c r="CL13" s="375"/>
      <c r="CM13" s="375"/>
      <c r="CN13" s="375"/>
      <c r="CO13" s="375"/>
      <c r="CP13" s="375"/>
      <c r="CQ13" s="375"/>
      <c r="CR13" s="375"/>
      <c r="CS13" s="375"/>
      <c r="CT13" s="375"/>
      <c r="CU13" s="375"/>
      <c r="CV13" s="375"/>
      <c r="CW13" s="375"/>
      <c r="CX13" s="375"/>
      <c r="CY13" s="375"/>
      <c r="CZ13" s="375"/>
      <c r="DA13" s="375"/>
      <c r="DB13" s="375"/>
      <c r="DC13" s="375"/>
      <c r="DD13" s="375"/>
      <c r="DE13" s="375"/>
      <c r="DF13" s="375"/>
      <c r="DG13" s="375"/>
      <c r="DH13" s="375"/>
      <c r="DI13" s="375"/>
      <c r="DJ13" s="375"/>
      <c r="DK13" s="375"/>
      <c r="DL13" s="375"/>
      <c r="DM13" s="375"/>
      <c r="DN13" s="375"/>
      <c r="DO13" s="375"/>
      <c r="DP13" s="375"/>
      <c r="DQ13" s="375"/>
      <c r="DR13" s="375"/>
      <c r="DS13" s="375"/>
      <c r="DT13" s="375"/>
      <c r="DU13" s="375"/>
      <c r="DV13" s="375"/>
      <c r="DW13" s="375"/>
      <c r="DX13" s="375"/>
      <c r="DY13" s="375"/>
      <c r="DZ13" s="375"/>
      <c r="EA13" s="375"/>
      <c r="EB13" s="375"/>
      <c r="EC13" s="375"/>
      <c r="ED13" s="375"/>
      <c r="EE13" s="375"/>
      <c r="EF13" s="375"/>
      <c r="EG13" s="375"/>
      <c r="EH13" s="375"/>
      <c r="EI13" s="375"/>
      <c r="EJ13" s="375"/>
      <c r="EK13" s="375"/>
      <c r="EL13" s="375"/>
      <c r="EM13" s="375"/>
      <c r="EN13" s="375"/>
      <c r="EO13" s="375"/>
      <c r="EP13" s="375"/>
      <c r="EQ13" s="375"/>
      <c r="ER13" s="375"/>
      <c r="ES13" s="375"/>
      <c r="ET13" s="375"/>
      <c r="EU13" s="375"/>
      <c r="EV13" s="375"/>
      <c r="EW13" s="375"/>
      <c r="EX13" s="375"/>
      <c r="EY13" s="375"/>
      <c r="EZ13" s="375"/>
      <c r="FA13" s="375"/>
      <c r="FB13" s="375"/>
      <c r="FC13" s="375"/>
      <c r="FD13" s="375"/>
      <c r="FE13" s="375"/>
      <c r="FF13" s="375"/>
      <c r="FG13" s="375"/>
      <c r="FH13" s="375"/>
      <c r="FI13" s="375"/>
      <c r="FJ13" s="375"/>
      <c r="FK13" s="375"/>
      <c r="FL13" s="375"/>
      <c r="FM13" s="375"/>
      <c r="FN13" s="375"/>
      <c r="FO13" s="375"/>
      <c r="FP13" s="375"/>
      <c r="FQ13" s="375"/>
      <c r="FR13" s="375"/>
      <c r="FS13" s="375"/>
      <c r="FT13" s="375"/>
      <c r="FU13" s="375"/>
      <c r="FV13" s="375"/>
      <c r="FW13" s="375"/>
      <c r="FX13" s="375"/>
      <c r="FY13" s="375"/>
      <c r="FZ13" s="375"/>
      <c r="GA13" s="375"/>
      <c r="GB13" s="375"/>
      <c r="GC13" s="375"/>
      <c r="GD13" s="375"/>
      <c r="GE13" s="375"/>
      <c r="GF13" s="375"/>
      <c r="GG13" s="375"/>
      <c r="GH13" s="375"/>
      <c r="GI13" s="375"/>
      <c r="GJ13" s="375"/>
      <c r="GK13" s="375"/>
      <c r="GL13" s="375"/>
      <c r="GM13" s="375"/>
      <c r="GN13" s="375"/>
      <c r="GO13" s="375"/>
      <c r="GP13" s="375"/>
      <c r="GQ13" s="375"/>
      <c r="GR13" s="375"/>
      <c r="GS13" s="375"/>
      <c r="GT13" s="375"/>
      <c r="GU13" s="375"/>
      <c r="GV13" s="375"/>
      <c r="GW13" s="375"/>
      <c r="GX13" s="375"/>
      <c r="GY13" s="375"/>
      <c r="GZ13" s="375"/>
      <c r="HA13" s="375"/>
      <c r="HB13" s="375"/>
      <c r="HC13" s="375"/>
      <c r="HD13" s="375"/>
      <c r="HE13" s="375"/>
      <c r="HF13" s="375"/>
      <c r="HG13" s="375"/>
      <c r="HH13" s="375"/>
      <c r="HI13" s="375"/>
      <c r="HJ13" s="375"/>
      <c r="HK13" s="375"/>
      <c r="HL13" s="375"/>
      <c r="HM13" s="375"/>
      <c r="HN13" s="375"/>
      <c r="HO13" s="375"/>
      <c r="HP13" s="375"/>
      <c r="HQ13" s="375"/>
      <c r="HR13" s="375"/>
      <c r="HS13" s="375"/>
      <c r="HT13" s="375"/>
      <c r="HU13" s="375"/>
      <c r="HV13" s="375"/>
      <c r="HW13" s="375"/>
      <c r="HX13" s="375"/>
      <c r="HY13" s="375"/>
      <c r="HZ13" s="375"/>
      <c r="IA13" s="375"/>
      <c r="IB13" s="375"/>
      <c r="IC13" s="375"/>
      <c r="ID13" s="375"/>
      <c r="IE13" s="375"/>
      <c r="IF13" s="375"/>
      <c r="IG13" s="375"/>
      <c r="IH13" s="375"/>
      <c r="II13" s="375"/>
      <c r="IJ13" s="375"/>
      <c r="IK13" s="375"/>
      <c r="IL13" s="375"/>
      <c r="IM13" s="375"/>
      <c r="IN13" s="375"/>
      <c r="IO13" s="375"/>
      <c r="IP13" s="375"/>
      <c r="IQ13" s="375"/>
      <c r="IR13" s="375"/>
      <c r="IS13" s="375"/>
      <c r="IT13" s="375"/>
      <c r="IU13" s="375"/>
      <c r="IV13" s="375"/>
    </row>
    <row r="14" spans="1:256" ht="18" customHeight="1" thickBot="1" x14ac:dyDescent="0.25">
      <c r="A14" s="520"/>
      <c r="B14" s="381"/>
      <c r="C14" s="382">
        <v>3</v>
      </c>
      <c r="D14" s="516"/>
      <c r="E14" s="383"/>
      <c r="F14" s="384"/>
      <c r="G14" s="385"/>
      <c r="H14" s="373"/>
      <c r="I14" s="373">
        <f>G14-H14</f>
        <v>0</v>
      </c>
      <c r="J14" s="374">
        <f>F14*G14</f>
        <v>0</v>
      </c>
      <c r="K14" s="375"/>
      <c r="L14" s="375"/>
      <c r="M14" s="375"/>
      <c r="N14" s="375"/>
      <c r="O14" s="375"/>
      <c r="P14" s="375"/>
      <c r="Q14" s="375"/>
      <c r="R14" s="375"/>
      <c r="S14" s="375"/>
      <c r="T14" s="375"/>
      <c r="U14" s="375"/>
      <c r="V14" s="375"/>
      <c r="W14" s="375"/>
      <c r="X14" s="375"/>
      <c r="Y14" s="375"/>
      <c r="Z14" s="375"/>
      <c r="AA14" s="375"/>
      <c r="AB14" s="375"/>
      <c r="AC14" s="375"/>
      <c r="AD14" s="375"/>
      <c r="AE14" s="375"/>
      <c r="AF14" s="375"/>
      <c r="AG14" s="375"/>
      <c r="AH14" s="375"/>
      <c r="AI14" s="375"/>
      <c r="AJ14" s="375"/>
      <c r="AK14" s="375"/>
      <c r="AL14" s="375"/>
      <c r="AM14" s="375"/>
      <c r="AN14" s="375"/>
      <c r="AO14" s="375"/>
      <c r="AP14" s="375"/>
      <c r="AQ14" s="375"/>
      <c r="AR14" s="375"/>
      <c r="AS14" s="375"/>
      <c r="AT14" s="375"/>
      <c r="AU14" s="375"/>
      <c r="AV14" s="375"/>
      <c r="AW14" s="375"/>
      <c r="AX14" s="375"/>
      <c r="AY14" s="375"/>
      <c r="AZ14" s="375"/>
      <c r="BA14" s="375"/>
      <c r="BB14" s="375"/>
      <c r="BC14" s="375"/>
      <c r="BD14" s="375"/>
      <c r="BE14" s="375"/>
      <c r="BF14" s="375"/>
      <c r="BG14" s="375"/>
      <c r="BH14" s="375"/>
      <c r="BI14" s="375"/>
      <c r="BJ14" s="375"/>
      <c r="BK14" s="375"/>
      <c r="BL14" s="375"/>
      <c r="BM14" s="375"/>
      <c r="BN14" s="375"/>
      <c r="BO14" s="375"/>
      <c r="BP14" s="375"/>
      <c r="BQ14" s="375"/>
      <c r="BR14" s="375"/>
      <c r="BS14" s="375"/>
      <c r="BT14" s="375"/>
      <c r="BU14" s="375"/>
      <c r="BV14" s="375"/>
      <c r="BW14" s="375"/>
      <c r="BX14" s="375"/>
      <c r="BY14" s="375"/>
      <c r="BZ14" s="375"/>
      <c r="CA14" s="375"/>
      <c r="CB14" s="375"/>
      <c r="CC14" s="375"/>
      <c r="CD14" s="375"/>
      <c r="CE14" s="375"/>
      <c r="CF14" s="375"/>
      <c r="CG14" s="375"/>
      <c r="CH14" s="375"/>
      <c r="CI14" s="375"/>
      <c r="CJ14" s="375"/>
      <c r="CK14" s="375"/>
      <c r="CL14" s="375"/>
      <c r="CM14" s="375"/>
      <c r="CN14" s="375"/>
      <c r="CO14" s="375"/>
      <c r="CP14" s="375"/>
      <c r="CQ14" s="375"/>
      <c r="CR14" s="375"/>
      <c r="CS14" s="375"/>
      <c r="CT14" s="375"/>
      <c r="CU14" s="375"/>
      <c r="CV14" s="375"/>
      <c r="CW14" s="375"/>
      <c r="CX14" s="375"/>
      <c r="CY14" s="375"/>
      <c r="CZ14" s="375"/>
      <c r="DA14" s="375"/>
      <c r="DB14" s="375"/>
      <c r="DC14" s="375"/>
      <c r="DD14" s="375"/>
      <c r="DE14" s="375"/>
      <c r="DF14" s="375"/>
      <c r="DG14" s="375"/>
      <c r="DH14" s="375"/>
      <c r="DI14" s="375"/>
      <c r="DJ14" s="375"/>
      <c r="DK14" s="375"/>
      <c r="DL14" s="375"/>
      <c r="DM14" s="375"/>
      <c r="DN14" s="375"/>
      <c r="DO14" s="375"/>
      <c r="DP14" s="375"/>
      <c r="DQ14" s="375"/>
      <c r="DR14" s="375"/>
      <c r="DS14" s="375"/>
      <c r="DT14" s="375"/>
      <c r="DU14" s="375"/>
      <c r="DV14" s="375"/>
      <c r="DW14" s="375"/>
      <c r="DX14" s="375"/>
      <c r="DY14" s="375"/>
      <c r="DZ14" s="375"/>
      <c r="EA14" s="375"/>
      <c r="EB14" s="375"/>
      <c r="EC14" s="375"/>
      <c r="ED14" s="375"/>
      <c r="EE14" s="375"/>
      <c r="EF14" s="375"/>
      <c r="EG14" s="375"/>
      <c r="EH14" s="375"/>
      <c r="EI14" s="375"/>
      <c r="EJ14" s="375"/>
      <c r="EK14" s="375"/>
      <c r="EL14" s="375"/>
      <c r="EM14" s="375"/>
      <c r="EN14" s="375"/>
      <c r="EO14" s="375"/>
      <c r="EP14" s="375"/>
      <c r="EQ14" s="375"/>
      <c r="ER14" s="375"/>
      <c r="ES14" s="375"/>
      <c r="ET14" s="375"/>
      <c r="EU14" s="375"/>
      <c r="EV14" s="375"/>
      <c r="EW14" s="375"/>
      <c r="EX14" s="375"/>
      <c r="EY14" s="375"/>
      <c r="EZ14" s="375"/>
      <c r="FA14" s="375"/>
      <c r="FB14" s="375"/>
      <c r="FC14" s="375"/>
      <c r="FD14" s="375"/>
      <c r="FE14" s="375"/>
      <c r="FF14" s="375"/>
      <c r="FG14" s="375"/>
      <c r="FH14" s="375"/>
      <c r="FI14" s="375"/>
      <c r="FJ14" s="375"/>
      <c r="FK14" s="375"/>
      <c r="FL14" s="375"/>
      <c r="FM14" s="375"/>
      <c r="FN14" s="375"/>
      <c r="FO14" s="375"/>
      <c r="FP14" s="375"/>
      <c r="FQ14" s="375"/>
      <c r="FR14" s="375"/>
      <c r="FS14" s="375"/>
      <c r="FT14" s="375"/>
      <c r="FU14" s="375"/>
      <c r="FV14" s="375"/>
      <c r="FW14" s="375"/>
      <c r="FX14" s="375"/>
      <c r="FY14" s="375"/>
      <c r="FZ14" s="375"/>
      <c r="GA14" s="375"/>
      <c r="GB14" s="375"/>
      <c r="GC14" s="375"/>
      <c r="GD14" s="375"/>
      <c r="GE14" s="375"/>
      <c r="GF14" s="375"/>
      <c r="GG14" s="375"/>
      <c r="GH14" s="375"/>
      <c r="GI14" s="375"/>
      <c r="GJ14" s="375"/>
      <c r="GK14" s="375"/>
      <c r="GL14" s="375"/>
      <c r="GM14" s="375"/>
      <c r="GN14" s="375"/>
      <c r="GO14" s="375"/>
      <c r="GP14" s="375"/>
      <c r="GQ14" s="375"/>
      <c r="GR14" s="375"/>
      <c r="GS14" s="375"/>
      <c r="GT14" s="375"/>
      <c r="GU14" s="375"/>
      <c r="GV14" s="375"/>
      <c r="GW14" s="375"/>
      <c r="GX14" s="375"/>
      <c r="GY14" s="375"/>
      <c r="GZ14" s="375"/>
      <c r="HA14" s="375"/>
      <c r="HB14" s="375"/>
      <c r="HC14" s="375"/>
      <c r="HD14" s="375"/>
      <c r="HE14" s="375"/>
      <c r="HF14" s="375"/>
      <c r="HG14" s="375"/>
      <c r="HH14" s="375"/>
      <c r="HI14" s="375"/>
      <c r="HJ14" s="375"/>
      <c r="HK14" s="375"/>
      <c r="HL14" s="375"/>
      <c r="HM14" s="375"/>
      <c r="HN14" s="375"/>
      <c r="HO14" s="375"/>
      <c r="HP14" s="375"/>
      <c r="HQ14" s="375"/>
      <c r="HR14" s="375"/>
      <c r="HS14" s="375"/>
      <c r="HT14" s="375"/>
      <c r="HU14" s="375"/>
      <c r="HV14" s="375"/>
      <c r="HW14" s="375"/>
      <c r="HX14" s="375"/>
      <c r="HY14" s="375"/>
      <c r="HZ14" s="375"/>
      <c r="IA14" s="375"/>
      <c r="IB14" s="375"/>
      <c r="IC14" s="375"/>
      <c r="ID14" s="375"/>
      <c r="IE14" s="375"/>
      <c r="IF14" s="375"/>
      <c r="IG14" s="375"/>
      <c r="IH14" s="375"/>
      <c r="II14" s="375"/>
      <c r="IJ14" s="375"/>
      <c r="IK14" s="375"/>
      <c r="IL14" s="375"/>
      <c r="IM14" s="375"/>
      <c r="IN14" s="375"/>
      <c r="IO14" s="375"/>
      <c r="IP14" s="375"/>
      <c r="IQ14" s="375"/>
      <c r="IR14" s="375"/>
      <c r="IS14" s="375"/>
      <c r="IT14" s="375"/>
      <c r="IU14" s="375"/>
      <c r="IV14" s="375"/>
    </row>
    <row r="15" spans="1:256" ht="13.5" thickBot="1" x14ac:dyDescent="0.25">
      <c r="A15" s="386"/>
      <c r="B15" s="387" t="s">
        <v>370</v>
      </c>
      <c r="C15" s="388"/>
      <c r="D15" s="388"/>
      <c r="E15" s="389"/>
      <c r="F15" s="390"/>
      <c r="G15" s="391"/>
      <c r="H15" s="392"/>
      <c r="I15" s="393"/>
      <c r="J15" s="394">
        <f>J12+J13</f>
        <v>0</v>
      </c>
      <c r="K15" s="375"/>
      <c r="L15" s="375"/>
      <c r="M15" s="375"/>
      <c r="N15" s="375"/>
      <c r="O15" s="375"/>
      <c r="P15" s="375"/>
      <c r="Q15" s="375"/>
      <c r="R15" s="375"/>
      <c r="S15" s="375"/>
      <c r="T15" s="375"/>
      <c r="U15" s="375"/>
      <c r="V15" s="375"/>
      <c r="W15" s="375"/>
      <c r="X15" s="375"/>
      <c r="Y15" s="375"/>
      <c r="Z15" s="375"/>
      <c r="AA15" s="375"/>
      <c r="AB15" s="375"/>
      <c r="AC15" s="375"/>
      <c r="AD15" s="375"/>
      <c r="AE15" s="375"/>
      <c r="AF15" s="375"/>
      <c r="AG15" s="375"/>
      <c r="AH15" s="375"/>
      <c r="AI15" s="375"/>
      <c r="AJ15" s="375"/>
      <c r="AK15" s="375"/>
      <c r="AL15" s="375"/>
      <c r="AM15" s="375"/>
      <c r="AN15" s="375"/>
      <c r="AO15" s="375"/>
      <c r="AP15" s="375"/>
      <c r="AQ15" s="375"/>
      <c r="AR15" s="375"/>
      <c r="AS15" s="375"/>
      <c r="AT15" s="375"/>
      <c r="AU15" s="375"/>
      <c r="AV15" s="375"/>
      <c r="AW15" s="375"/>
      <c r="AX15" s="375"/>
      <c r="AY15" s="375"/>
      <c r="AZ15" s="375"/>
      <c r="BA15" s="375"/>
      <c r="BB15" s="375"/>
      <c r="BC15" s="375"/>
      <c r="BD15" s="375"/>
      <c r="BE15" s="375"/>
      <c r="BF15" s="375"/>
      <c r="BG15" s="375"/>
      <c r="BH15" s="375"/>
      <c r="BI15" s="375"/>
      <c r="BJ15" s="375"/>
      <c r="BK15" s="375"/>
      <c r="BL15" s="375"/>
      <c r="BM15" s="375"/>
      <c r="BN15" s="375"/>
      <c r="BO15" s="375"/>
      <c r="BP15" s="375"/>
      <c r="BQ15" s="375"/>
      <c r="BR15" s="375"/>
      <c r="BS15" s="375"/>
      <c r="BT15" s="375"/>
      <c r="BU15" s="375"/>
      <c r="BV15" s="375"/>
      <c r="BW15" s="375"/>
      <c r="BX15" s="375"/>
      <c r="BY15" s="375"/>
      <c r="BZ15" s="375"/>
      <c r="CA15" s="375"/>
      <c r="CB15" s="375"/>
      <c r="CC15" s="375"/>
      <c r="CD15" s="375"/>
      <c r="CE15" s="375"/>
      <c r="CF15" s="375"/>
      <c r="CG15" s="375"/>
      <c r="CH15" s="375"/>
      <c r="CI15" s="375"/>
      <c r="CJ15" s="375"/>
      <c r="CK15" s="375"/>
      <c r="CL15" s="375"/>
      <c r="CM15" s="375"/>
      <c r="CN15" s="375"/>
      <c r="CO15" s="375"/>
      <c r="CP15" s="375"/>
      <c r="CQ15" s="375"/>
      <c r="CR15" s="375"/>
      <c r="CS15" s="375"/>
      <c r="CT15" s="375"/>
      <c r="CU15" s="375"/>
      <c r="CV15" s="375"/>
      <c r="CW15" s="375"/>
      <c r="CX15" s="375"/>
      <c r="CY15" s="375"/>
      <c r="CZ15" s="375"/>
      <c r="DA15" s="375"/>
      <c r="DB15" s="375"/>
      <c r="DC15" s="375"/>
      <c r="DD15" s="375"/>
      <c r="DE15" s="375"/>
      <c r="DF15" s="375"/>
      <c r="DG15" s="375"/>
      <c r="DH15" s="375"/>
      <c r="DI15" s="375"/>
      <c r="DJ15" s="375"/>
      <c r="DK15" s="375"/>
      <c r="DL15" s="375"/>
      <c r="DM15" s="375"/>
      <c r="DN15" s="375"/>
      <c r="DO15" s="375"/>
      <c r="DP15" s="375"/>
      <c r="DQ15" s="375"/>
      <c r="DR15" s="375"/>
      <c r="DS15" s="375"/>
      <c r="DT15" s="375"/>
      <c r="DU15" s="375"/>
      <c r="DV15" s="375"/>
      <c r="DW15" s="375"/>
      <c r="DX15" s="375"/>
      <c r="DY15" s="375"/>
      <c r="DZ15" s="375"/>
      <c r="EA15" s="375"/>
      <c r="EB15" s="375"/>
      <c r="EC15" s="375"/>
      <c r="ED15" s="375"/>
      <c r="EE15" s="375"/>
      <c r="EF15" s="375"/>
      <c r="EG15" s="375"/>
      <c r="EH15" s="375"/>
      <c r="EI15" s="375"/>
      <c r="EJ15" s="375"/>
      <c r="EK15" s="375"/>
      <c r="EL15" s="375"/>
      <c r="EM15" s="375"/>
      <c r="EN15" s="375"/>
      <c r="EO15" s="375"/>
      <c r="EP15" s="375"/>
      <c r="EQ15" s="375"/>
      <c r="ER15" s="375"/>
      <c r="ES15" s="375"/>
      <c r="ET15" s="375"/>
      <c r="EU15" s="375"/>
      <c r="EV15" s="375"/>
      <c r="EW15" s="375"/>
      <c r="EX15" s="375"/>
      <c r="EY15" s="375"/>
      <c r="EZ15" s="375"/>
      <c r="FA15" s="375"/>
      <c r="FB15" s="375"/>
      <c r="FC15" s="375"/>
      <c r="FD15" s="375"/>
      <c r="FE15" s="375"/>
      <c r="FF15" s="375"/>
      <c r="FG15" s="375"/>
      <c r="FH15" s="375"/>
      <c r="FI15" s="375"/>
      <c r="FJ15" s="375"/>
      <c r="FK15" s="375"/>
      <c r="FL15" s="375"/>
      <c r="FM15" s="375"/>
      <c r="FN15" s="375"/>
      <c r="FO15" s="375"/>
      <c r="FP15" s="375"/>
      <c r="FQ15" s="375"/>
      <c r="FR15" s="375"/>
      <c r="FS15" s="375"/>
      <c r="FT15" s="375"/>
      <c r="FU15" s="375"/>
      <c r="FV15" s="375"/>
      <c r="FW15" s="375"/>
      <c r="FX15" s="375"/>
      <c r="FY15" s="375"/>
      <c r="FZ15" s="375"/>
      <c r="GA15" s="375"/>
      <c r="GB15" s="375"/>
      <c r="GC15" s="375"/>
      <c r="GD15" s="375"/>
      <c r="GE15" s="375"/>
      <c r="GF15" s="375"/>
      <c r="GG15" s="375"/>
      <c r="GH15" s="375"/>
      <c r="GI15" s="375"/>
      <c r="GJ15" s="375"/>
      <c r="GK15" s="375"/>
      <c r="GL15" s="375"/>
      <c r="GM15" s="375"/>
      <c r="GN15" s="375"/>
      <c r="GO15" s="375"/>
      <c r="GP15" s="375"/>
      <c r="GQ15" s="375"/>
      <c r="GR15" s="375"/>
      <c r="GS15" s="375"/>
      <c r="GT15" s="375"/>
      <c r="GU15" s="375"/>
      <c r="GV15" s="375"/>
      <c r="GW15" s="375"/>
      <c r="GX15" s="375"/>
      <c r="GY15" s="375"/>
      <c r="GZ15" s="375"/>
      <c r="HA15" s="375"/>
      <c r="HB15" s="375"/>
      <c r="HC15" s="375"/>
      <c r="HD15" s="375"/>
      <c r="HE15" s="375"/>
      <c r="HF15" s="375"/>
      <c r="HG15" s="375"/>
      <c r="HH15" s="375"/>
      <c r="HI15" s="375"/>
      <c r="HJ15" s="375"/>
      <c r="HK15" s="375"/>
      <c r="HL15" s="375"/>
      <c r="HM15" s="375"/>
      <c r="HN15" s="375"/>
      <c r="HO15" s="375"/>
      <c r="HP15" s="375"/>
      <c r="HQ15" s="375"/>
      <c r="HR15" s="375"/>
      <c r="HS15" s="375"/>
      <c r="HT15" s="375"/>
      <c r="HU15" s="375"/>
      <c r="HV15" s="375"/>
      <c r="HW15" s="375"/>
      <c r="HX15" s="375"/>
      <c r="HY15" s="375"/>
      <c r="HZ15" s="375"/>
      <c r="IA15" s="375"/>
      <c r="IB15" s="375"/>
      <c r="IC15" s="375"/>
      <c r="ID15" s="375"/>
      <c r="IE15" s="375"/>
      <c r="IF15" s="375"/>
      <c r="IG15" s="375"/>
      <c r="IH15" s="375"/>
      <c r="II15" s="375"/>
      <c r="IJ15" s="375"/>
      <c r="IK15" s="375"/>
      <c r="IL15" s="375"/>
      <c r="IM15" s="375"/>
      <c r="IN15" s="375"/>
      <c r="IO15" s="375"/>
      <c r="IP15" s="375"/>
      <c r="IQ15" s="375"/>
      <c r="IR15" s="375"/>
      <c r="IS15" s="375"/>
      <c r="IT15" s="375"/>
      <c r="IU15" s="375"/>
      <c r="IV15" s="375"/>
    </row>
    <row r="16" spans="1:256" ht="15.75" customHeight="1" thickBot="1" x14ac:dyDescent="0.25">
      <c r="A16" s="527" t="s">
        <v>371</v>
      </c>
      <c r="B16" s="528"/>
      <c r="C16" s="528"/>
      <c r="D16" s="528"/>
      <c r="E16" s="528"/>
      <c r="F16" s="528"/>
      <c r="G16" s="528"/>
      <c r="H16" s="528"/>
      <c r="I16" s="528"/>
      <c r="J16" s="529"/>
      <c r="K16" s="375"/>
      <c r="L16" s="375"/>
      <c r="M16" s="375"/>
      <c r="N16" s="375"/>
      <c r="O16" s="375"/>
      <c r="P16" s="375"/>
      <c r="Q16" s="375"/>
      <c r="R16" s="375"/>
      <c r="S16" s="375"/>
      <c r="T16" s="375"/>
      <c r="U16" s="375"/>
      <c r="V16" s="375"/>
      <c r="W16" s="375"/>
      <c r="X16" s="375"/>
      <c r="Y16" s="375"/>
      <c r="Z16" s="375"/>
      <c r="AA16" s="375"/>
      <c r="AB16" s="375"/>
      <c r="AC16" s="375"/>
      <c r="AD16" s="375"/>
      <c r="AE16" s="375"/>
      <c r="AF16" s="375"/>
      <c r="AG16" s="375"/>
      <c r="AH16" s="375"/>
      <c r="AI16" s="375"/>
      <c r="AJ16" s="375"/>
      <c r="AK16" s="375"/>
      <c r="AL16" s="375"/>
      <c r="AM16" s="375"/>
      <c r="AN16" s="375"/>
      <c r="AO16" s="375"/>
      <c r="AP16" s="375"/>
      <c r="AQ16" s="375"/>
      <c r="AR16" s="375"/>
      <c r="AS16" s="375"/>
      <c r="AT16" s="375"/>
      <c r="AU16" s="375"/>
      <c r="AV16" s="375"/>
      <c r="AW16" s="375"/>
      <c r="AX16" s="375"/>
      <c r="AY16" s="375"/>
      <c r="AZ16" s="375"/>
      <c r="BA16" s="375"/>
      <c r="BB16" s="375"/>
      <c r="BC16" s="375"/>
      <c r="BD16" s="375"/>
      <c r="BE16" s="375"/>
      <c r="BF16" s="375"/>
      <c r="BG16" s="375"/>
      <c r="BH16" s="375"/>
      <c r="BI16" s="375"/>
      <c r="BJ16" s="375"/>
      <c r="BK16" s="375"/>
      <c r="BL16" s="375"/>
      <c r="BM16" s="375"/>
      <c r="BN16" s="375"/>
      <c r="BO16" s="375"/>
      <c r="BP16" s="375"/>
      <c r="BQ16" s="375"/>
      <c r="BR16" s="375"/>
      <c r="BS16" s="375"/>
      <c r="BT16" s="375"/>
      <c r="BU16" s="375"/>
      <c r="BV16" s="375"/>
      <c r="BW16" s="375"/>
      <c r="BX16" s="375"/>
      <c r="BY16" s="375"/>
      <c r="BZ16" s="375"/>
      <c r="CA16" s="375"/>
      <c r="CB16" s="375"/>
      <c r="CC16" s="375"/>
      <c r="CD16" s="375"/>
      <c r="CE16" s="375"/>
      <c r="CF16" s="375"/>
      <c r="CG16" s="375"/>
      <c r="CH16" s="375"/>
      <c r="CI16" s="375"/>
      <c r="CJ16" s="375"/>
      <c r="CK16" s="375"/>
      <c r="CL16" s="375"/>
      <c r="CM16" s="375"/>
      <c r="CN16" s="375"/>
      <c r="CO16" s="375"/>
      <c r="CP16" s="375"/>
      <c r="CQ16" s="375"/>
      <c r="CR16" s="375"/>
      <c r="CS16" s="375"/>
      <c r="CT16" s="375"/>
      <c r="CU16" s="375"/>
      <c r="CV16" s="375"/>
      <c r="CW16" s="375"/>
      <c r="CX16" s="375"/>
      <c r="CY16" s="375"/>
      <c r="CZ16" s="375"/>
      <c r="DA16" s="375"/>
      <c r="DB16" s="375"/>
      <c r="DC16" s="375"/>
      <c r="DD16" s="375"/>
      <c r="DE16" s="375"/>
      <c r="DF16" s="375"/>
      <c r="DG16" s="375"/>
      <c r="DH16" s="375"/>
      <c r="DI16" s="375"/>
      <c r="DJ16" s="375"/>
      <c r="DK16" s="375"/>
      <c r="DL16" s="375"/>
      <c r="DM16" s="375"/>
      <c r="DN16" s="375"/>
      <c r="DO16" s="375"/>
      <c r="DP16" s="375"/>
      <c r="DQ16" s="375"/>
      <c r="DR16" s="375"/>
      <c r="DS16" s="375"/>
      <c r="DT16" s="375"/>
      <c r="DU16" s="375"/>
      <c r="DV16" s="375"/>
      <c r="DW16" s="375"/>
      <c r="DX16" s="375"/>
      <c r="DY16" s="375"/>
      <c r="DZ16" s="375"/>
      <c r="EA16" s="375"/>
      <c r="EB16" s="375"/>
      <c r="EC16" s="375"/>
      <c r="ED16" s="375"/>
      <c r="EE16" s="375"/>
      <c r="EF16" s="375"/>
      <c r="EG16" s="375"/>
      <c r="EH16" s="375"/>
      <c r="EI16" s="375"/>
      <c r="EJ16" s="375"/>
      <c r="EK16" s="375"/>
      <c r="EL16" s="375"/>
      <c r="EM16" s="375"/>
      <c r="EN16" s="375"/>
      <c r="EO16" s="375"/>
      <c r="EP16" s="375"/>
      <c r="EQ16" s="375"/>
      <c r="ER16" s="375"/>
      <c r="ES16" s="375"/>
      <c r="ET16" s="375"/>
      <c r="EU16" s="375"/>
      <c r="EV16" s="375"/>
      <c r="EW16" s="375"/>
      <c r="EX16" s="375"/>
      <c r="EY16" s="375"/>
      <c r="EZ16" s="375"/>
      <c r="FA16" s="375"/>
      <c r="FB16" s="375"/>
      <c r="FC16" s="375"/>
      <c r="FD16" s="375"/>
      <c r="FE16" s="375"/>
      <c r="FF16" s="375"/>
      <c r="FG16" s="375"/>
      <c r="FH16" s="375"/>
      <c r="FI16" s="375"/>
      <c r="FJ16" s="375"/>
      <c r="FK16" s="375"/>
      <c r="FL16" s="375"/>
      <c r="FM16" s="375"/>
      <c r="FN16" s="375"/>
      <c r="FO16" s="375"/>
      <c r="FP16" s="375"/>
      <c r="FQ16" s="375"/>
      <c r="FR16" s="375"/>
      <c r="FS16" s="375"/>
      <c r="FT16" s="375"/>
      <c r="FU16" s="375"/>
      <c r="FV16" s="375"/>
      <c r="FW16" s="375"/>
      <c r="FX16" s="375"/>
      <c r="FY16" s="375"/>
      <c r="FZ16" s="375"/>
      <c r="GA16" s="375"/>
      <c r="GB16" s="375"/>
      <c r="GC16" s="375"/>
      <c r="GD16" s="375"/>
      <c r="GE16" s="375"/>
      <c r="GF16" s="375"/>
      <c r="GG16" s="375"/>
      <c r="GH16" s="375"/>
      <c r="GI16" s="375"/>
      <c r="GJ16" s="375"/>
      <c r="GK16" s="375"/>
      <c r="GL16" s="375"/>
      <c r="GM16" s="375"/>
      <c r="GN16" s="375"/>
      <c r="GO16" s="375"/>
      <c r="GP16" s="375"/>
      <c r="GQ16" s="375"/>
      <c r="GR16" s="375"/>
      <c r="GS16" s="375"/>
      <c r="GT16" s="375"/>
      <c r="GU16" s="375"/>
      <c r="GV16" s="375"/>
      <c r="GW16" s="375"/>
      <c r="GX16" s="375"/>
      <c r="GY16" s="375"/>
      <c r="GZ16" s="375"/>
      <c r="HA16" s="375"/>
      <c r="HB16" s="375"/>
      <c r="HC16" s="375"/>
      <c r="HD16" s="375"/>
      <c r="HE16" s="375"/>
      <c r="HF16" s="375"/>
      <c r="HG16" s="375"/>
      <c r="HH16" s="375"/>
      <c r="HI16" s="375"/>
      <c r="HJ16" s="375"/>
      <c r="HK16" s="375"/>
      <c r="HL16" s="375"/>
      <c r="HM16" s="375"/>
      <c r="HN16" s="375"/>
      <c r="HO16" s="375"/>
      <c r="HP16" s="375"/>
      <c r="HQ16" s="375"/>
      <c r="HR16" s="375"/>
      <c r="HS16" s="375"/>
      <c r="HT16" s="375"/>
      <c r="HU16" s="375"/>
      <c r="HV16" s="375"/>
      <c r="HW16" s="375"/>
      <c r="HX16" s="375"/>
      <c r="HY16" s="375"/>
      <c r="HZ16" s="375"/>
      <c r="IA16" s="375"/>
      <c r="IB16" s="375"/>
      <c r="IC16" s="375"/>
      <c r="ID16" s="375"/>
      <c r="IE16" s="375"/>
      <c r="IF16" s="375"/>
      <c r="IG16" s="375"/>
      <c r="IH16" s="375"/>
      <c r="II16" s="375"/>
      <c r="IJ16" s="375"/>
      <c r="IK16" s="375"/>
      <c r="IL16" s="375"/>
      <c r="IM16" s="375"/>
      <c r="IN16" s="375"/>
      <c r="IO16" s="375"/>
      <c r="IP16" s="375"/>
      <c r="IQ16" s="375"/>
      <c r="IR16" s="375"/>
      <c r="IS16" s="375"/>
      <c r="IT16" s="375"/>
      <c r="IU16" s="375"/>
      <c r="IV16" s="375"/>
    </row>
    <row r="17" spans="1:256" x14ac:dyDescent="0.2">
      <c r="A17" s="513">
        <v>2</v>
      </c>
      <c r="B17" s="368"/>
      <c r="C17" s="369">
        <v>1</v>
      </c>
      <c r="D17" s="514">
        <v>1</v>
      </c>
      <c r="E17" s="395"/>
      <c r="F17" s="371"/>
      <c r="G17" s="396"/>
      <c r="H17" s="397"/>
      <c r="I17" s="397">
        <f>G17-H17</f>
        <v>0</v>
      </c>
      <c r="J17" s="374">
        <f>I17*F17</f>
        <v>0</v>
      </c>
      <c r="K17" s="375"/>
      <c r="L17" s="375"/>
      <c r="M17" s="375"/>
      <c r="N17" s="375"/>
      <c r="O17" s="375"/>
      <c r="P17" s="375"/>
      <c r="Q17" s="375"/>
      <c r="R17" s="375"/>
      <c r="S17" s="375"/>
      <c r="T17" s="375"/>
      <c r="U17" s="375"/>
      <c r="V17" s="375"/>
      <c r="W17" s="375"/>
      <c r="X17" s="375"/>
      <c r="Y17" s="375"/>
      <c r="Z17" s="375"/>
      <c r="AA17" s="375"/>
      <c r="AB17" s="375"/>
      <c r="AC17" s="375"/>
      <c r="AD17" s="375"/>
      <c r="AE17" s="375"/>
      <c r="AF17" s="375"/>
      <c r="AG17" s="375"/>
      <c r="AH17" s="375"/>
      <c r="AI17" s="375"/>
      <c r="AJ17" s="375"/>
      <c r="AK17" s="375"/>
      <c r="AL17" s="375"/>
      <c r="AM17" s="375"/>
      <c r="AN17" s="375"/>
      <c r="AO17" s="375"/>
      <c r="AP17" s="375"/>
      <c r="AQ17" s="375"/>
      <c r="AR17" s="375"/>
      <c r="AS17" s="375"/>
      <c r="AT17" s="375"/>
      <c r="AU17" s="375"/>
      <c r="AV17" s="375"/>
      <c r="AW17" s="375"/>
      <c r="AX17" s="375"/>
      <c r="AY17" s="375"/>
      <c r="AZ17" s="375"/>
      <c r="BA17" s="375"/>
      <c r="BB17" s="375"/>
      <c r="BC17" s="375"/>
      <c r="BD17" s="375"/>
      <c r="BE17" s="375"/>
      <c r="BF17" s="375"/>
      <c r="BG17" s="375"/>
      <c r="BH17" s="375"/>
      <c r="BI17" s="375"/>
      <c r="BJ17" s="375"/>
      <c r="BK17" s="375"/>
      <c r="BL17" s="375"/>
      <c r="BM17" s="375"/>
      <c r="BN17" s="375"/>
      <c r="BO17" s="375"/>
      <c r="BP17" s="375"/>
      <c r="BQ17" s="375"/>
      <c r="BR17" s="375"/>
      <c r="BS17" s="375"/>
      <c r="BT17" s="375"/>
      <c r="BU17" s="375"/>
      <c r="BV17" s="375"/>
      <c r="BW17" s="375"/>
      <c r="BX17" s="375"/>
      <c r="BY17" s="375"/>
      <c r="BZ17" s="375"/>
      <c r="CA17" s="375"/>
      <c r="CB17" s="375"/>
      <c r="CC17" s="375"/>
      <c r="CD17" s="375"/>
      <c r="CE17" s="375"/>
      <c r="CF17" s="375"/>
      <c r="CG17" s="375"/>
      <c r="CH17" s="375"/>
      <c r="CI17" s="375"/>
      <c r="CJ17" s="375"/>
      <c r="CK17" s="375"/>
      <c r="CL17" s="375"/>
      <c r="CM17" s="375"/>
      <c r="CN17" s="375"/>
      <c r="CO17" s="375"/>
      <c r="CP17" s="375"/>
      <c r="CQ17" s="375"/>
      <c r="CR17" s="375"/>
      <c r="CS17" s="375"/>
      <c r="CT17" s="375"/>
      <c r="CU17" s="375"/>
      <c r="CV17" s="375"/>
      <c r="CW17" s="375"/>
      <c r="CX17" s="375"/>
      <c r="CY17" s="375"/>
      <c r="CZ17" s="375"/>
      <c r="DA17" s="375"/>
      <c r="DB17" s="375"/>
      <c r="DC17" s="375"/>
      <c r="DD17" s="375"/>
      <c r="DE17" s="375"/>
      <c r="DF17" s="375"/>
      <c r="DG17" s="375"/>
      <c r="DH17" s="375"/>
      <c r="DI17" s="375"/>
      <c r="DJ17" s="375"/>
      <c r="DK17" s="375"/>
      <c r="DL17" s="375"/>
      <c r="DM17" s="375"/>
      <c r="DN17" s="375"/>
      <c r="DO17" s="375"/>
      <c r="DP17" s="375"/>
      <c r="DQ17" s="375"/>
      <c r="DR17" s="375"/>
      <c r="DS17" s="375"/>
      <c r="DT17" s="375"/>
      <c r="DU17" s="375"/>
      <c r="DV17" s="375"/>
      <c r="DW17" s="375"/>
      <c r="DX17" s="375"/>
      <c r="DY17" s="375"/>
      <c r="DZ17" s="375"/>
      <c r="EA17" s="375"/>
      <c r="EB17" s="375"/>
      <c r="EC17" s="375"/>
      <c r="ED17" s="375"/>
      <c r="EE17" s="375"/>
      <c r="EF17" s="375"/>
      <c r="EG17" s="375"/>
      <c r="EH17" s="375"/>
      <c r="EI17" s="375"/>
      <c r="EJ17" s="375"/>
      <c r="EK17" s="375"/>
      <c r="EL17" s="375"/>
      <c r="EM17" s="375"/>
      <c r="EN17" s="375"/>
      <c r="EO17" s="375"/>
      <c r="EP17" s="375"/>
      <c r="EQ17" s="375"/>
      <c r="ER17" s="375"/>
      <c r="ES17" s="375"/>
      <c r="ET17" s="375"/>
      <c r="EU17" s="375"/>
      <c r="EV17" s="375"/>
      <c r="EW17" s="375"/>
      <c r="EX17" s="375"/>
      <c r="EY17" s="375"/>
      <c r="EZ17" s="375"/>
      <c r="FA17" s="375"/>
      <c r="FB17" s="375"/>
      <c r="FC17" s="375"/>
      <c r="FD17" s="375"/>
      <c r="FE17" s="375"/>
      <c r="FF17" s="375"/>
      <c r="FG17" s="375"/>
      <c r="FH17" s="375"/>
      <c r="FI17" s="375"/>
      <c r="FJ17" s="375"/>
      <c r="FK17" s="375"/>
      <c r="FL17" s="375"/>
      <c r="FM17" s="375"/>
      <c r="FN17" s="375"/>
      <c r="FO17" s="375"/>
      <c r="FP17" s="375"/>
      <c r="FQ17" s="375"/>
      <c r="FR17" s="375"/>
      <c r="FS17" s="375"/>
      <c r="FT17" s="375"/>
      <c r="FU17" s="375"/>
      <c r="FV17" s="375"/>
      <c r="FW17" s="375"/>
      <c r="FX17" s="375"/>
      <c r="FY17" s="375"/>
      <c r="FZ17" s="375"/>
      <c r="GA17" s="375"/>
      <c r="GB17" s="375"/>
      <c r="GC17" s="375"/>
      <c r="GD17" s="375"/>
      <c r="GE17" s="375"/>
      <c r="GF17" s="375"/>
      <c r="GG17" s="375"/>
      <c r="GH17" s="375"/>
      <c r="GI17" s="375"/>
      <c r="GJ17" s="375"/>
      <c r="GK17" s="375"/>
      <c r="GL17" s="375"/>
      <c r="GM17" s="375"/>
      <c r="GN17" s="375"/>
      <c r="GO17" s="375"/>
      <c r="GP17" s="375"/>
      <c r="GQ17" s="375"/>
      <c r="GR17" s="375"/>
      <c r="GS17" s="375"/>
      <c r="GT17" s="375"/>
      <c r="GU17" s="375"/>
      <c r="GV17" s="375"/>
      <c r="GW17" s="375"/>
      <c r="GX17" s="375"/>
      <c r="GY17" s="375"/>
      <c r="GZ17" s="375"/>
      <c r="HA17" s="375"/>
      <c r="HB17" s="375"/>
      <c r="HC17" s="375"/>
      <c r="HD17" s="375"/>
      <c r="HE17" s="375"/>
      <c r="HF17" s="375"/>
      <c r="HG17" s="375"/>
      <c r="HH17" s="375"/>
      <c r="HI17" s="375"/>
      <c r="HJ17" s="375"/>
      <c r="HK17" s="375"/>
      <c r="HL17" s="375"/>
      <c r="HM17" s="375"/>
      <c r="HN17" s="375"/>
      <c r="HO17" s="375"/>
      <c r="HP17" s="375"/>
      <c r="HQ17" s="375"/>
      <c r="HR17" s="375"/>
      <c r="HS17" s="375"/>
      <c r="HT17" s="375"/>
      <c r="HU17" s="375"/>
      <c r="HV17" s="375"/>
      <c r="HW17" s="375"/>
      <c r="HX17" s="375"/>
      <c r="HY17" s="375"/>
      <c r="HZ17" s="375"/>
      <c r="IA17" s="375"/>
      <c r="IB17" s="375"/>
      <c r="IC17" s="375"/>
      <c r="ID17" s="375"/>
      <c r="IE17" s="375"/>
      <c r="IF17" s="375"/>
      <c r="IG17" s="375"/>
      <c r="IH17" s="375"/>
      <c r="II17" s="375"/>
      <c r="IJ17" s="375"/>
      <c r="IK17" s="375"/>
      <c r="IL17" s="375"/>
      <c r="IM17" s="375"/>
      <c r="IN17" s="375"/>
      <c r="IO17" s="375"/>
      <c r="IP17" s="375"/>
      <c r="IQ17" s="375"/>
      <c r="IR17" s="375"/>
      <c r="IS17" s="375"/>
      <c r="IT17" s="375"/>
      <c r="IU17" s="375"/>
      <c r="IV17" s="375"/>
    </row>
    <row r="18" spans="1:256" x14ac:dyDescent="0.2">
      <c r="A18" s="513"/>
      <c r="B18" s="376"/>
      <c r="C18" s="377">
        <v>2</v>
      </c>
      <c r="D18" s="515"/>
      <c r="E18" s="398"/>
      <c r="F18" s="379"/>
      <c r="G18" s="380"/>
      <c r="H18" s="399"/>
      <c r="I18" s="397">
        <f>G18-H18</f>
        <v>0</v>
      </c>
      <c r="J18" s="374">
        <f>I18*F18</f>
        <v>0</v>
      </c>
      <c r="K18" s="375"/>
      <c r="L18" s="375"/>
      <c r="M18" s="375"/>
      <c r="N18" s="375"/>
      <c r="O18" s="375"/>
      <c r="P18" s="375"/>
      <c r="Q18" s="375"/>
      <c r="R18" s="375"/>
      <c r="S18" s="375"/>
      <c r="T18" s="375"/>
      <c r="U18" s="375"/>
      <c r="V18" s="375"/>
      <c r="W18" s="375"/>
      <c r="X18" s="375"/>
      <c r="Y18" s="375"/>
      <c r="Z18" s="375"/>
      <c r="AA18" s="375"/>
      <c r="AB18" s="375"/>
      <c r="AC18" s="375"/>
      <c r="AD18" s="375"/>
      <c r="AE18" s="375"/>
      <c r="AF18" s="375"/>
      <c r="AG18" s="375"/>
      <c r="AH18" s="375"/>
      <c r="AI18" s="375"/>
      <c r="AJ18" s="375"/>
      <c r="AK18" s="375"/>
      <c r="AL18" s="375"/>
      <c r="AM18" s="375"/>
      <c r="AN18" s="375"/>
      <c r="AO18" s="375"/>
      <c r="AP18" s="375"/>
      <c r="AQ18" s="375"/>
      <c r="AR18" s="375"/>
      <c r="AS18" s="375"/>
      <c r="AT18" s="375"/>
      <c r="AU18" s="375"/>
      <c r="AV18" s="375"/>
      <c r="AW18" s="375"/>
      <c r="AX18" s="375"/>
      <c r="AY18" s="375"/>
      <c r="AZ18" s="375"/>
      <c r="BA18" s="375"/>
      <c r="BB18" s="375"/>
      <c r="BC18" s="375"/>
      <c r="BD18" s="375"/>
      <c r="BE18" s="375"/>
      <c r="BF18" s="375"/>
      <c r="BG18" s="375"/>
      <c r="BH18" s="375"/>
      <c r="BI18" s="375"/>
      <c r="BJ18" s="375"/>
      <c r="BK18" s="375"/>
      <c r="BL18" s="375"/>
      <c r="BM18" s="375"/>
      <c r="BN18" s="375"/>
      <c r="BO18" s="375"/>
      <c r="BP18" s="375"/>
      <c r="BQ18" s="375"/>
      <c r="BR18" s="375"/>
      <c r="BS18" s="375"/>
      <c r="BT18" s="375"/>
      <c r="BU18" s="375"/>
      <c r="BV18" s="375"/>
      <c r="BW18" s="375"/>
      <c r="BX18" s="375"/>
      <c r="BY18" s="375"/>
      <c r="BZ18" s="375"/>
      <c r="CA18" s="375"/>
      <c r="CB18" s="375"/>
      <c r="CC18" s="375"/>
      <c r="CD18" s="375"/>
      <c r="CE18" s="375"/>
      <c r="CF18" s="375"/>
      <c r="CG18" s="375"/>
      <c r="CH18" s="375"/>
      <c r="CI18" s="375"/>
      <c r="CJ18" s="375"/>
      <c r="CK18" s="375"/>
      <c r="CL18" s="375"/>
      <c r="CM18" s="375"/>
      <c r="CN18" s="375"/>
      <c r="CO18" s="375"/>
      <c r="CP18" s="375"/>
      <c r="CQ18" s="375"/>
      <c r="CR18" s="375"/>
      <c r="CS18" s="375"/>
      <c r="CT18" s="375"/>
      <c r="CU18" s="375"/>
      <c r="CV18" s="375"/>
      <c r="CW18" s="375"/>
      <c r="CX18" s="375"/>
      <c r="CY18" s="375"/>
      <c r="CZ18" s="375"/>
      <c r="DA18" s="375"/>
      <c r="DB18" s="375"/>
      <c r="DC18" s="375"/>
      <c r="DD18" s="375"/>
      <c r="DE18" s="375"/>
      <c r="DF18" s="375"/>
      <c r="DG18" s="375"/>
      <c r="DH18" s="375"/>
      <c r="DI18" s="375"/>
      <c r="DJ18" s="375"/>
      <c r="DK18" s="375"/>
      <c r="DL18" s="375"/>
      <c r="DM18" s="375"/>
      <c r="DN18" s="375"/>
      <c r="DO18" s="375"/>
      <c r="DP18" s="375"/>
      <c r="DQ18" s="375"/>
      <c r="DR18" s="375"/>
      <c r="DS18" s="375"/>
      <c r="DT18" s="375"/>
      <c r="DU18" s="375"/>
      <c r="DV18" s="375"/>
      <c r="DW18" s="375"/>
      <c r="DX18" s="375"/>
      <c r="DY18" s="375"/>
      <c r="DZ18" s="375"/>
      <c r="EA18" s="375"/>
      <c r="EB18" s="375"/>
      <c r="EC18" s="375"/>
      <c r="ED18" s="375"/>
      <c r="EE18" s="375"/>
      <c r="EF18" s="375"/>
      <c r="EG18" s="375"/>
      <c r="EH18" s="375"/>
      <c r="EI18" s="375"/>
      <c r="EJ18" s="375"/>
      <c r="EK18" s="375"/>
      <c r="EL18" s="375"/>
      <c r="EM18" s="375"/>
      <c r="EN18" s="375"/>
      <c r="EO18" s="375"/>
      <c r="EP18" s="375"/>
      <c r="EQ18" s="375"/>
      <c r="ER18" s="375"/>
      <c r="ES18" s="375"/>
      <c r="ET18" s="375"/>
      <c r="EU18" s="375"/>
      <c r="EV18" s="375"/>
      <c r="EW18" s="375"/>
      <c r="EX18" s="375"/>
      <c r="EY18" s="375"/>
      <c r="EZ18" s="375"/>
      <c r="FA18" s="375"/>
      <c r="FB18" s="375"/>
      <c r="FC18" s="375"/>
      <c r="FD18" s="375"/>
      <c r="FE18" s="375"/>
      <c r="FF18" s="375"/>
      <c r="FG18" s="375"/>
      <c r="FH18" s="375"/>
      <c r="FI18" s="375"/>
      <c r="FJ18" s="375"/>
      <c r="FK18" s="375"/>
      <c r="FL18" s="375"/>
      <c r="FM18" s="375"/>
      <c r="FN18" s="375"/>
      <c r="FO18" s="375"/>
      <c r="FP18" s="375"/>
      <c r="FQ18" s="375"/>
      <c r="FR18" s="375"/>
      <c r="FS18" s="375"/>
      <c r="FT18" s="375"/>
      <c r="FU18" s="375"/>
      <c r="FV18" s="375"/>
      <c r="FW18" s="375"/>
      <c r="FX18" s="375"/>
      <c r="FY18" s="375"/>
      <c r="FZ18" s="375"/>
      <c r="GA18" s="375"/>
      <c r="GB18" s="375"/>
      <c r="GC18" s="375"/>
      <c r="GD18" s="375"/>
      <c r="GE18" s="375"/>
      <c r="GF18" s="375"/>
      <c r="GG18" s="375"/>
      <c r="GH18" s="375"/>
      <c r="GI18" s="375"/>
      <c r="GJ18" s="375"/>
      <c r="GK18" s="375"/>
      <c r="GL18" s="375"/>
      <c r="GM18" s="375"/>
      <c r="GN18" s="375"/>
      <c r="GO18" s="375"/>
      <c r="GP18" s="375"/>
      <c r="GQ18" s="375"/>
      <c r="GR18" s="375"/>
      <c r="GS18" s="375"/>
      <c r="GT18" s="375"/>
      <c r="GU18" s="375"/>
      <c r="GV18" s="375"/>
      <c r="GW18" s="375"/>
      <c r="GX18" s="375"/>
      <c r="GY18" s="375"/>
      <c r="GZ18" s="375"/>
      <c r="HA18" s="375"/>
      <c r="HB18" s="375"/>
      <c r="HC18" s="375"/>
      <c r="HD18" s="375"/>
      <c r="HE18" s="375"/>
      <c r="HF18" s="375"/>
      <c r="HG18" s="375"/>
      <c r="HH18" s="375"/>
      <c r="HI18" s="375"/>
      <c r="HJ18" s="375"/>
      <c r="HK18" s="375"/>
      <c r="HL18" s="375"/>
      <c r="HM18" s="375"/>
      <c r="HN18" s="375"/>
      <c r="HO18" s="375"/>
      <c r="HP18" s="375"/>
      <c r="HQ18" s="375"/>
      <c r="HR18" s="375"/>
      <c r="HS18" s="375"/>
      <c r="HT18" s="375"/>
      <c r="HU18" s="375"/>
      <c r="HV18" s="375"/>
      <c r="HW18" s="375"/>
      <c r="HX18" s="375"/>
      <c r="HY18" s="375"/>
      <c r="HZ18" s="375"/>
      <c r="IA18" s="375"/>
      <c r="IB18" s="375"/>
      <c r="IC18" s="375"/>
      <c r="ID18" s="375"/>
      <c r="IE18" s="375"/>
      <c r="IF18" s="375"/>
      <c r="IG18" s="375"/>
      <c r="IH18" s="375"/>
      <c r="II18" s="375"/>
      <c r="IJ18" s="375"/>
      <c r="IK18" s="375"/>
      <c r="IL18" s="375"/>
      <c r="IM18" s="375"/>
      <c r="IN18" s="375"/>
      <c r="IO18" s="375"/>
      <c r="IP18" s="375"/>
      <c r="IQ18" s="375"/>
      <c r="IR18" s="375"/>
      <c r="IS18" s="375"/>
      <c r="IT18" s="375"/>
      <c r="IU18" s="375"/>
      <c r="IV18" s="375"/>
    </row>
    <row r="19" spans="1:256" ht="13.5" thickBot="1" x14ac:dyDescent="0.25">
      <c r="A19" s="513"/>
      <c r="B19" s="400"/>
      <c r="C19" s="401">
        <v>3</v>
      </c>
      <c r="D19" s="516"/>
      <c r="E19" s="402"/>
      <c r="F19" s="403"/>
      <c r="G19" s="404"/>
      <c r="H19" s="405"/>
      <c r="I19" s="397">
        <f>G19-H19</f>
        <v>0</v>
      </c>
      <c r="J19" s="374">
        <f>I19*F19</f>
        <v>0</v>
      </c>
      <c r="K19" s="375"/>
      <c r="L19" s="375"/>
      <c r="M19" s="375"/>
      <c r="N19" s="375"/>
      <c r="O19" s="375"/>
      <c r="P19" s="375"/>
      <c r="Q19" s="375"/>
      <c r="R19" s="375"/>
      <c r="S19" s="375"/>
      <c r="T19" s="375"/>
      <c r="U19" s="375"/>
      <c r="V19" s="375"/>
      <c r="W19" s="375"/>
      <c r="X19" s="375"/>
      <c r="Y19" s="375"/>
      <c r="Z19" s="375"/>
      <c r="AA19" s="375"/>
      <c r="AB19" s="375"/>
      <c r="AC19" s="375"/>
      <c r="AD19" s="375"/>
      <c r="AE19" s="375"/>
      <c r="AF19" s="375"/>
      <c r="AG19" s="375"/>
      <c r="AH19" s="375"/>
      <c r="AI19" s="375"/>
      <c r="AJ19" s="375"/>
      <c r="AK19" s="375"/>
      <c r="AL19" s="375"/>
      <c r="AM19" s="375"/>
      <c r="AN19" s="375"/>
      <c r="AO19" s="375"/>
      <c r="AP19" s="375"/>
      <c r="AQ19" s="375"/>
      <c r="AR19" s="375"/>
      <c r="AS19" s="375"/>
      <c r="AT19" s="375"/>
      <c r="AU19" s="375"/>
      <c r="AV19" s="375"/>
      <c r="AW19" s="375"/>
      <c r="AX19" s="375"/>
      <c r="AY19" s="375"/>
      <c r="AZ19" s="375"/>
      <c r="BA19" s="375"/>
      <c r="BB19" s="375"/>
      <c r="BC19" s="375"/>
      <c r="BD19" s="375"/>
      <c r="BE19" s="375"/>
      <c r="BF19" s="375"/>
      <c r="BG19" s="375"/>
      <c r="BH19" s="375"/>
      <c r="BI19" s="375"/>
      <c r="BJ19" s="375"/>
      <c r="BK19" s="375"/>
      <c r="BL19" s="375"/>
      <c r="BM19" s="375"/>
      <c r="BN19" s="375"/>
      <c r="BO19" s="375"/>
      <c r="BP19" s="375"/>
      <c r="BQ19" s="375"/>
      <c r="BR19" s="375"/>
      <c r="BS19" s="375"/>
      <c r="BT19" s="375"/>
      <c r="BU19" s="375"/>
      <c r="BV19" s="375"/>
      <c r="BW19" s="375"/>
      <c r="BX19" s="375"/>
      <c r="BY19" s="375"/>
      <c r="BZ19" s="375"/>
      <c r="CA19" s="375"/>
      <c r="CB19" s="375"/>
      <c r="CC19" s="375"/>
      <c r="CD19" s="375"/>
      <c r="CE19" s="375"/>
      <c r="CF19" s="375"/>
      <c r="CG19" s="375"/>
      <c r="CH19" s="375"/>
      <c r="CI19" s="375"/>
      <c r="CJ19" s="375"/>
      <c r="CK19" s="375"/>
      <c r="CL19" s="375"/>
      <c r="CM19" s="375"/>
      <c r="CN19" s="375"/>
      <c r="CO19" s="375"/>
      <c r="CP19" s="375"/>
      <c r="CQ19" s="375"/>
      <c r="CR19" s="375"/>
      <c r="CS19" s="375"/>
      <c r="CT19" s="375"/>
      <c r="CU19" s="375"/>
      <c r="CV19" s="375"/>
      <c r="CW19" s="375"/>
      <c r="CX19" s="375"/>
      <c r="CY19" s="375"/>
      <c r="CZ19" s="375"/>
      <c r="DA19" s="375"/>
      <c r="DB19" s="375"/>
      <c r="DC19" s="375"/>
      <c r="DD19" s="375"/>
      <c r="DE19" s="375"/>
      <c r="DF19" s="375"/>
      <c r="DG19" s="375"/>
      <c r="DH19" s="375"/>
      <c r="DI19" s="375"/>
      <c r="DJ19" s="375"/>
      <c r="DK19" s="375"/>
      <c r="DL19" s="375"/>
      <c r="DM19" s="375"/>
      <c r="DN19" s="375"/>
      <c r="DO19" s="375"/>
      <c r="DP19" s="375"/>
      <c r="DQ19" s="375"/>
      <c r="DR19" s="375"/>
      <c r="DS19" s="375"/>
      <c r="DT19" s="375"/>
      <c r="DU19" s="375"/>
      <c r="DV19" s="375"/>
      <c r="DW19" s="375"/>
      <c r="DX19" s="375"/>
      <c r="DY19" s="375"/>
      <c r="DZ19" s="375"/>
      <c r="EA19" s="375"/>
      <c r="EB19" s="375"/>
      <c r="EC19" s="375"/>
      <c r="ED19" s="375"/>
      <c r="EE19" s="375"/>
      <c r="EF19" s="375"/>
      <c r="EG19" s="375"/>
      <c r="EH19" s="375"/>
      <c r="EI19" s="375"/>
      <c r="EJ19" s="375"/>
      <c r="EK19" s="375"/>
      <c r="EL19" s="375"/>
      <c r="EM19" s="375"/>
      <c r="EN19" s="375"/>
      <c r="EO19" s="375"/>
      <c r="EP19" s="375"/>
      <c r="EQ19" s="375"/>
      <c r="ER19" s="375"/>
      <c r="ES19" s="375"/>
      <c r="ET19" s="375"/>
      <c r="EU19" s="375"/>
      <c r="EV19" s="375"/>
      <c r="EW19" s="375"/>
      <c r="EX19" s="375"/>
      <c r="EY19" s="375"/>
      <c r="EZ19" s="375"/>
      <c r="FA19" s="375"/>
      <c r="FB19" s="375"/>
      <c r="FC19" s="375"/>
      <c r="FD19" s="375"/>
      <c r="FE19" s="375"/>
      <c r="FF19" s="375"/>
      <c r="FG19" s="375"/>
      <c r="FH19" s="375"/>
      <c r="FI19" s="375"/>
      <c r="FJ19" s="375"/>
      <c r="FK19" s="375"/>
      <c r="FL19" s="375"/>
      <c r="FM19" s="375"/>
      <c r="FN19" s="375"/>
      <c r="FO19" s="375"/>
      <c r="FP19" s="375"/>
      <c r="FQ19" s="375"/>
      <c r="FR19" s="375"/>
      <c r="FS19" s="375"/>
      <c r="FT19" s="375"/>
      <c r="FU19" s="375"/>
      <c r="FV19" s="375"/>
      <c r="FW19" s="375"/>
      <c r="FX19" s="375"/>
      <c r="FY19" s="375"/>
      <c r="FZ19" s="375"/>
      <c r="GA19" s="375"/>
      <c r="GB19" s="375"/>
      <c r="GC19" s="375"/>
      <c r="GD19" s="375"/>
      <c r="GE19" s="375"/>
      <c r="GF19" s="375"/>
      <c r="GG19" s="375"/>
      <c r="GH19" s="375"/>
      <c r="GI19" s="375"/>
      <c r="GJ19" s="375"/>
      <c r="GK19" s="375"/>
      <c r="GL19" s="375"/>
      <c r="GM19" s="375"/>
      <c r="GN19" s="375"/>
      <c r="GO19" s="375"/>
      <c r="GP19" s="375"/>
      <c r="GQ19" s="375"/>
      <c r="GR19" s="375"/>
      <c r="GS19" s="375"/>
      <c r="GT19" s="375"/>
      <c r="GU19" s="375"/>
      <c r="GV19" s="375"/>
      <c r="GW19" s="375"/>
      <c r="GX19" s="375"/>
      <c r="GY19" s="375"/>
      <c r="GZ19" s="375"/>
      <c r="HA19" s="375"/>
      <c r="HB19" s="375"/>
      <c r="HC19" s="375"/>
      <c r="HD19" s="375"/>
      <c r="HE19" s="375"/>
      <c r="HF19" s="375"/>
      <c r="HG19" s="375"/>
      <c r="HH19" s="375"/>
      <c r="HI19" s="375"/>
      <c r="HJ19" s="375"/>
      <c r="HK19" s="375"/>
      <c r="HL19" s="375"/>
      <c r="HM19" s="375"/>
      <c r="HN19" s="375"/>
      <c r="HO19" s="375"/>
      <c r="HP19" s="375"/>
      <c r="HQ19" s="375"/>
      <c r="HR19" s="375"/>
      <c r="HS19" s="375"/>
      <c r="HT19" s="375"/>
      <c r="HU19" s="375"/>
      <c r="HV19" s="375"/>
      <c r="HW19" s="375"/>
      <c r="HX19" s="375"/>
      <c r="HY19" s="375"/>
      <c r="HZ19" s="375"/>
      <c r="IA19" s="375"/>
      <c r="IB19" s="375"/>
      <c r="IC19" s="375"/>
      <c r="ID19" s="375"/>
      <c r="IE19" s="375"/>
      <c r="IF19" s="375"/>
      <c r="IG19" s="375"/>
      <c r="IH19" s="375"/>
      <c r="II19" s="375"/>
      <c r="IJ19" s="375"/>
      <c r="IK19" s="375"/>
      <c r="IL19" s="375"/>
      <c r="IM19" s="375"/>
      <c r="IN19" s="375"/>
      <c r="IO19" s="375"/>
      <c r="IP19" s="375"/>
      <c r="IQ19" s="375"/>
      <c r="IR19" s="375"/>
      <c r="IS19" s="375"/>
      <c r="IT19" s="375"/>
      <c r="IU19" s="375"/>
      <c r="IV19" s="375"/>
    </row>
    <row r="20" spans="1:256" ht="13.5" thickBot="1" x14ac:dyDescent="0.25">
      <c r="A20" s="406"/>
      <c r="B20" s="407" t="s">
        <v>370</v>
      </c>
      <c r="C20" s="408"/>
      <c r="D20" s="408"/>
      <c r="E20" s="409"/>
      <c r="F20" s="410"/>
      <c r="G20" s="410"/>
      <c r="H20" s="411"/>
      <c r="I20" s="412"/>
      <c r="J20" s="413">
        <f>SUM(J17:J19)</f>
        <v>0</v>
      </c>
      <c r="K20" s="375"/>
      <c r="L20" s="375"/>
      <c r="M20" s="375"/>
      <c r="N20" s="375"/>
      <c r="O20" s="375"/>
      <c r="P20" s="375"/>
      <c r="Q20" s="375"/>
      <c r="R20" s="375"/>
      <c r="S20" s="375"/>
      <c r="T20" s="375"/>
      <c r="U20" s="375"/>
      <c r="V20" s="375"/>
      <c r="W20" s="375"/>
      <c r="X20" s="375"/>
      <c r="Y20" s="375"/>
      <c r="Z20" s="375"/>
      <c r="AA20" s="375"/>
      <c r="AB20" s="375"/>
      <c r="AC20" s="375"/>
      <c r="AD20" s="375"/>
      <c r="AE20" s="375"/>
      <c r="AF20" s="375"/>
      <c r="AG20" s="375"/>
      <c r="AH20" s="375"/>
      <c r="AI20" s="375"/>
      <c r="AJ20" s="375"/>
      <c r="AK20" s="375"/>
      <c r="AL20" s="375"/>
      <c r="AM20" s="375"/>
      <c r="AN20" s="375"/>
      <c r="AO20" s="375"/>
      <c r="AP20" s="375"/>
      <c r="AQ20" s="375"/>
      <c r="AR20" s="375"/>
      <c r="AS20" s="375"/>
      <c r="AT20" s="375"/>
      <c r="AU20" s="375"/>
      <c r="AV20" s="375"/>
      <c r="AW20" s="375"/>
      <c r="AX20" s="375"/>
      <c r="AY20" s="375"/>
      <c r="AZ20" s="375"/>
      <c r="BA20" s="375"/>
      <c r="BB20" s="375"/>
      <c r="BC20" s="375"/>
      <c r="BD20" s="375"/>
      <c r="BE20" s="375"/>
      <c r="BF20" s="375"/>
      <c r="BG20" s="375"/>
      <c r="BH20" s="375"/>
      <c r="BI20" s="375"/>
      <c r="BJ20" s="375"/>
      <c r="BK20" s="375"/>
      <c r="BL20" s="375"/>
      <c r="BM20" s="375"/>
      <c r="BN20" s="375"/>
      <c r="BO20" s="375"/>
      <c r="BP20" s="375"/>
      <c r="BQ20" s="375"/>
      <c r="BR20" s="375"/>
      <c r="BS20" s="375"/>
      <c r="BT20" s="375"/>
      <c r="BU20" s="375"/>
      <c r="BV20" s="375"/>
      <c r="BW20" s="375"/>
      <c r="BX20" s="375"/>
      <c r="BY20" s="375"/>
      <c r="BZ20" s="375"/>
      <c r="CA20" s="375"/>
      <c r="CB20" s="375"/>
      <c r="CC20" s="375"/>
      <c r="CD20" s="375"/>
      <c r="CE20" s="375"/>
      <c r="CF20" s="375"/>
      <c r="CG20" s="375"/>
      <c r="CH20" s="375"/>
      <c r="CI20" s="375"/>
      <c r="CJ20" s="375"/>
      <c r="CK20" s="375"/>
      <c r="CL20" s="375"/>
      <c r="CM20" s="375"/>
      <c r="CN20" s="375"/>
      <c r="CO20" s="375"/>
      <c r="CP20" s="375"/>
      <c r="CQ20" s="375"/>
      <c r="CR20" s="375"/>
      <c r="CS20" s="375"/>
      <c r="CT20" s="375"/>
      <c r="CU20" s="375"/>
      <c r="CV20" s="375"/>
      <c r="CW20" s="375"/>
      <c r="CX20" s="375"/>
      <c r="CY20" s="375"/>
      <c r="CZ20" s="375"/>
      <c r="DA20" s="375"/>
      <c r="DB20" s="375"/>
      <c r="DC20" s="375"/>
      <c r="DD20" s="375"/>
      <c r="DE20" s="375"/>
      <c r="DF20" s="375"/>
      <c r="DG20" s="375"/>
      <c r="DH20" s="375"/>
      <c r="DI20" s="375"/>
      <c r="DJ20" s="375"/>
      <c r="DK20" s="375"/>
      <c r="DL20" s="375"/>
      <c r="DM20" s="375"/>
      <c r="DN20" s="375"/>
      <c r="DO20" s="375"/>
      <c r="DP20" s="375"/>
      <c r="DQ20" s="375"/>
      <c r="DR20" s="375"/>
      <c r="DS20" s="375"/>
      <c r="DT20" s="375"/>
      <c r="DU20" s="375"/>
      <c r="DV20" s="375"/>
      <c r="DW20" s="375"/>
      <c r="DX20" s="375"/>
      <c r="DY20" s="375"/>
      <c r="DZ20" s="375"/>
      <c r="EA20" s="375"/>
      <c r="EB20" s="375"/>
      <c r="EC20" s="375"/>
      <c r="ED20" s="375"/>
      <c r="EE20" s="375"/>
      <c r="EF20" s="375"/>
      <c r="EG20" s="375"/>
      <c r="EH20" s="375"/>
      <c r="EI20" s="375"/>
      <c r="EJ20" s="375"/>
      <c r="EK20" s="375"/>
      <c r="EL20" s="375"/>
      <c r="EM20" s="375"/>
      <c r="EN20" s="375"/>
      <c r="EO20" s="375"/>
      <c r="EP20" s="375"/>
      <c r="EQ20" s="375"/>
      <c r="ER20" s="375"/>
      <c r="ES20" s="375"/>
      <c r="ET20" s="375"/>
      <c r="EU20" s="375"/>
      <c r="EV20" s="375"/>
      <c r="EW20" s="375"/>
      <c r="EX20" s="375"/>
      <c r="EY20" s="375"/>
      <c r="EZ20" s="375"/>
      <c r="FA20" s="375"/>
      <c r="FB20" s="375"/>
      <c r="FC20" s="375"/>
      <c r="FD20" s="375"/>
      <c r="FE20" s="375"/>
      <c r="FF20" s="375"/>
      <c r="FG20" s="375"/>
      <c r="FH20" s="375"/>
      <c r="FI20" s="375"/>
      <c r="FJ20" s="375"/>
      <c r="FK20" s="375"/>
      <c r="FL20" s="375"/>
      <c r="FM20" s="375"/>
      <c r="FN20" s="375"/>
      <c r="FO20" s="375"/>
      <c r="FP20" s="375"/>
      <c r="FQ20" s="375"/>
      <c r="FR20" s="375"/>
      <c r="FS20" s="375"/>
      <c r="FT20" s="375"/>
      <c r="FU20" s="375"/>
      <c r="FV20" s="375"/>
      <c r="FW20" s="375"/>
      <c r="FX20" s="375"/>
      <c r="FY20" s="375"/>
      <c r="FZ20" s="375"/>
      <c r="GA20" s="375"/>
      <c r="GB20" s="375"/>
      <c r="GC20" s="375"/>
      <c r="GD20" s="375"/>
      <c r="GE20" s="375"/>
      <c r="GF20" s="375"/>
      <c r="GG20" s="375"/>
      <c r="GH20" s="375"/>
      <c r="GI20" s="375"/>
      <c r="GJ20" s="375"/>
      <c r="GK20" s="375"/>
      <c r="GL20" s="375"/>
      <c r="GM20" s="375"/>
      <c r="GN20" s="375"/>
      <c r="GO20" s="375"/>
      <c r="GP20" s="375"/>
      <c r="GQ20" s="375"/>
      <c r="GR20" s="375"/>
      <c r="GS20" s="375"/>
      <c r="GT20" s="375"/>
      <c r="GU20" s="375"/>
      <c r="GV20" s="375"/>
      <c r="GW20" s="375"/>
      <c r="GX20" s="375"/>
      <c r="GY20" s="375"/>
      <c r="GZ20" s="375"/>
      <c r="HA20" s="375"/>
      <c r="HB20" s="375"/>
      <c r="HC20" s="375"/>
      <c r="HD20" s="375"/>
      <c r="HE20" s="375"/>
      <c r="HF20" s="375"/>
      <c r="HG20" s="375"/>
      <c r="HH20" s="375"/>
      <c r="HI20" s="375"/>
      <c r="HJ20" s="375"/>
      <c r="HK20" s="375"/>
      <c r="HL20" s="375"/>
      <c r="HM20" s="375"/>
      <c r="HN20" s="375"/>
      <c r="HO20" s="375"/>
      <c r="HP20" s="375"/>
      <c r="HQ20" s="375"/>
      <c r="HR20" s="375"/>
      <c r="HS20" s="375"/>
      <c r="HT20" s="375"/>
      <c r="HU20" s="375"/>
      <c r="HV20" s="375"/>
      <c r="HW20" s="375"/>
      <c r="HX20" s="375"/>
      <c r="HY20" s="375"/>
      <c r="HZ20" s="375"/>
      <c r="IA20" s="375"/>
      <c r="IB20" s="375"/>
      <c r="IC20" s="375"/>
      <c r="ID20" s="375"/>
      <c r="IE20" s="375"/>
      <c r="IF20" s="375"/>
      <c r="IG20" s="375"/>
      <c r="IH20" s="375"/>
      <c r="II20" s="375"/>
      <c r="IJ20" s="375"/>
      <c r="IK20" s="375"/>
      <c r="IL20" s="375"/>
      <c r="IM20" s="375"/>
      <c r="IN20" s="375"/>
      <c r="IO20" s="375"/>
      <c r="IP20" s="375"/>
      <c r="IQ20" s="375"/>
      <c r="IR20" s="375"/>
      <c r="IS20" s="375"/>
      <c r="IT20" s="375"/>
      <c r="IU20" s="375"/>
      <c r="IV20" s="375"/>
    </row>
    <row r="21" spans="1:256" ht="16.5" customHeight="1" thickBot="1" x14ac:dyDescent="0.25">
      <c r="A21" s="517" t="s">
        <v>369</v>
      </c>
      <c r="B21" s="518"/>
      <c r="C21" s="518"/>
      <c r="D21" s="518"/>
      <c r="E21" s="518"/>
      <c r="F21" s="518"/>
      <c r="G21" s="518"/>
      <c r="H21" s="518"/>
      <c r="I21" s="518"/>
      <c r="J21" s="519"/>
      <c r="K21" s="375"/>
      <c r="L21" s="375"/>
      <c r="M21" s="375"/>
      <c r="N21" s="375"/>
      <c r="O21" s="375"/>
      <c r="P21" s="375"/>
      <c r="Q21" s="375"/>
      <c r="R21" s="375"/>
      <c r="S21" s="375"/>
      <c r="T21" s="375"/>
      <c r="U21" s="375"/>
      <c r="V21" s="375"/>
      <c r="W21" s="375"/>
      <c r="X21" s="375"/>
      <c r="Y21" s="375"/>
      <c r="Z21" s="375"/>
      <c r="AA21" s="375"/>
      <c r="AB21" s="375"/>
      <c r="AC21" s="375"/>
      <c r="AD21" s="375"/>
      <c r="AE21" s="375"/>
      <c r="AF21" s="375"/>
      <c r="AG21" s="375"/>
      <c r="AH21" s="375"/>
      <c r="AI21" s="375"/>
      <c r="AJ21" s="375"/>
      <c r="AK21" s="375"/>
      <c r="AL21" s="375"/>
      <c r="AM21" s="375"/>
      <c r="AN21" s="375"/>
      <c r="AO21" s="375"/>
      <c r="AP21" s="375"/>
      <c r="AQ21" s="375"/>
      <c r="AR21" s="375"/>
      <c r="AS21" s="375"/>
      <c r="AT21" s="375"/>
      <c r="AU21" s="375"/>
      <c r="AV21" s="375"/>
      <c r="AW21" s="375"/>
      <c r="AX21" s="375"/>
      <c r="AY21" s="375"/>
      <c r="AZ21" s="375"/>
      <c r="BA21" s="375"/>
      <c r="BB21" s="375"/>
      <c r="BC21" s="375"/>
      <c r="BD21" s="375"/>
      <c r="BE21" s="375"/>
      <c r="BF21" s="375"/>
      <c r="BG21" s="375"/>
      <c r="BH21" s="375"/>
      <c r="BI21" s="375"/>
      <c r="BJ21" s="375"/>
      <c r="BK21" s="375"/>
      <c r="BL21" s="375"/>
      <c r="BM21" s="375"/>
      <c r="BN21" s="375"/>
      <c r="BO21" s="375"/>
      <c r="BP21" s="375"/>
      <c r="BQ21" s="375"/>
      <c r="BR21" s="375"/>
      <c r="BS21" s="375"/>
      <c r="BT21" s="375"/>
      <c r="BU21" s="375"/>
      <c r="BV21" s="375"/>
      <c r="BW21" s="375"/>
      <c r="BX21" s="375"/>
      <c r="BY21" s="375"/>
      <c r="BZ21" s="375"/>
      <c r="CA21" s="375"/>
      <c r="CB21" s="375"/>
      <c r="CC21" s="375"/>
      <c r="CD21" s="375"/>
      <c r="CE21" s="375"/>
      <c r="CF21" s="375"/>
      <c r="CG21" s="375"/>
      <c r="CH21" s="375"/>
      <c r="CI21" s="375"/>
      <c r="CJ21" s="375"/>
      <c r="CK21" s="375"/>
      <c r="CL21" s="375"/>
      <c r="CM21" s="375"/>
      <c r="CN21" s="375"/>
      <c r="CO21" s="375"/>
      <c r="CP21" s="375"/>
      <c r="CQ21" s="375"/>
      <c r="CR21" s="375"/>
      <c r="CS21" s="375"/>
      <c r="CT21" s="375"/>
      <c r="CU21" s="375"/>
      <c r="CV21" s="375"/>
      <c r="CW21" s="375"/>
      <c r="CX21" s="375"/>
      <c r="CY21" s="375"/>
      <c r="CZ21" s="375"/>
      <c r="DA21" s="375"/>
      <c r="DB21" s="375"/>
      <c r="DC21" s="375"/>
      <c r="DD21" s="375"/>
      <c r="DE21" s="375"/>
      <c r="DF21" s="375"/>
      <c r="DG21" s="375"/>
      <c r="DH21" s="375"/>
      <c r="DI21" s="375"/>
      <c r="DJ21" s="375"/>
      <c r="DK21" s="375"/>
      <c r="DL21" s="375"/>
      <c r="DM21" s="375"/>
      <c r="DN21" s="375"/>
      <c r="DO21" s="375"/>
      <c r="DP21" s="375"/>
      <c r="DQ21" s="375"/>
      <c r="DR21" s="375"/>
      <c r="DS21" s="375"/>
      <c r="DT21" s="375"/>
      <c r="DU21" s="375"/>
      <c r="DV21" s="375"/>
      <c r="DW21" s="375"/>
      <c r="DX21" s="375"/>
      <c r="DY21" s="375"/>
      <c r="DZ21" s="375"/>
      <c r="EA21" s="375"/>
      <c r="EB21" s="375"/>
      <c r="EC21" s="375"/>
      <c r="ED21" s="375"/>
      <c r="EE21" s="375"/>
      <c r="EF21" s="375"/>
      <c r="EG21" s="375"/>
      <c r="EH21" s="375"/>
      <c r="EI21" s="375"/>
      <c r="EJ21" s="375"/>
      <c r="EK21" s="375"/>
      <c r="EL21" s="375"/>
      <c r="EM21" s="375"/>
      <c r="EN21" s="375"/>
      <c r="EO21" s="375"/>
      <c r="EP21" s="375"/>
      <c r="EQ21" s="375"/>
      <c r="ER21" s="375"/>
      <c r="ES21" s="375"/>
      <c r="ET21" s="375"/>
      <c r="EU21" s="375"/>
      <c r="EV21" s="375"/>
      <c r="EW21" s="375"/>
      <c r="EX21" s="375"/>
      <c r="EY21" s="375"/>
      <c r="EZ21" s="375"/>
      <c r="FA21" s="375"/>
      <c r="FB21" s="375"/>
      <c r="FC21" s="375"/>
      <c r="FD21" s="375"/>
      <c r="FE21" s="375"/>
      <c r="FF21" s="375"/>
      <c r="FG21" s="375"/>
      <c r="FH21" s="375"/>
      <c r="FI21" s="375"/>
      <c r="FJ21" s="375"/>
      <c r="FK21" s="375"/>
      <c r="FL21" s="375"/>
      <c r="FM21" s="375"/>
      <c r="FN21" s="375"/>
      <c r="FO21" s="375"/>
      <c r="FP21" s="375"/>
      <c r="FQ21" s="375"/>
      <c r="FR21" s="375"/>
      <c r="FS21" s="375"/>
      <c r="FT21" s="375"/>
      <c r="FU21" s="375"/>
      <c r="FV21" s="375"/>
      <c r="FW21" s="375"/>
      <c r="FX21" s="375"/>
      <c r="FY21" s="375"/>
      <c r="FZ21" s="375"/>
      <c r="GA21" s="375"/>
      <c r="GB21" s="375"/>
      <c r="GC21" s="375"/>
      <c r="GD21" s="375"/>
      <c r="GE21" s="375"/>
      <c r="GF21" s="375"/>
      <c r="GG21" s="375"/>
      <c r="GH21" s="375"/>
      <c r="GI21" s="375"/>
      <c r="GJ21" s="375"/>
      <c r="GK21" s="375"/>
      <c r="GL21" s="375"/>
      <c r="GM21" s="375"/>
      <c r="GN21" s="375"/>
      <c r="GO21" s="375"/>
      <c r="GP21" s="375"/>
      <c r="GQ21" s="375"/>
      <c r="GR21" s="375"/>
      <c r="GS21" s="375"/>
      <c r="GT21" s="375"/>
      <c r="GU21" s="375"/>
      <c r="GV21" s="375"/>
      <c r="GW21" s="375"/>
      <c r="GX21" s="375"/>
      <c r="GY21" s="375"/>
      <c r="GZ21" s="375"/>
      <c r="HA21" s="375"/>
      <c r="HB21" s="375"/>
      <c r="HC21" s="375"/>
      <c r="HD21" s="375"/>
      <c r="HE21" s="375"/>
      <c r="HF21" s="375"/>
      <c r="HG21" s="375"/>
      <c r="HH21" s="375"/>
      <c r="HI21" s="375"/>
      <c r="HJ21" s="375"/>
      <c r="HK21" s="375"/>
      <c r="HL21" s="375"/>
      <c r="HM21" s="375"/>
      <c r="HN21" s="375"/>
      <c r="HO21" s="375"/>
      <c r="HP21" s="375"/>
      <c r="HQ21" s="375"/>
      <c r="HR21" s="375"/>
      <c r="HS21" s="375"/>
      <c r="HT21" s="375"/>
      <c r="HU21" s="375"/>
      <c r="HV21" s="375"/>
      <c r="HW21" s="375"/>
      <c r="HX21" s="375"/>
      <c r="HY21" s="375"/>
      <c r="HZ21" s="375"/>
      <c r="IA21" s="375"/>
      <c r="IB21" s="375"/>
      <c r="IC21" s="375"/>
      <c r="ID21" s="375"/>
      <c r="IE21" s="375"/>
      <c r="IF21" s="375"/>
      <c r="IG21" s="375"/>
      <c r="IH21" s="375"/>
      <c r="II21" s="375"/>
      <c r="IJ21" s="375"/>
      <c r="IK21" s="375"/>
      <c r="IL21" s="375"/>
      <c r="IM21" s="375"/>
      <c r="IN21" s="375"/>
      <c r="IO21" s="375"/>
      <c r="IP21" s="375"/>
      <c r="IQ21" s="375"/>
      <c r="IR21" s="375"/>
      <c r="IS21" s="375"/>
      <c r="IT21" s="375"/>
      <c r="IU21" s="375"/>
      <c r="IV21" s="375"/>
    </row>
    <row r="22" spans="1:256" ht="15.75" customHeight="1" x14ac:dyDescent="0.2">
      <c r="A22" s="513">
        <v>3</v>
      </c>
      <c r="B22" s="368"/>
      <c r="C22" s="369">
        <v>1</v>
      </c>
      <c r="D22" s="514">
        <v>1</v>
      </c>
      <c r="E22" s="370"/>
      <c r="F22" s="371"/>
      <c r="G22" s="372"/>
      <c r="H22" s="373"/>
      <c r="I22" s="373">
        <f>G22-H22</f>
        <v>0</v>
      </c>
      <c r="J22" s="374">
        <f>I22*F22</f>
        <v>0</v>
      </c>
      <c r="K22" s="375"/>
      <c r="L22" s="375"/>
      <c r="M22" s="375"/>
      <c r="N22" s="375"/>
      <c r="O22" s="375"/>
      <c r="P22" s="375"/>
      <c r="Q22" s="375"/>
      <c r="R22" s="375"/>
      <c r="S22" s="375"/>
      <c r="T22" s="375"/>
      <c r="U22" s="375"/>
      <c r="V22" s="375"/>
      <c r="W22" s="375"/>
      <c r="X22" s="375"/>
      <c r="Y22" s="375"/>
      <c r="Z22" s="375"/>
      <c r="AA22" s="375"/>
      <c r="AB22" s="375"/>
      <c r="AC22" s="375"/>
      <c r="AD22" s="375"/>
      <c r="AE22" s="375"/>
      <c r="AF22" s="375"/>
      <c r="AG22" s="375"/>
      <c r="AH22" s="375"/>
      <c r="AI22" s="375"/>
      <c r="AJ22" s="375"/>
      <c r="AK22" s="375"/>
      <c r="AL22" s="375"/>
      <c r="AM22" s="375"/>
      <c r="AN22" s="375"/>
      <c r="AO22" s="375"/>
      <c r="AP22" s="375"/>
      <c r="AQ22" s="375"/>
      <c r="AR22" s="375"/>
      <c r="AS22" s="375"/>
      <c r="AT22" s="375"/>
      <c r="AU22" s="375"/>
      <c r="AV22" s="375"/>
      <c r="AW22" s="375"/>
      <c r="AX22" s="375"/>
      <c r="AY22" s="375"/>
      <c r="AZ22" s="375"/>
      <c r="BA22" s="375"/>
      <c r="BB22" s="375"/>
      <c r="BC22" s="375"/>
      <c r="BD22" s="375"/>
      <c r="BE22" s="375"/>
      <c r="BF22" s="375"/>
      <c r="BG22" s="375"/>
      <c r="BH22" s="375"/>
      <c r="BI22" s="375"/>
      <c r="BJ22" s="375"/>
      <c r="BK22" s="375"/>
      <c r="BL22" s="375"/>
      <c r="BM22" s="375"/>
      <c r="BN22" s="375"/>
      <c r="BO22" s="375"/>
      <c r="BP22" s="375"/>
      <c r="BQ22" s="375"/>
      <c r="BR22" s="375"/>
      <c r="BS22" s="375"/>
      <c r="BT22" s="375"/>
      <c r="BU22" s="375"/>
      <c r="BV22" s="375"/>
      <c r="BW22" s="375"/>
      <c r="BX22" s="375"/>
      <c r="BY22" s="375"/>
      <c r="BZ22" s="375"/>
      <c r="CA22" s="375"/>
      <c r="CB22" s="375"/>
      <c r="CC22" s="375"/>
      <c r="CD22" s="375"/>
      <c r="CE22" s="375"/>
      <c r="CF22" s="375"/>
      <c r="CG22" s="375"/>
      <c r="CH22" s="375"/>
      <c r="CI22" s="375"/>
      <c r="CJ22" s="375"/>
      <c r="CK22" s="375"/>
      <c r="CL22" s="375"/>
      <c r="CM22" s="375"/>
      <c r="CN22" s="375"/>
      <c r="CO22" s="375"/>
      <c r="CP22" s="375"/>
      <c r="CQ22" s="375"/>
      <c r="CR22" s="375"/>
      <c r="CS22" s="375"/>
      <c r="CT22" s="375"/>
      <c r="CU22" s="375"/>
      <c r="CV22" s="375"/>
      <c r="CW22" s="375"/>
      <c r="CX22" s="375"/>
      <c r="CY22" s="375"/>
      <c r="CZ22" s="375"/>
      <c r="DA22" s="375"/>
      <c r="DB22" s="375"/>
      <c r="DC22" s="375"/>
      <c r="DD22" s="375"/>
      <c r="DE22" s="375"/>
      <c r="DF22" s="375"/>
      <c r="DG22" s="375"/>
      <c r="DH22" s="375"/>
      <c r="DI22" s="375"/>
      <c r="DJ22" s="375"/>
      <c r="DK22" s="375"/>
      <c r="DL22" s="375"/>
      <c r="DM22" s="375"/>
      <c r="DN22" s="375"/>
      <c r="DO22" s="375"/>
      <c r="DP22" s="375"/>
      <c r="DQ22" s="375"/>
      <c r="DR22" s="375"/>
      <c r="DS22" s="375"/>
      <c r="DT22" s="375"/>
      <c r="DU22" s="375"/>
      <c r="DV22" s="375"/>
      <c r="DW22" s="375"/>
      <c r="DX22" s="375"/>
      <c r="DY22" s="375"/>
      <c r="DZ22" s="375"/>
      <c r="EA22" s="375"/>
      <c r="EB22" s="375"/>
      <c r="EC22" s="375"/>
      <c r="ED22" s="375"/>
      <c r="EE22" s="375"/>
      <c r="EF22" s="375"/>
      <c r="EG22" s="375"/>
      <c r="EH22" s="375"/>
      <c r="EI22" s="375"/>
      <c r="EJ22" s="375"/>
      <c r="EK22" s="375"/>
      <c r="EL22" s="375"/>
      <c r="EM22" s="375"/>
      <c r="EN22" s="375"/>
      <c r="EO22" s="375"/>
      <c r="EP22" s="375"/>
      <c r="EQ22" s="375"/>
      <c r="ER22" s="375"/>
      <c r="ES22" s="375"/>
      <c r="ET22" s="375"/>
      <c r="EU22" s="375"/>
      <c r="EV22" s="375"/>
      <c r="EW22" s="375"/>
      <c r="EX22" s="375"/>
      <c r="EY22" s="375"/>
      <c r="EZ22" s="375"/>
      <c r="FA22" s="375"/>
      <c r="FB22" s="375"/>
      <c r="FC22" s="375"/>
      <c r="FD22" s="375"/>
      <c r="FE22" s="375"/>
      <c r="FF22" s="375"/>
      <c r="FG22" s="375"/>
      <c r="FH22" s="375"/>
      <c r="FI22" s="375"/>
      <c r="FJ22" s="375"/>
      <c r="FK22" s="375"/>
      <c r="FL22" s="375"/>
      <c r="FM22" s="375"/>
      <c r="FN22" s="375"/>
      <c r="FO22" s="375"/>
      <c r="FP22" s="375"/>
      <c r="FQ22" s="375"/>
      <c r="FR22" s="375"/>
      <c r="FS22" s="375"/>
      <c r="FT22" s="375"/>
      <c r="FU22" s="375"/>
      <c r="FV22" s="375"/>
      <c r="FW22" s="375"/>
      <c r="FX22" s="375"/>
      <c r="FY22" s="375"/>
      <c r="FZ22" s="375"/>
      <c r="GA22" s="375"/>
      <c r="GB22" s="375"/>
      <c r="GC22" s="375"/>
      <c r="GD22" s="375"/>
      <c r="GE22" s="375"/>
      <c r="GF22" s="375"/>
      <c r="GG22" s="375"/>
      <c r="GH22" s="375"/>
      <c r="GI22" s="375"/>
      <c r="GJ22" s="375"/>
      <c r="GK22" s="375"/>
      <c r="GL22" s="375"/>
      <c r="GM22" s="375"/>
      <c r="GN22" s="375"/>
      <c r="GO22" s="375"/>
      <c r="GP22" s="375"/>
      <c r="GQ22" s="375"/>
      <c r="GR22" s="375"/>
      <c r="GS22" s="375"/>
      <c r="GT22" s="375"/>
      <c r="GU22" s="375"/>
      <c r="GV22" s="375"/>
      <c r="GW22" s="375"/>
      <c r="GX22" s="375"/>
      <c r="GY22" s="375"/>
      <c r="GZ22" s="375"/>
      <c r="HA22" s="375"/>
      <c r="HB22" s="375"/>
      <c r="HC22" s="375"/>
      <c r="HD22" s="375"/>
      <c r="HE22" s="375"/>
      <c r="HF22" s="375"/>
      <c r="HG22" s="375"/>
      <c r="HH22" s="375"/>
      <c r="HI22" s="375"/>
      <c r="HJ22" s="375"/>
      <c r="HK22" s="375"/>
      <c r="HL22" s="375"/>
      <c r="HM22" s="375"/>
      <c r="HN22" s="375"/>
      <c r="HO22" s="375"/>
      <c r="HP22" s="375"/>
      <c r="HQ22" s="375"/>
      <c r="HR22" s="375"/>
      <c r="HS22" s="375"/>
      <c r="HT22" s="375"/>
      <c r="HU22" s="375"/>
      <c r="HV22" s="375"/>
      <c r="HW22" s="375"/>
      <c r="HX22" s="375"/>
      <c r="HY22" s="375"/>
      <c r="HZ22" s="375"/>
      <c r="IA22" s="375"/>
      <c r="IB22" s="375"/>
      <c r="IC22" s="375"/>
      <c r="ID22" s="375"/>
      <c r="IE22" s="375"/>
      <c r="IF22" s="375"/>
      <c r="IG22" s="375"/>
      <c r="IH22" s="375"/>
      <c r="II22" s="375"/>
      <c r="IJ22" s="375"/>
      <c r="IK22" s="375"/>
      <c r="IL22" s="375"/>
      <c r="IM22" s="375"/>
      <c r="IN22" s="375"/>
      <c r="IO22" s="375"/>
      <c r="IP22" s="375"/>
      <c r="IQ22" s="375"/>
      <c r="IR22" s="375"/>
      <c r="IS22" s="375"/>
      <c r="IT22" s="375"/>
      <c r="IU22" s="375"/>
      <c r="IV22" s="375"/>
    </row>
    <row r="23" spans="1:256" ht="16.5" customHeight="1" x14ac:dyDescent="0.2">
      <c r="A23" s="513"/>
      <c r="B23" s="368"/>
      <c r="C23" s="377">
        <v>2</v>
      </c>
      <c r="D23" s="515"/>
      <c r="E23" s="378"/>
      <c r="F23" s="379"/>
      <c r="G23" s="380"/>
      <c r="H23" s="373">
        <v>0</v>
      </c>
      <c r="I23" s="373">
        <f>G23-H23</f>
        <v>0</v>
      </c>
      <c r="J23" s="374">
        <f>I23*F23</f>
        <v>0</v>
      </c>
      <c r="K23" s="375"/>
      <c r="L23" s="375"/>
      <c r="M23" s="375"/>
      <c r="N23" s="375"/>
      <c r="O23" s="375"/>
      <c r="P23" s="375"/>
      <c r="Q23" s="375"/>
      <c r="R23" s="375"/>
      <c r="S23" s="375"/>
      <c r="T23" s="375"/>
      <c r="U23" s="375"/>
      <c r="V23" s="375"/>
      <c r="W23" s="375"/>
      <c r="X23" s="375"/>
      <c r="Y23" s="375"/>
      <c r="Z23" s="375"/>
      <c r="AA23" s="375"/>
      <c r="AB23" s="375"/>
      <c r="AC23" s="375"/>
      <c r="AD23" s="375"/>
      <c r="AE23" s="375"/>
      <c r="AF23" s="375"/>
      <c r="AG23" s="375"/>
      <c r="AH23" s="375"/>
      <c r="AI23" s="375"/>
      <c r="AJ23" s="375"/>
      <c r="AK23" s="375"/>
      <c r="AL23" s="375"/>
      <c r="AM23" s="375"/>
      <c r="AN23" s="375"/>
      <c r="AO23" s="375"/>
      <c r="AP23" s="375"/>
      <c r="AQ23" s="375"/>
      <c r="AR23" s="375"/>
      <c r="AS23" s="375"/>
      <c r="AT23" s="375"/>
      <c r="AU23" s="375"/>
      <c r="AV23" s="375"/>
      <c r="AW23" s="375"/>
      <c r="AX23" s="375"/>
      <c r="AY23" s="375"/>
      <c r="AZ23" s="375"/>
      <c r="BA23" s="375"/>
      <c r="BB23" s="375"/>
      <c r="BC23" s="375"/>
      <c r="BD23" s="375"/>
      <c r="BE23" s="375"/>
      <c r="BF23" s="375"/>
      <c r="BG23" s="375"/>
      <c r="BH23" s="375"/>
      <c r="BI23" s="375"/>
      <c r="BJ23" s="375"/>
      <c r="BK23" s="375"/>
      <c r="BL23" s="375"/>
      <c r="BM23" s="375"/>
      <c r="BN23" s="375"/>
      <c r="BO23" s="375"/>
      <c r="BP23" s="375"/>
      <c r="BQ23" s="375"/>
      <c r="BR23" s="375"/>
      <c r="BS23" s="375"/>
      <c r="BT23" s="375"/>
      <c r="BU23" s="375"/>
      <c r="BV23" s="375"/>
      <c r="BW23" s="375"/>
      <c r="BX23" s="375"/>
      <c r="BY23" s="375"/>
      <c r="BZ23" s="375"/>
      <c r="CA23" s="375"/>
      <c r="CB23" s="375"/>
      <c r="CC23" s="375"/>
      <c r="CD23" s="375"/>
      <c r="CE23" s="375"/>
      <c r="CF23" s="375"/>
      <c r="CG23" s="375"/>
      <c r="CH23" s="375"/>
      <c r="CI23" s="375"/>
      <c r="CJ23" s="375"/>
      <c r="CK23" s="375"/>
      <c r="CL23" s="375"/>
      <c r="CM23" s="375"/>
      <c r="CN23" s="375"/>
      <c r="CO23" s="375"/>
      <c r="CP23" s="375"/>
      <c r="CQ23" s="375"/>
      <c r="CR23" s="375"/>
      <c r="CS23" s="375"/>
      <c r="CT23" s="375"/>
      <c r="CU23" s="375"/>
      <c r="CV23" s="375"/>
      <c r="CW23" s="375"/>
      <c r="CX23" s="375"/>
      <c r="CY23" s="375"/>
      <c r="CZ23" s="375"/>
      <c r="DA23" s="375"/>
      <c r="DB23" s="375"/>
      <c r="DC23" s="375"/>
      <c r="DD23" s="375"/>
      <c r="DE23" s="375"/>
      <c r="DF23" s="375"/>
      <c r="DG23" s="375"/>
      <c r="DH23" s="375"/>
      <c r="DI23" s="375"/>
      <c r="DJ23" s="375"/>
      <c r="DK23" s="375"/>
      <c r="DL23" s="375"/>
      <c r="DM23" s="375"/>
      <c r="DN23" s="375"/>
      <c r="DO23" s="375"/>
      <c r="DP23" s="375"/>
      <c r="DQ23" s="375"/>
      <c r="DR23" s="375"/>
      <c r="DS23" s="375"/>
      <c r="DT23" s="375"/>
      <c r="DU23" s="375"/>
      <c r="DV23" s="375"/>
      <c r="DW23" s="375"/>
      <c r="DX23" s="375"/>
      <c r="DY23" s="375"/>
      <c r="DZ23" s="375"/>
      <c r="EA23" s="375"/>
      <c r="EB23" s="375"/>
      <c r="EC23" s="375"/>
      <c r="ED23" s="375"/>
      <c r="EE23" s="375"/>
      <c r="EF23" s="375"/>
      <c r="EG23" s="375"/>
      <c r="EH23" s="375"/>
      <c r="EI23" s="375"/>
      <c r="EJ23" s="375"/>
      <c r="EK23" s="375"/>
      <c r="EL23" s="375"/>
      <c r="EM23" s="375"/>
      <c r="EN23" s="375"/>
      <c r="EO23" s="375"/>
      <c r="EP23" s="375"/>
      <c r="EQ23" s="375"/>
      <c r="ER23" s="375"/>
      <c r="ES23" s="375"/>
      <c r="ET23" s="375"/>
      <c r="EU23" s="375"/>
      <c r="EV23" s="375"/>
      <c r="EW23" s="375"/>
      <c r="EX23" s="375"/>
      <c r="EY23" s="375"/>
      <c r="EZ23" s="375"/>
      <c r="FA23" s="375"/>
      <c r="FB23" s="375"/>
      <c r="FC23" s="375"/>
      <c r="FD23" s="375"/>
      <c r="FE23" s="375"/>
      <c r="FF23" s="375"/>
      <c r="FG23" s="375"/>
      <c r="FH23" s="375"/>
      <c r="FI23" s="375"/>
      <c r="FJ23" s="375"/>
      <c r="FK23" s="375"/>
      <c r="FL23" s="375"/>
      <c r="FM23" s="375"/>
      <c r="FN23" s="375"/>
      <c r="FO23" s="375"/>
      <c r="FP23" s="375"/>
      <c r="FQ23" s="375"/>
      <c r="FR23" s="375"/>
      <c r="FS23" s="375"/>
      <c r="FT23" s="375"/>
      <c r="FU23" s="375"/>
      <c r="FV23" s="375"/>
      <c r="FW23" s="375"/>
      <c r="FX23" s="375"/>
      <c r="FY23" s="375"/>
      <c r="FZ23" s="375"/>
      <c r="GA23" s="375"/>
      <c r="GB23" s="375"/>
      <c r="GC23" s="375"/>
      <c r="GD23" s="375"/>
      <c r="GE23" s="375"/>
      <c r="GF23" s="375"/>
      <c r="GG23" s="375"/>
      <c r="GH23" s="375"/>
      <c r="GI23" s="375"/>
      <c r="GJ23" s="375"/>
      <c r="GK23" s="375"/>
      <c r="GL23" s="375"/>
      <c r="GM23" s="375"/>
      <c r="GN23" s="375"/>
      <c r="GO23" s="375"/>
      <c r="GP23" s="375"/>
      <c r="GQ23" s="375"/>
      <c r="GR23" s="375"/>
      <c r="GS23" s="375"/>
      <c r="GT23" s="375"/>
      <c r="GU23" s="375"/>
      <c r="GV23" s="375"/>
      <c r="GW23" s="375"/>
      <c r="GX23" s="375"/>
      <c r="GY23" s="375"/>
      <c r="GZ23" s="375"/>
      <c r="HA23" s="375"/>
      <c r="HB23" s="375"/>
      <c r="HC23" s="375"/>
      <c r="HD23" s="375"/>
      <c r="HE23" s="375"/>
      <c r="HF23" s="375"/>
      <c r="HG23" s="375"/>
      <c r="HH23" s="375"/>
      <c r="HI23" s="375"/>
      <c r="HJ23" s="375"/>
      <c r="HK23" s="375"/>
      <c r="HL23" s="375"/>
      <c r="HM23" s="375"/>
      <c r="HN23" s="375"/>
      <c r="HO23" s="375"/>
      <c r="HP23" s="375"/>
      <c r="HQ23" s="375"/>
      <c r="HR23" s="375"/>
      <c r="HS23" s="375"/>
      <c r="HT23" s="375"/>
      <c r="HU23" s="375"/>
      <c r="HV23" s="375"/>
      <c r="HW23" s="375"/>
      <c r="HX23" s="375"/>
      <c r="HY23" s="375"/>
      <c r="HZ23" s="375"/>
      <c r="IA23" s="375"/>
      <c r="IB23" s="375"/>
      <c r="IC23" s="375"/>
      <c r="ID23" s="375"/>
      <c r="IE23" s="375"/>
      <c r="IF23" s="375"/>
      <c r="IG23" s="375"/>
      <c r="IH23" s="375"/>
      <c r="II23" s="375"/>
      <c r="IJ23" s="375"/>
      <c r="IK23" s="375"/>
      <c r="IL23" s="375"/>
      <c r="IM23" s="375"/>
      <c r="IN23" s="375"/>
      <c r="IO23" s="375"/>
      <c r="IP23" s="375"/>
      <c r="IQ23" s="375"/>
      <c r="IR23" s="375"/>
      <c r="IS23" s="375"/>
      <c r="IT23" s="375"/>
      <c r="IU23" s="375"/>
      <c r="IV23" s="375"/>
    </row>
    <row r="24" spans="1:256" ht="13.5" thickBot="1" x14ac:dyDescent="0.25">
      <c r="A24" s="520"/>
      <c r="B24" s="368"/>
      <c r="C24" s="382">
        <v>3</v>
      </c>
      <c r="D24" s="516"/>
      <c r="E24" s="383"/>
      <c r="F24" s="384"/>
      <c r="G24" s="385"/>
      <c r="H24" s="373"/>
      <c r="I24" s="373"/>
      <c r="J24" s="374">
        <f>F24*G24</f>
        <v>0</v>
      </c>
      <c r="K24" s="375"/>
      <c r="L24" s="375"/>
      <c r="M24" s="375"/>
      <c r="N24" s="375"/>
      <c r="O24" s="375"/>
      <c r="P24" s="375"/>
      <c r="Q24" s="375"/>
      <c r="R24" s="375"/>
      <c r="S24" s="375"/>
      <c r="T24" s="375"/>
      <c r="U24" s="375"/>
      <c r="V24" s="375"/>
      <c r="W24" s="375"/>
      <c r="X24" s="375"/>
      <c r="Y24" s="375"/>
      <c r="Z24" s="375"/>
      <c r="AA24" s="375"/>
      <c r="AB24" s="375"/>
      <c r="AC24" s="375"/>
      <c r="AD24" s="375"/>
      <c r="AE24" s="375"/>
      <c r="AF24" s="375"/>
      <c r="AG24" s="375"/>
      <c r="AH24" s="375"/>
      <c r="AI24" s="375"/>
      <c r="AJ24" s="375"/>
      <c r="AK24" s="375"/>
      <c r="AL24" s="375"/>
      <c r="AM24" s="375"/>
      <c r="AN24" s="375"/>
      <c r="AO24" s="375"/>
      <c r="AP24" s="375"/>
      <c r="AQ24" s="375"/>
      <c r="AR24" s="375"/>
      <c r="AS24" s="375"/>
      <c r="AT24" s="375"/>
      <c r="AU24" s="375"/>
      <c r="AV24" s="375"/>
      <c r="AW24" s="375"/>
      <c r="AX24" s="375"/>
      <c r="AY24" s="375"/>
      <c r="AZ24" s="375"/>
      <c r="BA24" s="375"/>
      <c r="BB24" s="375"/>
      <c r="BC24" s="375"/>
      <c r="BD24" s="375"/>
      <c r="BE24" s="375"/>
      <c r="BF24" s="375"/>
      <c r="BG24" s="375"/>
      <c r="BH24" s="375"/>
      <c r="BI24" s="375"/>
      <c r="BJ24" s="375"/>
      <c r="BK24" s="375"/>
      <c r="BL24" s="375"/>
      <c r="BM24" s="375"/>
      <c r="BN24" s="375"/>
      <c r="BO24" s="375"/>
      <c r="BP24" s="375"/>
      <c r="BQ24" s="375"/>
      <c r="BR24" s="375"/>
      <c r="BS24" s="375"/>
      <c r="BT24" s="375"/>
      <c r="BU24" s="375"/>
      <c r="BV24" s="375"/>
      <c r="BW24" s="375"/>
      <c r="BX24" s="375"/>
      <c r="BY24" s="375"/>
      <c r="BZ24" s="375"/>
      <c r="CA24" s="375"/>
      <c r="CB24" s="375"/>
      <c r="CC24" s="375"/>
      <c r="CD24" s="375"/>
      <c r="CE24" s="375"/>
      <c r="CF24" s="375"/>
      <c r="CG24" s="375"/>
      <c r="CH24" s="375"/>
      <c r="CI24" s="375"/>
      <c r="CJ24" s="375"/>
      <c r="CK24" s="375"/>
      <c r="CL24" s="375"/>
      <c r="CM24" s="375"/>
      <c r="CN24" s="375"/>
      <c r="CO24" s="375"/>
      <c r="CP24" s="375"/>
      <c r="CQ24" s="375"/>
      <c r="CR24" s="375"/>
      <c r="CS24" s="375"/>
      <c r="CT24" s="375"/>
      <c r="CU24" s="375"/>
      <c r="CV24" s="375"/>
      <c r="CW24" s="375"/>
      <c r="CX24" s="375"/>
      <c r="CY24" s="375"/>
      <c r="CZ24" s="375"/>
      <c r="DA24" s="375"/>
      <c r="DB24" s="375"/>
      <c r="DC24" s="375"/>
      <c r="DD24" s="375"/>
      <c r="DE24" s="375"/>
      <c r="DF24" s="375"/>
      <c r="DG24" s="375"/>
      <c r="DH24" s="375"/>
      <c r="DI24" s="375"/>
      <c r="DJ24" s="375"/>
      <c r="DK24" s="375"/>
      <c r="DL24" s="375"/>
      <c r="DM24" s="375"/>
      <c r="DN24" s="375"/>
      <c r="DO24" s="375"/>
      <c r="DP24" s="375"/>
      <c r="DQ24" s="375"/>
      <c r="DR24" s="375"/>
      <c r="DS24" s="375"/>
      <c r="DT24" s="375"/>
      <c r="DU24" s="375"/>
      <c r="DV24" s="375"/>
      <c r="DW24" s="375"/>
      <c r="DX24" s="375"/>
      <c r="DY24" s="375"/>
      <c r="DZ24" s="375"/>
      <c r="EA24" s="375"/>
      <c r="EB24" s="375"/>
      <c r="EC24" s="375"/>
      <c r="ED24" s="375"/>
      <c r="EE24" s="375"/>
      <c r="EF24" s="375"/>
      <c r="EG24" s="375"/>
      <c r="EH24" s="375"/>
      <c r="EI24" s="375"/>
      <c r="EJ24" s="375"/>
      <c r="EK24" s="375"/>
      <c r="EL24" s="375"/>
      <c r="EM24" s="375"/>
      <c r="EN24" s="375"/>
      <c r="EO24" s="375"/>
      <c r="EP24" s="375"/>
      <c r="EQ24" s="375"/>
      <c r="ER24" s="375"/>
      <c r="ES24" s="375"/>
      <c r="ET24" s="375"/>
      <c r="EU24" s="375"/>
      <c r="EV24" s="375"/>
      <c r="EW24" s="375"/>
      <c r="EX24" s="375"/>
      <c r="EY24" s="375"/>
      <c r="EZ24" s="375"/>
      <c r="FA24" s="375"/>
      <c r="FB24" s="375"/>
      <c r="FC24" s="375"/>
      <c r="FD24" s="375"/>
      <c r="FE24" s="375"/>
      <c r="FF24" s="375"/>
      <c r="FG24" s="375"/>
      <c r="FH24" s="375"/>
      <c r="FI24" s="375"/>
      <c r="FJ24" s="375"/>
      <c r="FK24" s="375"/>
      <c r="FL24" s="375"/>
      <c r="FM24" s="375"/>
      <c r="FN24" s="375"/>
      <c r="FO24" s="375"/>
      <c r="FP24" s="375"/>
      <c r="FQ24" s="375"/>
      <c r="FR24" s="375"/>
      <c r="FS24" s="375"/>
      <c r="FT24" s="375"/>
      <c r="FU24" s="375"/>
      <c r="FV24" s="375"/>
      <c r="FW24" s="375"/>
      <c r="FX24" s="375"/>
      <c r="FY24" s="375"/>
      <c r="FZ24" s="375"/>
      <c r="GA24" s="375"/>
      <c r="GB24" s="375"/>
      <c r="GC24" s="375"/>
      <c r="GD24" s="375"/>
      <c r="GE24" s="375"/>
      <c r="GF24" s="375"/>
      <c r="GG24" s="375"/>
      <c r="GH24" s="375"/>
      <c r="GI24" s="375"/>
      <c r="GJ24" s="375"/>
      <c r="GK24" s="375"/>
      <c r="GL24" s="375"/>
      <c r="GM24" s="375"/>
      <c r="GN24" s="375"/>
      <c r="GO24" s="375"/>
      <c r="GP24" s="375"/>
      <c r="GQ24" s="375"/>
      <c r="GR24" s="375"/>
      <c r="GS24" s="375"/>
      <c r="GT24" s="375"/>
      <c r="GU24" s="375"/>
      <c r="GV24" s="375"/>
      <c r="GW24" s="375"/>
      <c r="GX24" s="375"/>
      <c r="GY24" s="375"/>
      <c r="GZ24" s="375"/>
      <c r="HA24" s="375"/>
      <c r="HB24" s="375"/>
      <c r="HC24" s="375"/>
      <c r="HD24" s="375"/>
      <c r="HE24" s="375"/>
      <c r="HF24" s="375"/>
      <c r="HG24" s="375"/>
      <c r="HH24" s="375"/>
      <c r="HI24" s="375"/>
      <c r="HJ24" s="375"/>
      <c r="HK24" s="375"/>
      <c r="HL24" s="375"/>
      <c r="HM24" s="375"/>
      <c r="HN24" s="375"/>
      <c r="HO24" s="375"/>
      <c r="HP24" s="375"/>
      <c r="HQ24" s="375"/>
      <c r="HR24" s="375"/>
      <c r="HS24" s="375"/>
      <c r="HT24" s="375"/>
      <c r="HU24" s="375"/>
      <c r="HV24" s="375"/>
      <c r="HW24" s="375"/>
      <c r="HX24" s="375"/>
      <c r="HY24" s="375"/>
      <c r="HZ24" s="375"/>
      <c r="IA24" s="375"/>
      <c r="IB24" s="375"/>
      <c r="IC24" s="375"/>
      <c r="ID24" s="375"/>
      <c r="IE24" s="375"/>
      <c r="IF24" s="375"/>
      <c r="IG24" s="375"/>
      <c r="IH24" s="375"/>
      <c r="II24" s="375"/>
      <c r="IJ24" s="375"/>
      <c r="IK24" s="375"/>
      <c r="IL24" s="375"/>
      <c r="IM24" s="375"/>
      <c r="IN24" s="375"/>
      <c r="IO24" s="375"/>
      <c r="IP24" s="375"/>
      <c r="IQ24" s="375"/>
      <c r="IR24" s="375"/>
      <c r="IS24" s="375"/>
      <c r="IT24" s="375"/>
      <c r="IU24" s="375"/>
      <c r="IV24" s="375"/>
    </row>
    <row r="25" spans="1:256" ht="13.5" thickBot="1" x14ac:dyDescent="0.25">
      <c r="A25" s="386"/>
      <c r="B25" s="387" t="s">
        <v>370</v>
      </c>
      <c r="C25" s="388"/>
      <c r="D25" s="388"/>
      <c r="E25" s="389"/>
      <c r="F25" s="390"/>
      <c r="G25" s="391"/>
      <c r="H25" s="392"/>
      <c r="I25" s="393"/>
      <c r="J25" s="394">
        <f>J22+J23</f>
        <v>0</v>
      </c>
      <c r="K25" s="375"/>
      <c r="L25" s="375"/>
      <c r="M25" s="375"/>
      <c r="N25" s="375"/>
      <c r="O25" s="375"/>
      <c r="P25" s="375"/>
      <c r="Q25" s="375"/>
      <c r="R25" s="375"/>
      <c r="S25" s="375"/>
      <c r="T25" s="375"/>
      <c r="U25" s="375"/>
      <c r="V25" s="375"/>
      <c r="W25" s="375"/>
      <c r="X25" s="375"/>
      <c r="Y25" s="375"/>
      <c r="Z25" s="375"/>
      <c r="AA25" s="375"/>
      <c r="AB25" s="375"/>
      <c r="AC25" s="375"/>
      <c r="AD25" s="375"/>
      <c r="AE25" s="375"/>
      <c r="AF25" s="375"/>
      <c r="AG25" s="375"/>
      <c r="AH25" s="375"/>
      <c r="AI25" s="375"/>
      <c r="AJ25" s="375"/>
      <c r="AK25" s="375"/>
      <c r="AL25" s="375"/>
      <c r="AM25" s="375"/>
      <c r="AN25" s="375"/>
      <c r="AO25" s="375"/>
      <c r="AP25" s="375"/>
      <c r="AQ25" s="375"/>
      <c r="AR25" s="375"/>
      <c r="AS25" s="375"/>
      <c r="AT25" s="375"/>
      <c r="AU25" s="375"/>
      <c r="AV25" s="375"/>
      <c r="AW25" s="375"/>
      <c r="AX25" s="375"/>
      <c r="AY25" s="375"/>
      <c r="AZ25" s="375"/>
      <c r="BA25" s="375"/>
      <c r="BB25" s="375"/>
      <c r="BC25" s="375"/>
      <c r="BD25" s="375"/>
      <c r="BE25" s="375"/>
      <c r="BF25" s="375"/>
      <c r="BG25" s="375"/>
      <c r="BH25" s="375"/>
      <c r="BI25" s="375"/>
      <c r="BJ25" s="375"/>
      <c r="BK25" s="375"/>
      <c r="BL25" s="375"/>
      <c r="BM25" s="375"/>
      <c r="BN25" s="375"/>
      <c r="BO25" s="375"/>
      <c r="BP25" s="375"/>
      <c r="BQ25" s="375"/>
      <c r="BR25" s="375"/>
      <c r="BS25" s="375"/>
      <c r="BT25" s="375"/>
      <c r="BU25" s="375"/>
      <c r="BV25" s="375"/>
      <c r="BW25" s="375"/>
      <c r="BX25" s="375"/>
      <c r="BY25" s="375"/>
      <c r="BZ25" s="375"/>
      <c r="CA25" s="375"/>
      <c r="CB25" s="375"/>
      <c r="CC25" s="375"/>
      <c r="CD25" s="375"/>
      <c r="CE25" s="375"/>
      <c r="CF25" s="375"/>
      <c r="CG25" s="375"/>
      <c r="CH25" s="375"/>
      <c r="CI25" s="375"/>
      <c r="CJ25" s="375"/>
      <c r="CK25" s="375"/>
      <c r="CL25" s="375"/>
      <c r="CM25" s="375"/>
      <c r="CN25" s="375"/>
      <c r="CO25" s="375"/>
      <c r="CP25" s="375"/>
      <c r="CQ25" s="375"/>
      <c r="CR25" s="375"/>
      <c r="CS25" s="375"/>
      <c r="CT25" s="375"/>
      <c r="CU25" s="375"/>
      <c r="CV25" s="375"/>
      <c r="CW25" s="375"/>
      <c r="CX25" s="375"/>
      <c r="CY25" s="375"/>
      <c r="CZ25" s="375"/>
      <c r="DA25" s="375"/>
      <c r="DB25" s="375"/>
      <c r="DC25" s="375"/>
      <c r="DD25" s="375"/>
      <c r="DE25" s="375"/>
      <c r="DF25" s="375"/>
      <c r="DG25" s="375"/>
      <c r="DH25" s="375"/>
      <c r="DI25" s="375"/>
      <c r="DJ25" s="375"/>
      <c r="DK25" s="375"/>
      <c r="DL25" s="375"/>
      <c r="DM25" s="375"/>
      <c r="DN25" s="375"/>
      <c r="DO25" s="375"/>
      <c r="DP25" s="375"/>
      <c r="DQ25" s="375"/>
      <c r="DR25" s="375"/>
      <c r="DS25" s="375"/>
      <c r="DT25" s="375"/>
      <c r="DU25" s="375"/>
      <c r="DV25" s="375"/>
      <c r="DW25" s="375"/>
      <c r="DX25" s="375"/>
      <c r="DY25" s="375"/>
      <c r="DZ25" s="375"/>
      <c r="EA25" s="375"/>
      <c r="EB25" s="375"/>
      <c r="EC25" s="375"/>
      <c r="ED25" s="375"/>
      <c r="EE25" s="375"/>
      <c r="EF25" s="375"/>
      <c r="EG25" s="375"/>
      <c r="EH25" s="375"/>
      <c r="EI25" s="375"/>
      <c r="EJ25" s="375"/>
      <c r="EK25" s="375"/>
      <c r="EL25" s="375"/>
      <c r="EM25" s="375"/>
      <c r="EN25" s="375"/>
      <c r="EO25" s="375"/>
      <c r="EP25" s="375"/>
      <c r="EQ25" s="375"/>
      <c r="ER25" s="375"/>
      <c r="ES25" s="375"/>
      <c r="ET25" s="375"/>
      <c r="EU25" s="375"/>
      <c r="EV25" s="375"/>
      <c r="EW25" s="375"/>
      <c r="EX25" s="375"/>
      <c r="EY25" s="375"/>
      <c r="EZ25" s="375"/>
      <c r="FA25" s="375"/>
      <c r="FB25" s="375"/>
      <c r="FC25" s="375"/>
      <c r="FD25" s="375"/>
      <c r="FE25" s="375"/>
      <c r="FF25" s="375"/>
      <c r="FG25" s="375"/>
      <c r="FH25" s="375"/>
      <c r="FI25" s="375"/>
      <c r="FJ25" s="375"/>
      <c r="FK25" s="375"/>
      <c r="FL25" s="375"/>
      <c r="FM25" s="375"/>
      <c r="FN25" s="375"/>
      <c r="FO25" s="375"/>
      <c r="FP25" s="375"/>
      <c r="FQ25" s="375"/>
      <c r="FR25" s="375"/>
      <c r="FS25" s="375"/>
      <c r="FT25" s="375"/>
      <c r="FU25" s="375"/>
      <c r="FV25" s="375"/>
      <c r="FW25" s="375"/>
      <c r="FX25" s="375"/>
      <c r="FY25" s="375"/>
      <c r="FZ25" s="375"/>
      <c r="GA25" s="375"/>
      <c r="GB25" s="375"/>
      <c r="GC25" s="375"/>
      <c r="GD25" s="375"/>
      <c r="GE25" s="375"/>
      <c r="GF25" s="375"/>
      <c r="GG25" s="375"/>
      <c r="GH25" s="375"/>
      <c r="GI25" s="375"/>
      <c r="GJ25" s="375"/>
      <c r="GK25" s="375"/>
      <c r="GL25" s="375"/>
      <c r="GM25" s="375"/>
      <c r="GN25" s="375"/>
      <c r="GO25" s="375"/>
      <c r="GP25" s="375"/>
      <c r="GQ25" s="375"/>
      <c r="GR25" s="375"/>
      <c r="GS25" s="375"/>
      <c r="GT25" s="375"/>
      <c r="GU25" s="375"/>
      <c r="GV25" s="375"/>
      <c r="GW25" s="375"/>
      <c r="GX25" s="375"/>
      <c r="GY25" s="375"/>
      <c r="GZ25" s="375"/>
      <c r="HA25" s="375"/>
      <c r="HB25" s="375"/>
      <c r="HC25" s="375"/>
      <c r="HD25" s="375"/>
      <c r="HE25" s="375"/>
      <c r="HF25" s="375"/>
      <c r="HG25" s="375"/>
      <c r="HH25" s="375"/>
      <c r="HI25" s="375"/>
      <c r="HJ25" s="375"/>
      <c r="HK25" s="375"/>
      <c r="HL25" s="375"/>
      <c r="HM25" s="375"/>
      <c r="HN25" s="375"/>
      <c r="HO25" s="375"/>
      <c r="HP25" s="375"/>
      <c r="HQ25" s="375"/>
      <c r="HR25" s="375"/>
      <c r="HS25" s="375"/>
      <c r="HT25" s="375"/>
      <c r="HU25" s="375"/>
      <c r="HV25" s="375"/>
      <c r="HW25" s="375"/>
      <c r="HX25" s="375"/>
      <c r="HY25" s="375"/>
      <c r="HZ25" s="375"/>
      <c r="IA25" s="375"/>
      <c r="IB25" s="375"/>
      <c r="IC25" s="375"/>
      <c r="ID25" s="375"/>
      <c r="IE25" s="375"/>
      <c r="IF25" s="375"/>
      <c r="IG25" s="375"/>
      <c r="IH25" s="375"/>
      <c r="II25" s="375"/>
      <c r="IJ25" s="375"/>
      <c r="IK25" s="375"/>
      <c r="IL25" s="375"/>
      <c r="IM25" s="375"/>
      <c r="IN25" s="375"/>
      <c r="IO25" s="375"/>
      <c r="IP25" s="375"/>
      <c r="IQ25" s="375"/>
      <c r="IR25" s="375"/>
      <c r="IS25" s="375"/>
      <c r="IT25" s="375"/>
      <c r="IU25" s="375"/>
      <c r="IV25" s="375"/>
    </row>
    <row r="26" spans="1:256" ht="13.5" thickBot="1" x14ac:dyDescent="0.25">
      <c r="A26" s="414"/>
      <c r="B26" s="415" t="s">
        <v>372</v>
      </c>
      <c r="C26" s="416"/>
      <c r="D26" s="416"/>
      <c r="E26" s="417"/>
      <c r="F26" s="418">
        <f>F13+F17+F22</f>
        <v>0</v>
      </c>
      <c r="G26" s="417"/>
      <c r="H26" s="419"/>
      <c r="I26" s="419"/>
      <c r="J26" s="420">
        <f>J15+J20+J25</f>
        <v>0</v>
      </c>
    </row>
    <row r="27" spans="1:256" ht="8.25" customHeight="1" x14ac:dyDescent="0.2">
      <c r="A27" s="421"/>
      <c r="F27" s="422"/>
      <c r="J27" s="423"/>
    </row>
    <row r="28" spans="1:256" ht="3.75" customHeight="1" x14ac:dyDescent="0.2">
      <c r="A28" s="424"/>
      <c r="B28" s="425"/>
      <c r="F28" s="422"/>
      <c r="J28" s="423"/>
    </row>
    <row r="29" spans="1:256" ht="15" hidden="1" x14ac:dyDescent="0.2">
      <c r="A29" s="521" t="s">
        <v>373</v>
      </c>
      <c r="B29" s="521"/>
      <c r="C29" s="521"/>
      <c r="D29" s="521"/>
      <c r="E29" s="521"/>
      <c r="F29" s="521"/>
      <c r="G29" s="521"/>
      <c r="H29" s="521"/>
      <c r="I29" s="521"/>
      <c r="J29" s="521"/>
    </row>
    <row r="30" spans="1:256" ht="18" hidden="1" customHeight="1" x14ac:dyDescent="0.2">
      <c r="A30" s="509" t="s">
        <v>374</v>
      </c>
      <c r="B30" s="509"/>
      <c r="C30" s="509"/>
      <c r="D30" s="509"/>
      <c r="E30" s="509"/>
      <c r="F30" s="509"/>
      <c r="G30" s="509"/>
      <c r="H30" s="509"/>
      <c r="I30" s="509"/>
      <c r="J30" s="509"/>
    </row>
    <row r="31" spans="1:256" hidden="1" x14ac:dyDescent="0.2">
      <c r="A31" s="426"/>
      <c r="B31" s="427" t="s">
        <v>375</v>
      </c>
      <c r="C31" s="426"/>
      <c r="D31" s="426"/>
      <c r="E31" s="426"/>
      <c r="F31" s="426"/>
      <c r="G31" s="426"/>
      <c r="H31" s="426"/>
      <c r="I31" s="426"/>
      <c r="J31" s="426"/>
    </row>
    <row r="32" spans="1:256" hidden="1" x14ac:dyDescent="0.2">
      <c r="A32" s="426"/>
      <c r="B32" s="427" t="s">
        <v>376</v>
      </c>
      <c r="C32" s="426"/>
      <c r="D32" s="426"/>
      <c r="E32" s="426"/>
      <c r="F32" s="426"/>
      <c r="G32" s="426"/>
      <c r="H32" s="426"/>
      <c r="I32" s="426"/>
      <c r="J32" s="426"/>
    </row>
    <row r="33" spans="1:256" hidden="1" x14ac:dyDescent="0.2">
      <c r="A33" s="426"/>
      <c r="B33" s="509" t="s">
        <v>377</v>
      </c>
      <c r="C33" s="509"/>
      <c r="D33" s="509"/>
      <c r="E33" s="509"/>
      <c r="F33" s="509"/>
      <c r="G33" s="509"/>
      <c r="H33" s="509"/>
      <c r="I33" s="509"/>
      <c r="J33" s="509"/>
      <c r="K33" s="428"/>
      <c r="L33" s="428"/>
      <c r="M33" s="428"/>
      <c r="N33" s="428"/>
      <c r="O33" s="428"/>
      <c r="P33" s="428"/>
      <c r="Q33" s="428"/>
      <c r="R33" s="428"/>
      <c r="S33" s="428"/>
      <c r="T33" s="428"/>
      <c r="U33" s="428"/>
      <c r="V33" s="428"/>
      <c r="W33" s="428"/>
      <c r="X33" s="428"/>
      <c r="Y33" s="428"/>
      <c r="Z33" s="428"/>
      <c r="AA33" s="428"/>
      <c r="AB33" s="428"/>
      <c r="AC33" s="428"/>
      <c r="AD33" s="428"/>
      <c r="AE33" s="428"/>
      <c r="AF33" s="428"/>
      <c r="AG33" s="428"/>
      <c r="AH33" s="428"/>
      <c r="AI33" s="428"/>
      <c r="AJ33" s="428"/>
      <c r="AK33" s="428"/>
      <c r="AL33" s="428"/>
      <c r="AM33" s="428"/>
      <c r="AN33" s="428"/>
      <c r="AO33" s="428"/>
      <c r="AP33" s="428"/>
      <c r="AQ33" s="428"/>
      <c r="AR33" s="428"/>
      <c r="AS33" s="428"/>
      <c r="AT33" s="428"/>
      <c r="AU33" s="428"/>
      <c r="AV33" s="428"/>
      <c r="AW33" s="428"/>
      <c r="AX33" s="428"/>
      <c r="AY33" s="428"/>
      <c r="AZ33" s="428"/>
      <c r="BA33" s="428"/>
      <c r="BB33" s="428"/>
      <c r="BC33" s="428"/>
      <c r="BD33" s="428"/>
      <c r="BE33" s="428"/>
      <c r="BF33" s="428"/>
      <c r="BG33" s="428"/>
      <c r="BH33" s="428"/>
      <c r="BI33" s="428"/>
      <c r="BJ33" s="428"/>
      <c r="BK33" s="428"/>
      <c r="BL33" s="428"/>
      <c r="BM33" s="428"/>
      <c r="BN33" s="428"/>
      <c r="BO33" s="428"/>
      <c r="BP33" s="428"/>
      <c r="BQ33" s="428"/>
      <c r="BR33" s="428"/>
      <c r="BS33" s="428"/>
      <c r="BT33" s="428"/>
      <c r="BU33" s="428"/>
      <c r="BV33" s="428"/>
      <c r="BW33" s="428"/>
      <c r="BX33" s="428"/>
      <c r="BY33" s="428"/>
      <c r="BZ33" s="428"/>
      <c r="CA33" s="428"/>
      <c r="CB33" s="428"/>
      <c r="CC33" s="428"/>
      <c r="CD33" s="428"/>
      <c r="CE33" s="428"/>
      <c r="CF33" s="428"/>
      <c r="CG33" s="428"/>
      <c r="CH33" s="428"/>
      <c r="CI33" s="428"/>
      <c r="CJ33" s="428"/>
      <c r="CK33" s="428"/>
      <c r="CL33" s="428"/>
      <c r="CM33" s="428"/>
      <c r="CN33" s="428"/>
      <c r="CO33" s="428"/>
      <c r="CP33" s="428"/>
      <c r="CQ33" s="428"/>
      <c r="CR33" s="428"/>
      <c r="CS33" s="428"/>
      <c r="CT33" s="428"/>
      <c r="CU33" s="428"/>
      <c r="CV33" s="428"/>
      <c r="CW33" s="428"/>
      <c r="CX33" s="428"/>
      <c r="CY33" s="428"/>
      <c r="CZ33" s="428"/>
      <c r="DA33" s="428"/>
      <c r="DB33" s="428"/>
      <c r="DC33" s="428"/>
      <c r="DD33" s="428"/>
      <c r="DE33" s="428"/>
      <c r="DF33" s="428"/>
      <c r="DG33" s="428"/>
      <c r="DH33" s="428"/>
      <c r="DI33" s="428"/>
      <c r="DJ33" s="428"/>
      <c r="DK33" s="428"/>
      <c r="DL33" s="428"/>
      <c r="DM33" s="428"/>
      <c r="DN33" s="428"/>
      <c r="DO33" s="428"/>
      <c r="DP33" s="428"/>
      <c r="DQ33" s="428"/>
      <c r="DR33" s="428"/>
      <c r="DS33" s="428"/>
      <c r="DT33" s="428"/>
      <c r="DU33" s="428"/>
      <c r="DV33" s="428"/>
      <c r="DW33" s="428"/>
      <c r="DX33" s="428"/>
      <c r="DY33" s="428"/>
      <c r="DZ33" s="428"/>
      <c r="EA33" s="428"/>
      <c r="EB33" s="428"/>
      <c r="EC33" s="428"/>
      <c r="ED33" s="428"/>
      <c r="EE33" s="428"/>
      <c r="EF33" s="428"/>
      <c r="EG33" s="428"/>
      <c r="EH33" s="428"/>
      <c r="EI33" s="428"/>
      <c r="EJ33" s="428"/>
      <c r="EK33" s="428"/>
      <c r="EL33" s="428"/>
      <c r="EM33" s="428"/>
      <c r="EN33" s="428"/>
      <c r="EO33" s="428"/>
      <c r="EP33" s="428"/>
      <c r="EQ33" s="428"/>
      <c r="ER33" s="428"/>
      <c r="ES33" s="428"/>
      <c r="ET33" s="428"/>
      <c r="EU33" s="428"/>
      <c r="EV33" s="428"/>
      <c r="EW33" s="428"/>
      <c r="EX33" s="428"/>
      <c r="EY33" s="428"/>
      <c r="EZ33" s="428"/>
      <c r="FA33" s="428"/>
      <c r="FB33" s="428"/>
      <c r="FC33" s="428"/>
      <c r="FD33" s="428"/>
      <c r="FE33" s="428"/>
      <c r="FF33" s="428"/>
      <c r="FG33" s="428"/>
      <c r="FH33" s="428"/>
      <c r="FI33" s="428"/>
      <c r="FJ33" s="428"/>
      <c r="FK33" s="428"/>
      <c r="FL33" s="428"/>
      <c r="FM33" s="428"/>
      <c r="FN33" s="428"/>
      <c r="FO33" s="428"/>
      <c r="FP33" s="428"/>
      <c r="FQ33" s="428"/>
      <c r="FR33" s="428"/>
      <c r="FS33" s="428"/>
      <c r="FT33" s="428"/>
      <c r="FU33" s="428"/>
      <c r="FV33" s="428"/>
      <c r="FW33" s="428"/>
      <c r="FX33" s="428"/>
      <c r="FY33" s="428"/>
      <c r="FZ33" s="428"/>
      <c r="GA33" s="428"/>
      <c r="GB33" s="428"/>
      <c r="GC33" s="428"/>
      <c r="GD33" s="428"/>
      <c r="GE33" s="428"/>
      <c r="GF33" s="428"/>
      <c r="GG33" s="428"/>
      <c r="GH33" s="428"/>
      <c r="GI33" s="428"/>
      <c r="GJ33" s="428"/>
      <c r="GK33" s="428"/>
      <c r="GL33" s="428"/>
      <c r="GM33" s="428"/>
      <c r="GN33" s="428"/>
      <c r="GO33" s="428"/>
      <c r="GP33" s="428"/>
      <c r="GQ33" s="428"/>
      <c r="GR33" s="428"/>
      <c r="GS33" s="428"/>
      <c r="GT33" s="428"/>
      <c r="GU33" s="428"/>
      <c r="GV33" s="428"/>
      <c r="GW33" s="428"/>
      <c r="GX33" s="428"/>
      <c r="GY33" s="428"/>
      <c r="GZ33" s="428"/>
      <c r="HA33" s="428"/>
      <c r="HB33" s="428"/>
      <c r="HC33" s="428"/>
      <c r="HD33" s="428"/>
      <c r="HE33" s="428"/>
      <c r="HF33" s="428"/>
      <c r="HG33" s="428"/>
      <c r="HH33" s="428"/>
      <c r="HI33" s="428"/>
      <c r="HJ33" s="428"/>
      <c r="HK33" s="428"/>
      <c r="HL33" s="428"/>
      <c r="HM33" s="428"/>
      <c r="HN33" s="428"/>
      <c r="HO33" s="428"/>
      <c r="HP33" s="428"/>
      <c r="HQ33" s="428"/>
      <c r="HR33" s="428"/>
      <c r="HS33" s="428"/>
      <c r="HT33" s="428"/>
      <c r="HU33" s="428"/>
      <c r="HV33" s="428"/>
      <c r="HW33" s="428"/>
      <c r="HX33" s="428"/>
      <c r="HY33" s="428"/>
      <c r="HZ33" s="428"/>
      <c r="IA33" s="428"/>
      <c r="IB33" s="428"/>
      <c r="IC33" s="428"/>
      <c r="ID33" s="428"/>
      <c r="IE33" s="428"/>
      <c r="IF33" s="428"/>
      <c r="IG33" s="428"/>
      <c r="IH33" s="428"/>
      <c r="II33" s="428"/>
      <c r="IJ33" s="428"/>
      <c r="IK33" s="428"/>
      <c r="IL33" s="428"/>
      <c r="IM33" s="428"/>
      <c r="IN33" s="428"/>
      <c r="IO33" s="428"/>
      <c r="IP33" s="428"/>
      <c r="IQ33" s="428"/>
      <c r="IR33" s="428"/>
      <c r="IS33" s="428"/>
      <c r="IT33" s="428"/>
      <c r="IU33" s="428"/>
      <c r="IV33" s="428"/>
    </row>
    <row r="34" spans="1:256" hidden="1" x14ac:dyDescent="0.2">
      <c r="A34" s="426"/>
      <c r="B34" s="509" t="s">
        <v>378</v>
      </c>
      <c r="C34" s="509"/>
      <c r="D34" s="509"/>
      <c r="E34" s="509"/>
      <c r="F34" s="509"/>
      <c r="G34" s="509"/>
      <c r="H34" s="509"/>
      <c r="I34" s="509"/>
      <c r="J34" s="509"/>
      <c r="K34" s="428"/>
      <c r="L34" s="428"/>
      <c r="M34" s="428"/>
      <c r="N34" s="428"/>
      <c r="O34" s="428"/>
      <c r="P34" s="428"/>
      <c r="Q34" s="428"/>
      <c r="R34" s="428"/>
      <c r="S34" s="428"/>
      <c r="T34" s="428"/>
      <c r="U34" s="428"/>
      <c r="V34" s="428"/>
      <c r="W34" s="428"/>
      <c r="X34" s="428"/>
      <c r="Y34" s="428"/>
      <c r="Z34" s="428"/>
      <c r="AA34" s="428"/>
      <c r="AB34" s="428"/>
      <c r="AC34" s="428"/>
      <c r="AD34" s="428"/>
      <c r="AE34" s="428"/>
      <c r="AF34" s="428"/>
      <c r="AG34" s="428"/>
      <c r="AH34" s="428"/>
      <c r="AI34" s="428"/>
      <c r="AJ34" s="428"/>
      <c r="AK34" s="428"/>
      <c r="AL34" s="428"/>
      <c r="AM34" s="428"/>
      <c r="AN34" s="428"/>
      <c r="AO34" s="428"/>
      <c r="AP34" s="428"/>
      <c r="AQ34" s="428"/>
      <c r="AR34" s="428"/>
      <c r="AS34" s="428"/>
      <c r="AT34" s="428"/>
      <c r="AU34" s="428"/>
      <c r="AV34" s="428"/>
      <c r="AW34" s="428"/>
      <c r="AX34" s="428"/>
      <c r="AY34" s="428"/>
      <c r="AZ34" s="428"/>
      <c r="BA34" s="428"/>
      <c r="BB34" s="428"/>
      <c r="BC34" s="428"/>
      <c r="BD34" s="428"/>
      <c r="BE34" s="428"/>
      <c r="BF34" s="428"/>
      <c r="BG34" s="428"/>
      <c r="BH34" s="428"/>
      <c r="BI34" s="428"/>
      <c r="BJ34" s="428"/>
      <c r="BK34" s="428"/>
      <c r="BL34" s="428"/>
      <c r="BM34" s="428"/>
      <c r="BN34" s="428"/>
      <c r="BO34" s="428"/>
      <c r="BP34" s="428"/>
      <c r="BQ34" s="428"/>
      <c r="BR34" s="428"/>
      <c r="BS34" s="428"/>
      <c r="BT34" s="428"/>
      <c r="BU34" s="428"/>
      <c r="BV34" s="428"/>
      <c r="BW34" s="428"/>
      <c r="BX34" s="428"/>
      <c r="BY34" s="428"/>
      <c r="BZ34" s="428"/>
      <c r="CA34" s="428"/>
      <c r="CB34" s="428"/>
      <c r="CC34" s="428"/>
      <c r="CD34" s="428"/>
      <c r="CE34" s="428"/>
      <c r="CF34" s="428"/>
      <c r="CG34" s="428"/>
      <c r="CH34" s="428"/>
      <c r="CI34" s="428"/>
      <c r="CJ34" s="428"/>
      <c r="CK34" s="428"/>
      <c r="CL34" s="428"/>
      <c r="CM34" s="428"/>
      <c r="CN34" s="428"/>
      <c r="CO34" s="428"/>
      <c r="CP34" s="428"/>
      <c r="CQ34" s="428"/>
      <c r="CR34" s="428"/>
      <c r="CS34" s="428"/>
      <c r="CT34" s="428"/>
      <c r="CU34" s="428"/>
      <c r="CV34" s="428"/>
      <c r="CW34" s="428"/>
      <c r="CX34" s="428"/>
      <c r="CY34" s="428"/>
      <c r="CZ34" s="428"/>
      <c r="DA34" s="428"/>
      <c r="DB34" s="428"/>
      <c r="DC34" s="428"/>
      <c r="DD34" s="428"/>
      <c r="DE34" s="428"/>
      <c r="DF34" s="428"/>
      <c r="DG34" s="428"/>
      <c r="DH34" s="428"/>
      <c r="DI34" s="428"/>
      <c r="DJ34" s="428"/>
      <c r="DK34" s="428"/>
      <c r="DL34" s="428"/>
      <c r="DM34" s="428"/>
      <c r="DN34" s="428"/>
      <c r="DO34" s="428"/>
      <c r="DP34" s="428"/>
      <c r="DQ34" s="428"/>
      <c r="DR34" s="428"/>
      <c r="DS34" s="428"/>
      <c r="DT34" s="428"/>
      <c r="DU34" s="428"/>
      <c r="DV34" s="428"/>
      <c r="DW34" s="428"/>
      <c r="DX34" s="428"/>
      <c r="DY34" s="428"/>
      <c r="DZ34" s="428"/>
      <c r="EA34" s="428"/>
      <c r="EB34" s="428"/>
      <c r="EC34" s="428"/>
      <c r="ED34" s="428"/>
      <c r="EE34" s="428"/>
      <c r="EF34" s="428"/>
      <c r="EG34" s="428"/>
      <c r="EH34" s="428"/>
      <c r="EI34" s="428"/>
      <c r="EJ34" s="428"/>
      <c r="EK34" s="428"/>
      <c r="EL34" s="428"/>
      <c r="EM34" s="428"/>
      <c r="EN34" s="428"/>
      <c r="EO34" s="428"/>
      <c r="EP34" s="428"/>
      <c r="EQ34" s="428"/>
      <c r="ER34" s="428"/>
      <c r="ES34" s="428"/>
      <c r="ET34" s="428"/>
      <c r="EU34" s="428"/>
      <c r="EV34" s="428"/>
      <c r="EW34" s="428"/>
      <c r="EX34" s="428"/>
      <c r="EY34" s="428"/>
      <c r="EZ34" s="428"/>
      <c r="FA34" s="428"/>
      <c r="FB34" s="428"/>
      <c r="FC34" s="428"/>
      <c r="FD34" s="428"/>
      <c r="FE34" s="428"/>
      <c r="FF34" s="428"/>
      <c r="FG34" s="428"/>
      <c r="FH34" s="428"/>
      <c r="FI34" s="428"/>
      <c r="FJ34" s="428"/>
      <c r="FK34" s="428"/>
      <c r="FL34" s="428"/>
      <c r="FM34" s="428"/>
      <c r="FN34" s="428"/>
      <c r="FO34" s="428"/>
      <c r="FP34" s="428"/>
      <c r="FQ34" s="428"/>
      <c r="FR34" s="428"/>
      <c r="FS34" s="428"/>
      <c r="FT34" s="428"/>
      <c r="FU34" s="428"/>
      <c r="FV34" s="428"/>
      <c r="FW34" s="428"/>
      <c r="FX34" s="428"/>
      <c r="FY34" s="428"/>
      <c r="FZ34" s="428"/>
      <c r="GA34" s="428"/>
      <c r="GB34" s="428"/>
      <c r="GC34" s="428"/>
      <c r="GD34" s="428"/>
      <c r="GE34" s="428"/>
      <c r="GF34" s="428"/>
      <c r="GG34" s="428"/>
      <c r="GH34" s="428"/>
      <c r="GI34" s="428"/>
      <c r="GJ34" s="428"/>
      <c r="GK34" s="428"/>
      <c r="GL34" s="428"/>
      <c r="GM34" s="428"/>
      <c r="GN34" s="428"/>
      <c r="GO34" s="428"/>
      <c r="GP34" s="428"/>
      <c r="GQ34" s="428"/>
      <c r="GR34" s="428"/>
      <c r="GS34" s="428"/>
      <c r="GT34" s="428"/>
      <c r="GU34" s="428"/>
      <c r="GV34" s="428"/>
      <c r="GW34" s="428"/>
      <c r="GX34" s="428"/>
      <c r="GY34" s="428"/>
      <c r="GZ34" s="428"/>
      <c r="HA34" s="428"/>
      <c r="HB34" s="428"/>
      <c r="HC34" s="428"/>
      <c r="HD34" s="428"/>
      <c r="HE34" s="428"/>
      <c r="HF34" s="428"/>
      <c r="HG34" s="428"/>
      <c r="HH34" s="428"/>
      <c r="HI34" s="428"/>
      <c r="HJ34" s="428"/>
      <c r="HK34" s="428"/>
      <c r="HL34" s="428"/>
      <c r="HM34" s="428"/>
      <c r="HN34" s="428"/>
      <c r="HO34" s="428"/>
      <c r="HP34" s="428"/>
      <c r="HQ34" s="428"/>
      <c r="HR34" s="428"/>
      <c r="HS34" s="428"/>
      <c r="HT34" s="428"/>
      <c r="HU34" s="428"/>
      <c r="HV34" s="428"/>
      <c r="HW34" s="428"/>
      <c r="HX34" s="428"/>
      <c r="HY34" s="428"/>
      <c r="HZ34" s="428"/>
      <c r="IA34" s="428"/>
      <c r="IB34" s="428"/>
      <c r="IC34" s="428"/>
      <c r="ID34" s="428"/>
      <c r="IE34" s="428"/>
      <c r="IF34" s="428"/>
      <c r="IG34" s="428"/>
      <c r="IH34" s="428"/>
      <c r="II34" s="428"/>
      <c r="IJ34" s="428"/>
      <c r="IK34" s="428"/>
      <c r="IL34" s="428"/>
      <c r="IM34" s="428"/>
      <c r="IN34" s="428"/>
      <c r="IO34" s="428"/>
      <c r="IP34" s="428"/>
      <c r="IQ34" s="428"/>
      <c r="IR34" s="428"/>
      <c r="IS34" s="428"/>
      <c r="IT34" s="428"/>
      <c r="IU34" s="428"/>
      <c r="IV34" s="428"/>
    </row>
    <row r="35" spans="1:256" ht="33" hidden="1" customHeight="1" x14ac:dyDescent="0.2">
      <c r="A35" s="509" t="s">
        <v>379</v>
      </c>
      <c r="B35" s="509"/>
      <c r="C35" s="509"/>
      <c r="D35" s="509"/>
      <c r="E35" s="509"/>
      <c r="F35" s="509"/>
      <c r="G35" s="509"/>
      <c r="H35" s="509"/>
      <c r="I35" s="509"/>
      <c r="J35" s="509"/>
    </row>
    <row r="36" spans="1:256" hidden="1" x14ac:dyDescent="0.2">
      <c r="A36" s="426"/>
      <c r="B36" s="427" t="s">
        <v>375</v>
      </c>
      <c r="C36" s="426"/>
      <c r="D36" s="426"/>
      <c r="E36" s="426"/>
      <c r="F36" s="426"/>
      <c r="G36" s="426"/>
      <c r="H36" s="426"/>
      <c r="I36" s="426"/>
      <c r="J36" s="426"/>
    </row>
    <row r="37" spans="1:256" hidden="1" x14ac:dyDescent="0.2">
      <c r="A37" s="426"/>
      <c r="B37" s="509" t="s">
        <v>380</v>
      </c>
      <c r="C37" s="509"/>
      <c r="D37" s="509"/>
      <c r="E37" s="509"/>
      <c r="F37" s="509"/>
      <c r="G37" s="509"/>
      <c r="H37" s="509"/>
      <c r="I37" s="509"/>
      <c r="J37" s="509"/>
      <c r="K37" s="428"/>
      <c r="L37" s="428"/>
      <c r="M37" s="428"/>
      <c r="N37" s="428"/>
      <c r="O37" s="428"/>
      <c r="P37" s="428"/>
      <c r="Q37" s="428"/>
      <c r="R37" s="428"/>
      <c r="S37" s="428"/>
      <c r="T37" s="428"/>
      <c r="U37" s="428"/>
      <c r="V37" s="428"/>
      <c r="W37" s="428"/>
      <c r="X37" s="428"/>
      <c r="Y37" s="428"/>
      <c r="Z37" s="428"/>
      <c r="AA37" s="428"/>
      <c r="AB37" s="428"/>
      <c r="AC37" s="428"/>
      <c r="AD37" s="428"/>
      <c r="AE37" s="428"/>
      <c r="AF37" s="428"/>
      <c r="AG37" s="428"/>
      <c r="AH37" s="428"/>
      <c r="AI37" s="428"/>
      <c r="AJ37" s="428"/>
      <c r="AK37" s="428"/>
      <c r="AL37" s="428"/>
      <c r="AM37" s="428"/>
      <c r="AN37" s="428"/>
      <c r="AO37" s="428"/>
      <c r="AP37" s="428"/>
      <c r="AQ37" s="428"/>
      <c r="AR37" s="428"/>
      <c r="AS37" s="428"/>
      <c r="AT37" s="428"/>
      <c r="AU37" s="428"/>
      <c r="AV37" s="428"/>
      <c r="AW37" s="428"/>
      <c r="AX37" s="428"/>
      <c r="AY37" s="428"/>
      <c r="AZ37" s="428"/>
      <c r="BA37" s="428"/>
      <c r="BB37" s="428"/>
      <c r="BC37" s="428"/>
      <c r="BD37" s="428"/>
      <c r="BE37" s="428"/>
      <c r="BF37" s="428"/>
      <c r="BG37" s="428"/>
      <c r="BH37" s="428"/>
      <c r="BI37" s="428"/>
      <c r="BJ37" s="428"/>
      <c r="BK37" s="428"/>
      <c r="BL37" s="428"/>
      <c r="BM37" s="428"/>
      <c r="BN37" s="428"/>
      <c r="BO37" s="428"/>
      <c r="BP37" s="428"/>
      <c r="BQ37" s="428"/>
      <c r="BR37" s="428"/>
      <c r="BS37" s="428"/>
      <c r="BT37" s="428"/>
      <c r="BU37" s="428"/>
      <c r="BV37" s="428"/>
      <c r="BW37" s="428"/>
      <c r="BX37" s="428"/>
      <c r="BY37" s="428"/>
      <c r="BZ37" s="428"/>
      <c r="CA37" s="428"/>
      <c r="CB37" s="428"/>
      <c r="CC37" s="428"/>
      <c r="CD37" s="428"/>
      <c r="CE37" s="428"/>
      <c r="CF37" s="428"/>
      <c r="CG37" s="428"/>
      <c r="CH37" s="428"/>
      <c r="CI37" s="428"/>
      <c r="CJ37" s="428"/>
      <c r="CK37" s="428"/>
      <c r="CL37" s="428"/>
      <c r="CM37" s="428"/>
      <c r="CN37" s="428"/>
      <c r="CO37" s="428"/>
      <c r="CP37" s="428"/>
      <c r="CQ37" s="428"/>
      <c r="CR37" s="428"/>
      <c r="CS37" s="428"/>
      <c r="CT37" s="428"/>
      <c r="CU37" s="428"/>
      <c r="CV37" s="428"/>
      <c r="CW37" s="428"/>
      <c r="CX37" s="428"/>
      <c r="CY37" s="428"/>
      <c r="CZ37" s="428"/>
      <c r="DA37" s="428"/>
      <c r="DB37" s="428"/>
      <c r="DC37" s="428"/>
      <c r="DD37" s="428"/>
      <c r="DE37" s="428"/>
      <c r="DF37" s="428"/>
      <c r="DG37" s="428"/>
      <c r="DH37" s="428"/>
      <c r="DI37" s="428"/>
      <c r="DJ37" s="428"/>
      <c r="DK37" s="428"/>
      <c r="DL37" s="428"/>
      <c r="DM37" s="428"/>
      <c r="DN37" s="428"/>
      <c r="DO37" s="428"/>
      <c r="DP37" s="428"/>
      <c r="DQ37" s="428"/>
      <c r="DR37" s="428"/>
      <c r="DS37" s="428"/>
      <c r="DT37" s="428"/>
      <c r="DU37" s="428"/>
      <c r="DV37" s="428"/>
      <c r="DW37" s="428"/>
      <c r="DX37" s="428"/>
      <c r="DY37" s="428"/>
      <c r="DZ37" s="428"/>
      <c r="EA37" s="428"/>
      <c r="EB37" s="428"/>
      <c r="EC37" s="428"/>
      <c r="ED37" s="428"/>
      <c r="EE37" s="428"/>
      <c r="EF37" s="428"/>
      <c r="EG37" s="428"/>
      <c r="EH37" s="428"/>
      <c r="EI37" s="428"/>
      <c r="EJ37" s="428"/>
      <c r="EK37" s="428"/>
      <c r="EL37" s="428"/>
      <c r="EM37" s="428"/>
      <c r="EN37" s="428"/>
      <c r="EO37" s="428"/>
      <c r="EP37" s="428"/>
      <c r="EQ37" s="428"/>
      <c r="ER37" s="428"/>
      <c r="ES37" s="428"/>
      <c r="ET37" s="428"/>
      <c r="EU37" s="428"/>
      <c r="EV37" s="428"/>
      <c r="EW37" s="428"/>
      <c r="EX37" s="428"/>
      <c r="EY37" s="428"/>
      <c r="EZ37" s="428"/>
      <c r="FA37" s="428"/>
      <c r="FB37" s="428"/>
      <c r="FC37" s="428"/>
      <c r="FD37" s="428"/>
      <c r="FE37" s="428"/>
      <c r="FF37" s="428"/>
      <c r="FG37" s="428"/>
      <c r="FH37" s="428"/>
      <c r="FI37" s="428"/>
      <c r="FJ37" s="428"/>
      <c r="FK37" s="428"/>
      <c r="FL37" s="428"/>
      <c r="FM37" s="428"/>
      <c r="FN37" s="428"/>
      <c r="FO37" s="428"/>
      <c r="FP37" s="428"/>
      <c r="FQ37" s="428"/>
      <c r="FR37" s="428"/>
      <c r="FS37" s="428"/>
      <c r="FT37" s="428"/>
      <c r="FU37" s="428"/>
      <c r="FV37" s="428"/>
      <c r="FW37" s="428"/>
      <c r="FX37" s="428"/>
      <c r="FY37" s="428"/>
      <c r="FZ37" s="428"/>
      <c r="GA37" s="428"/>
      <c r="GB37" s="428"/>
      <c r="GC37" s="428"/>
      <c r="GD37" s="428"/>
      <c r="GE37" s="428"/>
      <c r="GF37" s="428"/>
      <c r="GG37" s="428"/>
      <c r="GH37" s="428"/>
      <c r="GI37" s="428"/>
      <c r="GJ37" s="428"/>
      <c r="GK37" s="428"/>
      <c r="GL37" s="428"/>
      <c r="GM37" s="428"/>
      <c r="GN37" s="428"/>
      <c r="GO37" s="428"/>
      <c r="GP37" s="428"/>
      <c r="GQ37" s="428"/>
      <c r="GR37" s="428"/>
      <c r="GS37" s="428"/>
      <c r="GT37" s="428"/>
      <c r="GU37" s="428"/>
      <c r="GV37" s="428"/>
      <c r="GW37" s="428"/>
      <c r="GX37" s="428"/>
      <c r="GY37" s="428"/>
      <c r="GZ37" s="428"/>
      <c r="HA37" s="428"/>
      <c r="HB37" s="428"/>
      <c r="HC37" s="428"/>
      <c r="HD37" s="428"/>
      <c r="HE37" s="428"/>
      <c r="HF37" s="428"/>
      <c r="HG37" s="428"/>
      <c r="HH37" s="428"/>
      <c r="HI37" s="428"/>
      <c r="HJ37" s="428"/>
      <c r="HK37" s="428"/>
      <c r="HL37" s="428"/>
      <c r="HM37" s="428"/>
      <c r="HN37" s="428"/>
      <c r="HO37" s="428"/>
      <c r="HP37" s="428"/>
      <c r="HQ37" s="428"/>
      <c r="HR37" s="428"/>
      <c r="HS37" s="428"/>
      <c r="HT37" s="428"/>
      <c r="HU37" s="428"/>
      <c r="HV37" s="428"/>
      <c r="HW37" s="428"/>
      <c r="HX37" s="428"/>
      <c r="HY37" s="428"/>
      <c r="HZ37" s="428"/>
      <c r="IA37" s="428"/>
      <c r="IB37" s="428"/>
      <c r="IC37" s="428"/>
      <c r="ID37" s="428"/>
      <c r="IE37" s="428"/>
      <c r="IF37" s="428"/>
      <c r="IG37" s="428"/>
      <c r="IH37" s="428"/>
      <c r="II37" s="428"/>
      <c r="IJ37" s="428"/>
      <c r="IK37" s="428"/>
      <c r="IL37" s="428"/>
      <c r="IM37" s="428"/>
      <c r="IN37" s="428"/>
      <c r="IO37" s="428"/>
      <c r="IP37" s="428"/>
      <c r="IQ37" s="428"/>
      <c r="IR37" s="428"/>
      <c r="IS37" s="428"/>
      <c r="IT37" s="428"/>
      <c r="IU37" s="428"/>
      <c r="IV37" s="428"/>
    </row>
    <row r="38" spans="1:256" hidden="1" x14ac:dyDescent="0.2">
      <c r="A38" s="426"/>
      <c r="B38" s="509" t="s">
        <v>381</v>
      </c>
      <c r="C38" s="509"/>
      <c r="D38" s="509"/>
      <c r="E38" s="509"/>
      <c r="F38" s="509"/>
      <c r="G38" s="509"/>
      <c r="H38" s="509"/>
      <c r="I38" s="509"/>
      <c r="J38" s="509"/>
      <c r="K38" s="428"/>
      <c r="L38" s="428"/>
      <c r="M38" s="428"/>
      <c r="N38" s="428"/>
      <c r="O38" s="428"/>
      <c r="P38" s="428"/>
      <c r="Q38" s="428"/>
      <c r="R38" s="428"/>
      <c r="S38" s="428"/>
      <c r="T38" s="428"/>
      <c r="U38" s="428"/>
      <c r="V38" s="428"/>
      <c r="W38" s="428"/>
      <c r="X38" s="428"/>
      <c r="Y38" s="428"/>
      <c r="Z38" s="428"/>
      <c r="AA38" s="428"/>
      <c r="AB38" s="428"/>
      <c r="AC38" s="428"/>
      <c r="AD38" s="428"/>
      <c r="AE38" s="428"/>
      <c r="AF38" s="428"/>
      <c r="AG38" s="428"/>
      <c r="AH38" s="428"/>
      <c r="AI38" s="428"/>
      <c r="AJ38" s="428"/>
      <c r="AK38" s="428"/>
      <c r="AL38" s="428"/>
      <c r="AM38" s="428"/>
      <c r="AN38" s="428"/>
      <c r="AO38" s="428"/>
      <c r="AP38" s="428"/>
      <c r="AQ38" s="428"/>
      <c r="AR38" s="428"/>
      <c r="AS38" s="428"/>
      <c r="AT38" s="428"/>
      <c r="AU38" s="428"/>
      <c r="AV38" s="428"/>
      <c r="AW38" s="428"/>
      <c r="AX38" s="428"/>
      <c r="AY38" s="428"/>
      <c r="AZ38" s="428"/>
      <c r="BA38" s="428"/>
      <c r="BB38" s="428"/>
      <c r="BC38" s="428"/>
      <c r="BD38" s="428"/>
      <c r="BE38" s="428"/>
      <c r="BF38" s="428"/>
      <c r="BG38" s="428"/>
      <c r="BH38" s="428"/>
      <c r="BI38" s="428"/>
      <c r="BJ38" s="428"/>
      <c r="BK38" s="428"/>
      <c r="BL38" s="428"/>
      <c r="BM38" s="428"/>
      <c r="BN38" s="428"/>
      <c r="BO38" s="428"/>
      <c r="BP38" s="428"/>
      <c r="BQ38" s="428"/>
      <c r="BR38" s="428"/>
      <c r="BS38" s="428"/>
      <c r="BT38" s="428"/>
      <c r="BU38" s="428"/>
      <c r="BV38" s="428"/>
      <c r="BW38" s="428"/>
      <c r="BX38" s="428"/>
      <c r="BY38" s="428"/>
      <c r="BZ38" s="428"/>
      <c r="CA38" s="428"/>
      <c r="CB38" s="428"/>
      <c r="CC38" s="428"/>
      <c r="CD38" s="428"/>
      <c r="CE38" s="428"/>
      <c r="CF38" s="428"/>
      <c r="CG38" s="428"/>
      <c r="CH38" s="428"/>
      <c r="CI38" s="428"/>
      <c r="CJ38" s="428"/>
      <c r="CK38" s="428"/>
      <c r="CL38" s="428"/>
      <c r="CM38" s="428"/>
      <c r="CN38" s="428"/>
      <c r="CO38" s="428"/>
      <c r="CP38" s="428"/>
      <c r="CQ38" s="428"/>
      <c r="CR38" s="428"/>
      <c r="CS38" s="428"/>
      <c r="CT38" s="428"/>
      <c r="CU38" s="428"/>
      <c r="CV38" s="428"/>
      <c r="CW38" s="428"/>
      <c r="CX38" s="428"/>
      <c r="CY38" s="428"/>
      <c r="CZ38" s="428"/>
      <c r="DA38" s="428"/>
      <c r="DB38" s="428"/>
      <c r="DC38" s="428"/>
      <c r="DD38" s="428"/>
      <c r="DE38" s="428"/>
      <c r="DF38" s="428"/>
      <c r="DG38" s="428"/>
      <c r="DH38" s="428"/>
      <c r="DI38" s="428"/>
      <c r="DJ38" s="428"/>
      <c r="DK38" s="428"/>
      <c r="DL38" s="428"/>
      <c r="DM38" s="428"/>
      <c r="DN38" s="428"/>
      <c r="DO38" s="428"/>
      <c r="DP38" s="428"/>
      <c r="DQ38" s="428"/>
      <c r="DR38" s="428"/>
      <c r="DS38" s="428"/>
      <c r="DT38" s="428"/>
      <c r="DU38" s="428"/>
      <c r="DV38" s="428"/>
      <c r="DW38" s="428"/>
      <c r="DX38" s="428"/>
      <c r="DY38" s="428"/>
      <c r="DZ38" s="428"/>
      <c r="EA38" s="428"/>
      <c r="EB38" s="428"/>
      <c r="EC38" s="428"/>
      <c r="ED38" s="428"/>
      <c r="EE38" s="428"/>
      <c r="EF38" s="428"/>
      <c r="EG38" s="428"/>
      <c r="EH38" s="428"/>
      <c r="EI38" s="428"/>
      <c r="EJ38" s="428"/>
      <c r="EK38" s="428"/>
      <c r="EL38" s="428"/>
      <c r="EM38" s="428"/>
      <c r="EN38" s="428"/>
      <c r="EO38" s="428"/>
      <c r="EP38" s="428"/>
      <c r="EQ38" s="428"/>
      <c r="ER38" s="428"/>
      <c r="ES38" s="428"/>
      <c r="ET38" s="428"/>
      <c r="EU38" s="428"/>
      <c r="EV38" s="428"/>
      <c r="EW38" s="428"/>
      <c r="EX38" s="428"/>
      <c r="EY38" s="428"/>
      <c r="EZ38" s="428"/>
      <c r="FA38" s="428"/>
      <c r="FB38" s="428"/>
      <c r="FC38" s="428"/>
      <c r="FD38" s="428"/>
      <c r="FE38" s="428"/>
      <c r="FF38" s="428"/>
      <c r="FG38" s="428"/>
      <c r="FH38" s="428"/>
      <c r="FI38" s="428"/>
      <c r="FJ38" s="428"/>
      <c r="FK38" s="428"/>
      <c r="FL38" s="428"/>
      <c r="FM38" s="428"/>
      <c r="FN38" s="428"/>
      <c r="FO38" s="428"/>
      <c r="FP38" s="428"/>
      <c r="FQ38" s="428"/>
      <c r="FR38" s="428"/>
      <c r="FS38" s="428"/>
      <c r="FT38" s="428"/>
      <c r="FU38" s="428"/>
      <c r="FV38" s="428"/>
      <c r="FW38" s="428"/>
      <c r="FX38" s="428"/>
      <c r="FY38" s="428"/>
      <c r="FZ38" s="428"/>
      <c r="GA38" s="428"/>
      <c r="GB38" s="428"/>
      <c r="GC38" s="428"/>
      <c r="GD38" s="428"/>
      <c r="GE38" s="428"/>
      <c r="GF38" s="428"/>
      <c r="GG38" s="428"/>
      <c r="GH38" s="428"/>
      <c r="GI38" s="428"/>
      <c r="GJ38" s="428"/>
      <c r="GK38" s="428"/>
      <c r="GL38" s="428"/>
      <c r="GM38" s="428"/>
      <c r="GN38" s="428"/>
      <c r="GO38" s="428"/>
      <c r="GP38" s="428"/>
      <c r="GQ38" s="428"/>
      <c r="GR38" s="428"/>
      <c r="GS38" s="428"/>
      <c r="GT38" s="428"/>
      <c r="GU38" s="428"/>
      <c r="GV38" s="428"/>
      <c r="GW38" s="428"/>
      <c r="GX38" s="428"/>
      <c r="GY38" s="428"/>
      <c r="GZ38" s="428"/>
      <c r="HA38" s="428"/>
      <c r="HB38" s="428"/>
      <c r="HC38" s="428"/>
      <c r="HD38" s="428"/>
      <c r="HE38" s="428"/>
      <c r="HF38" s="428"/>
      <c r="HG38" s="428"/>
      <c r="HH38" s="428"/>
      <c r="HI38" s="428"/>
      <c r="HJ38" s="428"/>
      <c r="HK38" s="428"/>
      <c r="HL38" s="428"/>
      <c r="HM38" s="428"/>
      <c r="HN38" s="428"/>
      <c r="HO38" s="428"/>
      <c r="HP38" s="428"/>
      <c r="HQ38" s="428"/>
      <c r="HR38" s="428"/>
      <c r="HS38" s="428"/>
      <c r="HT38" s="428"/>
      <c r="HU38" s="428"/>
      <c r="HV38" s="428"/>
      <c r="HW38" s="428"/>
      <c r="HX38" s="428"/>
      <c r="HY38" s="428"/>
      <c r="HZ38" s="428"/>
      <c r="IA38" s="428"/>
      <c r="IB38" s="428"/>
      <c r="IC38" s="428"/>
      <c r="ID38" s="428"/>
      <c r="IE38" s="428"/>
      <c r="IF38" s="428"/>
      <c r="IG38" s="428"/>
      <c r="IH38" s="428"/>
      <c r="II38" s="428"/>
      <c r="IJ38" s="428"/>
      <c r="IK38" s="428"/>
      <c r="IL38" s="428"/>
      <c r="IM38" s="428"/>
      <c r="IN38" s="428"/>
      <c r="IO38" s="428"/>
      <c r="IP38" s="428"/>
      <c r="IQ38" s="428"/>
      <c r="IR38" s="428"/>
      <c r="IS38" s="428"/>
      <c r="IT38" s="428"/>
      <c r="IU38" s="428"/>
      <c r="IV38" s="428"/>
    </row>
    <row r="39" spans="1:256" hidden="1" x14ac:dyDescent="0.2">
      <c r="A39" s="426"/>
      <c r="B39" s="509" t="s">
        <v>382</v>
      </c>
      <c r="C39" s="509"/>
      <c r="D39" s="509"/>
      <c r="E39" s="509"/>
      <c r="F39" s="509"/>
      <c r="G39" s="509"/>
      <c r="H39" s="509"/>
      <c r="I39" s="509"/>
      <c r="J39" s="509"/>
      <c r="K39" s="428"/>
      <c r="L39" s="428"/>
      <c r="M39" s="428"/>
      <c r="N39" s="428"/>
      <c r="O39" s="428"/>
      <c r="P39" s="428"/>
      <c r="Q39" s="428"/>
      <c r="R39" s="428"/>
      <c r="S39" s="428"/>
      <c r="T39" s="428"/>
      <c r="U39" s="428"/>
      <c r="V39" s="428"/>
      <c r="W39" s="428"/>
      <c r="X39" s="428"/>
      <c r="Y39" s="428"/>
      <c r="Z39" s="428"/>
      <c r="AA39" s="428"/>
      <c r="AB39" s="428"/>
      <c r="AC39" s="428"/>
      <c r="AD39" s="428"/>
      <c r="AE39" s="428"/>
      <c r="AF39" s="428"/>
      <c r="AG39" s="428"/>
      <c r="AH39" s="428"/>
      <c r="AI39" s="428"/>
      <c r="AJ39" s="428"/>
      <c r="AK39" s="428"/>
      <c r="AL39" s="428"/>
      <c r="AM39" s="428"/>
      <c r="AN39" s="428"/>
      <c r="AO39" s="428"/>
      <c r="AP39" s="428"/>
      <c r="AQ39" s="428"/>
      <c r="AR39" s="428"/>
      <c r="AS39" s="428"/>
      <c r="AT39" s="428"/>
      <c r="AU39" s="428"/>
      <c r="AV39" s="428"/>
      <c r="AW39" s="428"/>
      <c r="AX39" s="428"/>
      <c r="AY39" s="428"/>
      <c r="AZ39" s="428"/>
      <c r="BA39" s="428"/>
      <c r="BB39" s="428"/>
      <c r="BC39" s="428"/>
      <c r="BD39" s="428"/>
      <c r="BE39" s="428"/>
      <c r="BF39" s="428"/>
      <c r="BG39" s="428"/>
      <c r="BH39" s="428"/>
      <c r="BI39" s="428"/>
      <c r="BJ39" s="428"/>
      <c r="BK39" s="428"/>
      <c r="BL39" s="428"/>
      <c r="BM39" s="428"/>
      <c r="BN39" s="428"/>
      <c r="BO39" s="428"/>
      <c r="BP39" s="428"/>
      <c r="BQ39" s="428"/>
      <c r="BR39" s="428"/>
      <c r="BS39" s="428"/>
      <c r="BT39" s="428"/>
      <c r="BU39" s="428"/>
      <c r="BV39" s="428"/>
      <c r="BW39" s="428"/>
      <c r="BX39" s="428"/>
      <c r="BY39" s="428"/>
      <c r="BZ39" s="428"/>
      <c r="CA39" s="428"/>
      <c r="CB39" s="428"/>
      <c r="CC39" s="428"/>
      <c r="CD39" s="428"/>
      <c r="CE39" s="428"/>
      <c r="CF39" s="428"/>
      <c r="CG39" s="428"/>
      <c r="CH39" s="428"/>
      <c r="CI39" s="428"/>
      <c r="CJ39" s="428"/>
      <c r="CK39" s="428"/>
      <c r="CL39" s="428"/>
      <c r="CM39" s="428"/>
      <c r="CN39" s="428"/>
      <c r="CO39" s="428"/>
      <c r="CP39" s="428"/>
      <c r="CQ39" s="428"/>
      <c r="CR39" s="428"/>
      <c r="CS39" s="428"/>
      <c r="CT39" s="428"/>
      <c r="CU39" s="428"/>
      <c r="CV39" s="428"/>
      <c r="CW39" s="428"/>
      <c r="CX39" s="428"/>
      <c r="CY39" s="428"/>
      <c r="CZ39" s="428"/>
      <c r="DA39" s="428"/>
      <c r="DB39" s="428"/>
      <c r="DC39" s="428"/>
      <c r="DD39" s="428"/>
      <c r="DE39" s="428"/>
      <c r="DF39" s="428"/>
      <c r="DG39" s="428"/>
      <c r="DH39" s="428"/>
      <c r="DI39" s="428"/>
      <c r="DJ39" s="428"/>
      <c r="DK39" s="428"/>
      <c r="DL39" s="428"/>
      <c r="DM39" s="428"/>
      <c r="DN39" s="428"/>
      <c r="DO39" s="428"/>
      <c r="DP39" s="428"/>
      <c r="DQ39" s="428"/>
      <c r="DR39" s="428"/>
      <c r="DS39" s="428"/>
      <c r="DT39" s="428"/>
      <c r="DU39" s="428"/>
      <c r="DV39" s="428"/>
      <c r="DW39" s="428"/>
      <c r="DX39" s="428"/>
      <c r="DY39" s="428"/>
      <c r="DZ39" s="428"/>
      <c r="EA39" s="428"/>
      <c r="EB39" s="428"/>
      <c r="EC39" s="428"/>
      <c r="ED39" s="428"/>
      <c r="EE39" s="428"/>
      <c r="EF39" s="428"/>
      <c r="EG39" s="428"/>
      <c r="EH39" s="428"/>
      <c r="EI39" s="428"/>
      <c r="EJ39" s="428"/>
      <c r="EK39" s="428"/>
      <c r="EL39" s="428"/>
      <c r="EM39" s="428"/>
      <c r="EN39" s="428"/>
      <c r="EO39" s="428"/>
      <c r="EP39" s="428"/>
      <c r="EQ39" s="428"/>
      <c r="ER39" s="428"/>
      <c r="ES39" s="428"/>
      <c r="ET39" s="428"/>
      <c r="EU39" s="428"/>
      <c r="EV39" s="428"/>
      <c r="EW39" s="428"/>
      <c r="EX39" s="428"/>
      <c r="EY39" s="428"/>
      <c r="EZ39" s="428"/>
      <c r="FA39" s="428"/>
      <c r="FB39" s="428"/>
      <c r="FC39" s="428"/>
      <c r="FD39" s="428"/>
      <c r="FE39" s="428"/>
      <c r="FF39" s="428"/>
      <c r="FG39" s="428"/>
      <c r="FH39" s="428"/>
      <c r="FI39" s="428"/>
      <c r="FJ39" s="428"/>
      <c r="FK39" s="428"/>
      <c r="FL39" s="428"/>
      <c r="FM39" s="428"/>
      <c r="FN39" s="428"/>
      <c r="FO39" s="428"/>
      <c r="FP39" s="428"/>
      <c r="FQ39" s="428"/>
      <c r="FR39" s="428"/>
      <c r="FS39" s="428"/>
      <c r="FT39" s="428"/>
      <c r="FU39" s="428"/>
      <c r="FV39" s="428"/>
      <c r="FW39" s="428"/>
      <c r="FX39" s="428"/>
      <c r="FY39" s="428"/>
      <c r="FZ39" s="428"/>
      <c r="GA39" s="428"/>
      <c r="GB39" s="428"/>
      <c r="GC39" s="428"/>
      <c r="GD39" s="428"/>
      <c r="GE39" s="428"/>
      <c r="GF39" s="428"/>
      <c r="GG39" s="428"/>
      <c r="GH39" s="428"/>
      <c r="GI39" s="428"/>
      <c r="GJ39" s="428"/>
      <c r="GK39" s="428"/>
      <c r="GL39" s="428"/>
      <c r="GM39" s="428"/>
      <c r="GN39" s="428"/>
      <c r="GO39" s="428"/>
      <c r="GP39" s="428"/>
      <c r="GQ39" s="428"/>
      <c r="GR39" s="428"/>
      <c r="GS39" s="428"/>
      <c r="GT39" s="428"/>
      <c r="GU39" s="428"/>
      <c r="GV39" s="428"/>
      <c r="GW39" s="428"/>
      <c r="GX39" s="428"/>
      <c r="GY39" s="428"/>
      <c r="GZ39" s="428"/>
      <c r="HA39" s="428"/>
      <c r="HB39" s="428"/>
      <c r="HC39" s="428"/>
      <c r="HD39" s="428"/>
      <c r="HE39" s="428"/>
      <c r="HF39" s="428"/>
      <c r="HG39" s="428"/>
      <c r="HH39" s="428"/>
      <c r="HI39" s="428"/>
      <c r="HJ39" s="428"/>
      <c r="HK39" s="428"/>
      <c r="HL39" s="428"/>
      <c r="HM39" s="428"/>
      <c r="HN39" s="428"/>
      <c r="HO39" s="428"/>
      <c r="HP39" s="428"/>
      <c r="HQ39" s="428"/>
      <c r="HR39" s="428"/>
      <c r="HS39" s="428"/>
      <c r="HT39" s="428"/>
      <c r="HU39" s="428"/>
      <c r="HV39" s="428"/>
      <c r="HW39" s="428"/>
      <c r="HX39" s="428"/>
      <c r="HY39" s="428"/>
      <c r="HZ39" s="428"/>
      <c r="IA39" s="428"/>
      <c r="IB39" s="428"/>
      <c r="IC39" s="428"/>
      <c r="ID39" s="428"/>
      <c r="IE39" s="428"/>
      <c r="IF39" s="428"/>
      <c r="IG39" s="428"/>
      <c r="IH39" s="428"/>
      <c r="II39" s="428"/>
      <c r="IJ39" s="428"/>
      <c r="IK39" s="428"/>
      <c r="IL39" s="428"/>
      <c r="IM39" s="428"/>
      <c r="IN39" s="428"/>
      <c r="IO39" s="428"/>
      <c r="IP39" s="428"/>
      <c r="IQ39" s="428"/>
      <c r="IR39" s="428"/>
      <c r="IS39" s="428"/>
      <c r="IT39" s="428"/>
      <c r="IU39" s="428"/>
      <c r="IV39" s="428"/>
    </row>
    <row r="40" spans="1:256" ht="31.5" customHeight="1" x14ac:dyDescent="0.2">
      <c r="A40" s="510" t="s">
        <v>383</v>
      </c>
      <c r="B40" s="511"/>
      <c r="C40" s="511"/>
      <c r="D40" s="511"/>
      <c r="E40" s="511"/>
      <c r="F40" s="511"/>
      <c r="G40" s="511"/>
      <c r="H40" s="511"/>
      <c r="I40" s="511"/>
      <c r="J40" s="511"/>
    </row>
    <row r="41" spans="1:256" x14ac:dyDescent="0.2">
      <c r="J41" s="350"/>
    </row>
    <row r="42" spans="1:256" x14ac:dyDescent="0.2">
      <c r="A42" s="512" t="s">
        <v>351</v>
      </c>
      <c r="B42" s="512"/>
      <c r="C42" s="429"/>
      <c r="D42" s="429"/>
      <c r="E42" s="429"/>
      <c r="F42" s="430"/>
      <c r="G42" s="431"/>
      <c r="H42" s="432"/>
      <c r="I42" s="432"/>
      <c r="J42" s="432"/>
      <c r="K42" s="432"/>
      <c r="L42" s="432"/>
      <c r="M42" s="432"/>
      <c r="N42" s="432"/>
      <c r="O42" s="432"/>
      <c r="P42" s="432"/>
      <c r="Q42" s="432"/>
      <c r="R42" s="432"/>
      <c r="S42" s="432"/>
      <c r="T42" s="432"/>
      <c r="U42" s="432"/>
      <c r="V42" s="432"/>
      <c r="W42" s="432"/>
      <c r="X42" s="432"/>
      <c r="Y42" s="432"/>
      <c r="Z42" s="432"/>
      <c r="AA42" s="432"/>
      <c r="AB42" s="432"/>
      <c r="AC42" s="432"/>
      <c r="AD42" s="432"/>
      <c r="AE42" s="432"/>
      <c r="AF42" s="432"/>
      <c r="AG42" s="432"/>
      <c r="AH42" s="432"/>
      <c r="AI42" s="432"/>
      <c r="AJ42" s="432"/>
      <c r="AK42" s="432"/>
      <c r="AL42" s="432"/>
      <c r="AM42" s="432"/>
      <c r="AN42" s="432"/>
      <c r="AO42" s="432"/>
      <c r="AP42" s="432"/>
      <c r="AQ42" s="432"/>
      <c r="AR42" s="432"/>
      <c r="AS42" s="432"/>
      <c r="AT42" s="432"/>
      <c r="AU42" s="432"/>
      <c r="AV42" s="432"/>
      <c r="AW42" s="432"/>
      <c r="AX42" s="432"/>
      <c r="AY42" s="432"/>
      <c r="AZ42" s="432"/>
      <c r="BA42" s="432"/>
      <c r="BB42" s="432"/>
      <c r="BC42" s="432"/>
      <c r="BD42" s="432"/>
      <c r="BE42" s="432"/>
      <c r="BF42" s="432"/>
      <c r="BG42" s="432"/>
      <c r="BH42" s="432"/>
      <c r="BI42" s="432"/>
      <c r="BJ42" s="432"/>
      <c r="BK42" s="432"/>
      <c r="BL42" s="432"/>
      <c r="BM42" s="432"/>
      <c r="BN42" s="432"/>
      <c r="BO42" s="432"/>
      <c r="BP42" s="432"/>
      <c r="BQ42" s="432"/>
      <c r="BR42" s="432"/>
      <c r="BS42" s="432"/>
      <c r="BT42" s="432"/>
      <c r="BU42" s="432"/>
      <c r="BV42" s="432"/>
      <c r="BW42" s="432"/>
      <c r="BX42" s="432"/>
      <c r="BY42" s="432"/>
      <c r="BZ42" s="432"/>
      <c r="CA42" s="432"/>
      <c r="CB42" s="432"/>
      <c r="CC42" s="432"/>
      <c r="CD42" s="432"/>
      <c r="CE42" s="432"/>
      <c r="CF42" s="432"/>
      <c r="CG42" s="432"/>
      <c r="CH42" s="432"/>
      <c r="CI42" s="432"/>
      <c r="CJ42" s="432"/>
      <c r="CK42" s="432"/>
      <c r="CL42" s="432"/>
      <c r="CM42" s="432"/>
      <c r="CN42" s="432"/>
      <c r="CO42" s="432"/>
      <c r="CP42" s="432"/>
      <c r="CQ42" s="432"/>
      <c r="CR42" s="432"/>
      <c r="CS42" s="432"/>
      <c r="CT42" s="432"/>
      <c r="CU42" s="432"/>
      <c r="CV42" s="432"/>
      <c r="CW42" s="432"/>
      <c r="CX42" s="432"/>
      <c r="CY42" s="432"/>
      <c r="CZ42" s="432"/>
      <c r="DA42" s="432"/>
      <c r="DB42" s="432"/>
      <c r="DC42" s="432"/>
      <c r="DD42" s="432"/>
      <c r="DE42" s="432"/>
      <c r="DF42" s="432"/>
      <c r="DG42" s="432"/>
      <c r="DH42" s="432"/>
      <c r="DI42" s="432"/>
      <c r="DJ42" s="432"/>
      <c r="DK42" s="432"/>
      <c r="DL42" s="432"/>
      <c r="DM42" s="432"/>
      <c r="DN42" s="432"/>
      <c r="DO42" s="432"/>
      <c r="DP42" s="432"/>
      <c r="DQ42" s="432"/>
      <c r="DR42" s="432"/>
      <c r="DS42" s="432"/>
      <c r="DT42" s="432"/>
      <c r="DU42" s="432"/>
      <c r="DV42" s="432"/>
      <c r="DW42" s="432"/>
      <c r="DX42" s="432"/>
      <c r="DY42" s="432"/>
      <c r="DZ42" s="432"/>
      <c r="EA42" s="432"/>
      <c r="EB42" s="432"/>
      <c r="EC42" s="432"/>
      <c r="ED42" s="432"/>
      <c r="EE42" s="432"/>
      <c r="EF42" s="432"/>
      <c r="EG42" s="432"/>
      <c r="EH42" s="432"/>
      <c r="EI42" s="432"/>
      <c r="EJ42" s="432"/>
      <c r="EK42" s="432"/>
      <c r="EL42" s="432"/>
      <c r="EM42" s="432"/>
      <c r="EN42" s="432"/>
      <c r="EO42" s="432"/>
      <c r="EP42" s="432"/>
      <c r="EQ42" s="432"/>
      <c r="ER42" s="432"/>
      <c r="ES42" s="432"/>
      <c r="ET42" s="432"/>
      <c r="EU42" s="432"/>
      <c r="EV42" s="432"/>
      <c r="EW42" s="432"/>
      <c r="EX42" s="432"/>
      <c r="EY42" s="432"/>
      <c r="EZ42" s="432"/>
      <c r="FA42" s="432"/>
      <c r="FB42" s="432"/>
      <c r="FC42" s="432"/>
      <c r="FD42" s="432"/>
      <c r="FE42" s="432"/>
      <c r="FF42" s="432"/>
      <c r="FG42" s="432"/>
      <c r="FH42" s="432"/>
      <c r="FI42" s="432"/>
      <c r="FJ42" s="432"/>
      <c r="FK42" s="432"/>
      <c r="FL42" s="432"/>
      <c r="FM42" s="432"/>
      <c r="FN42" s="432"/>
      <c r="FO42" s="432"/>
      <c r="FP42" s="432"/>
      <c r="FQ42" s="432"/>
      <c r="FR42" s="432"/>
      <c r="FS42" s="432"/>
      <c r="FT42" s="432"/>
      <c r="FU42" s="432"/>
      <c r="FV42" s="432"/>
      <c r="FW42" s="432"/>
      <c r="FX42" s="432"/>
      <c r="FY42" s="432"/>
      <c r="FZ42" s="432"/>
      <c r="GA42" s="432"/>
      <c r="GB42" s="432"/>
      <c r="GC42" s="432"/>
      <c r="GD42" s="432"/>
      <c r="GE42" s="432"/>
      <c r="GF42" s="432"/>
      <c r="GG42" s="432"/>
      <c r="GH42" s="432"/>
      <c r="GI42" s="432"/>
      <c r="GJ42" s="432"/>
      <c r="GK42" s="432"/>
      <c r="GL42" s="432"/>
      <c r="GM42" s="432"/>
      <c r="GN42" s="432"/>
      <c r="GO42" s="432"/>
      <c r="GP42" s="432"/>
      <c r="GQ42" s="432"/>
      <c r="GR42" s="432"/>
      <c r="GS42" s="432"/>
      <c r="GT42" s="432"/>
      <c r="GU42" s="432"/>
      <c r="GV42" s="432"/>
      <c r="GW42" s="432"/>
      <c r="GX42" s="432"/>
      <c r="GY42" s="432"/>
      <c r="GZ42" s="432"/>
      <c r="HA42" s="432"/>
      <c r="HB42" s="432"/>
      <c r="HC42" s="432"/>
      <c r="HD42" s="432"/>
      <c r="HE42" s="432"/>
      <c r="HF42" s="432"/>
      <c r="HG42" s="432"/>
      <c r="HH42" s="432"/>
      <c r="HI42" s="432"/>
      <c r="HJ42" s="432"/>
      <c r="HK42" s="432"/>
      <c r="HL42" s="432"/>
      <c r="HM42" s="432"/>
      <c r="HN42" s="432"/>
      <c r="HO42" s="432"/>
      <c r="HP42" s="432"/>
      <c r="HQ42" s="432"/>
      <c r="HR42" s="432"/>
      <c r="HS42" s="432"/>
      <c r="HT42" s="432"/>
      <c r="HU42" s="432"/>
      <c r="HV42" s="432"/>
      <c r="HW42" s="432"/>
      <c r="HX42" s="432"/>
      <c r="HY42" s="432"/>
      <c r="HZ42" s="432"/>
      <c r="IA42" s="432"/>
      <c r="IB42" s="432"/>
      <c r="IC42" s="432"/>
      <c r="ID42" s="432"/>
      <c r="IE42" s="432"/>
      <c r="IF42" s="432"/>
      <c r="IG42" s="432"/>
      <c r="IH42" s="432"/>
      <c r="II42" s="432"/>
      <c r="IJ42" s="432"/>
      <c r="IK42" s="432"/>
      <c r="IL42" s="432"/>
      <c r="IM42" s="432"/>
      <c r="IN42" s="432"/>
      <c r="IO42" s="432"/>
      <c r="IP42" s="432"/>
      <c r="IQ42" s="432"/>
      <c r="IR42" s="432"/>
      <c r="IS42" s="432"/>
      <c r="IT42" s="432"/>
      <c r="IU42" s="432"/>
      <c r="IV42" s="432"/>
    </row>
    <row r="43" spans="1:256" x14ac:dyDescent="0.2">
      <c r="A43" s="430"/>
      <c r="B43" s="430"/>
      <c r="C43" s="430"/>
      <c r="D43" s="430"/>
      <c r="E43" s="430"/>
      <c r="F43" s="430"/>
      <c r="G43" s="429"/>
      <c r="H43" s="432"/>
      <c r="I43" s="432"/>
      <c r="J43" s="432"/>
      <c r="K43" s="432"/>
      <c r="L43" s="432"/>
      <c r="M43" s="432"/>
      <c r="N43" s="432"/>
      <c r="O43" s="432"/>
      <c r="P43" s="432"/>
      <c r="Q43" s="432"/>
      <c r="R43" s="432"/>
      <c r="S43" s="432"/>
      <c r="T43" s="432"/>
      <c r="U43" s="432"/>
      <c r="V43" s="432"/>
      <c r="W43" s="432"/>
      <c r="X43" s="432"/>
      <c r="Y43" s="432"/>
      <c r="Z43" s="432"/>
      <c r="AA43" s="432"/>
      <c r="AB43" s="432"/>
      <c r="AC43" s="432"/>
      <c r="AD43" s="432"/>
      <c r="AE43" s="432"/>
      <c r="AF43" s="432"/>
      <c r="AG43" s="432"/>
      <c r="AH43" s="432"/>
      <c r="AI43" s="432"/>
      <c r="AJ43" s="432"/>
      <c r="AK43" s="432"/>
      <c r="AL43" s="432"/>
      <c r="AM43" s="432"/>
      <c r="AN43" s="432"/>
      <c r="AO43" s="432"/>
      <c r="AP43" s="432"/>
      <c r="AQ43" s="432"/>
      <c r="AR43" s="432"/>
      <c r="AS43" s="432"/>
      <c r="AT43" s="432"/>
      <c r="AU43" s="432"/>
      <c r="AV43" s="432"/>
      <c r="AW43" s="432"/>
      <c r="AX43" s="432"/>
      <c r="AY43" s="432"/>
      <c r="AZ43" s="432"/>
      <c r="BA43" s="432"/>
      <c r="BB43" s="432"/>
      <c r="BC43" s="432"/>
      <c r="BD43" s="432"/>
      <c r="BE43" s="432"/>
      <c r="BF43" s="432"/>
      <c r="BG43" s="432"/>
      <c r="BH43" s="432"/>
      <c r="BI43" s="432"/>
      <c r="BJ43" s="432"/>
      <c r="BK43" s="432"/>
      <c r="BL43" s="432"/>
      <c r="BM43" s="432"/>
      <c r="BN43" s="432"/>
      <c r="BO43" s="432"/>
      <c r="BP43" s="432"/>
      <c r="BQ43" s="432"/>
      <c r="BR43" s="432"/>
      <c r="BS43" s="432"/>
      <c r="BT43" s="432"/>
      <c r="BU43" s="432"/>
      <c r="BV43" s="432"/>
      <c r="BW43" s="432"/>
      <c r="BX43" s="432"/>
      <c r="BY43" s="432"/>
      <c r="BZ43" s="432"/>
      <c r="CA43" s="432"/>
      <c r="CB43" s="432"/>
      <c r="CC43" s="432"/>
      <c r="CD43" s="432"/>
      <c r="CE43" s="432"/>
      <c r="CF43" s="432"/>
      <c r="CG43" s="432"/>
      <c r="CH43" s="432"/>
      <c r="CI43" s="432"/>
      <c r="CJ43" s="432"/>
      <c r="CK43" s="432"/>
      <c r="CL43" s="432"/>
      <c r="CM43" s="432"/>
      <c r="CN43" s="432"/>
      <c r="CO43" s="432"/>
      <c r="CP43" s="432"/>
      <c r="CQ43" s="432"/>
      <c r="CR43" s="432"/>
      <c r="CS43" s="432"/>
      <c r="CT43" s="432"/>
      <c r="CU43" s="432"/>
      <c r="CV43" s="432"/>
      <c r="CW43" s="432"/>
      <c r="CX43" s="432"/>
      <c r="CY43" s="432"/>
      <c r="CZ43" s="432"/>
      <c r="DA43" s="432"/>
      <c r="DB43" s="432"/>
      <c r="DC43" s="432"/>
      <c r="DD43" s="432"/>
      <c r="DE43" s="432"/>
      <c r="DF43" s="432"/>
      <c r="DG43" s="432"/>
      <c r="DH43" s="432"/>
      <c r="DI43" s="432"/>
      <c r="DJ43" s="432"/>
      <c r="DK43" s="432"/>
      <c r="DL43" s="432"/>
      <c r="DM43" s="432"/>
      <c r="DN43" s="432"/>
      <c r="DO43" s="432"/>
      <c r="DP43" s="432"/>
      <c r="DQ43" s="432"/>
      <c r="DR43" s="432"/>
      <c r="DS43" s="432"/>
      <c r="DT43" s="432"/>
      <c r="DU43" s="432"/>
      <c r="DV43" s="432"/>
      <c r="DW43" s="432"/>
      <c r="DX43" s="432"/>
      <c r="DY43" s="432"/>
      <c r="DZ43" s="432"/>
      <c r="EA43" s="432"/>
      <c r="EB43" s="432"/>
      <c r="EC43" s="432"/>
      <c r="ED43" s="432"/>
      <c r="EE43" s="432"/>
      <c r="EF43" s="432"/>
      <c r="EG43" s="432"/>
      <c r="EH43" s="432"/>
      <c r="EI43" s="432"/>
      <c r="EJ43" s="432"/>
      <c r="EK43" s="432"/>
      <c r="EL43" s="432"/>
      <c r="EM43" s="432"/>
      <c r="EN43" s="432"/>
      <c r="EO43" s="432"/>
      <c r="EP43" s="432"/>
      <c r="EQ43" s="432"/>
      <c r="ER43" s="432"/>
      <c r="ES43" s="432"/>
      <c r="ET43" s="432"/>
      <c r="EU43" s="432"/>
      <c r="EV43" s="432"/>
      <c r="EW43" s="432"/>
      <c r="EX43" s="432"/>
      <c r="EY43" s="432"/>
      <c r="EZ43" s="432"/>
      <c r="FA43" s="432"/>
      <c r="FB43" s="432"/>
      <c r="FC43" s="432"/>
      <c r="FD43" s="432"/>
      <c r="FE43" s="432"/>
      <c r="FF43" s="432"/>
      <c r="FG43" s="432"/>
      <c r="FH43" s="432"/>
      <c r="FI43" s="432"/>
      <c r="FJ43" s="432"/>
      <c r="FK43" s="432"/>
      <c r="FL43" s="432"/>
      <c r="FM43" s="432"/>
      <c r="FN43" s="432"/>
      <c r="FO43" s="432"/>
      <c r="FP43" s="432"/>
      <c r="FQ43" s="432"/>
      <c r="FR43" s="432"/>
      <c r="FS43" s="432"/>
      <c r="FT43" s="432"/>
      <c r="FU43" s="432"/>
      <c r="FV43" s="432"/>
      <c r="FW43" s="432"/>
      <c r="FX43" s="432"/>
      <c r="FY43" s="432"/>
      <c r="FZ43" s="432"/>
      <c r="GA43" s="432"/>
      <c r="GB43" s="432"/>
      <c r="GC43" s="432"/>
      <c r="GD43" s="432"/>
      <c r="GE43" s="432"/>
      <c r="GF43" s="432"/>
      <c r="GG43" s="432"/>
      <c r="GH43" s="432"/>
      <c r="GI43" s="432"/>
      <c r="GJ43" s="432"/>
      <c r="GK43" s="432"/>
      <c r="GL43" s="432"/>
      <c r="GM43" s="432"/>
      <c r="GN43" s="432"/>
      <c r="GO43" s="432"/>
      <c r="GP43" s="432"/>
      <c r="GQ43" s="432"/>
      <c r="GR43" s="432"/>
      <c r="GS43" s="432"/>
      <c r="GT43" s="432"/>
      <c r="GU43" s="432"/>
      <c r="GV43" s="432"/>
      <c r="GW43" s="432"/>
      <c r="GX43" s="432"/>
      <c r="GY43" s="432"/>
      <c r="GZ43" s="432"/>
      <c r="HA43" s="432"/>
      <c r="HB43" s="432"/>
      <c r="HC43" s="432"/>
      <c r="HD43" s="432"/>
      <c r="HE43" s="432"/>
      <c r="HF43" s="432"/>
      <c r="HG43" s="432"/>
      <c r="HH43" s="432"/>
      <c r="HI43" s="432"/>
      <c r="HJ43" s="432"/>
      <c r="HK43" s="432"/>
      <c r="HL43" s="432"/>
      <c r="HM43" s="432"/>
      <c r="HN43" s="432"/>
      <c r="HO43" s="432"/>
      <c r="HP43" s="432"/>
      <c r="HQ43" s="432"/>
      <c r="HR43" s="432"/>
      <c r="HS43" s="432"/>
      <c r="HT43" s="432"/>
      <c r="HU43" s="432"/>
      <c r="HV43" s="432"/>
      <c r="HW43" s="432"/>
      <c r="HX43" s="432"/>
      <c r="HY43" s="432"/>
      <c r="HZ43" s="432"/>
      <c r="IA43" s="432"/>
      <c r="IB43" s="432"/>
      <c r="IC43" s="432"/>
      <c r="ID43" s="432"/>
      <c r="IE43" s="432"/>
      <c r="IF43" s="432"/>
      <c r="IG43" s="432"/>
      <c r="IH43" s="432"/>
      <c r="II43" s="432"/>
      <c r="IJ43" s="432"/>
      <c r="IK43" s="432"/>
      <c r="IL43" s="432"/>
      <c r="IM43" s="432"/>
      <c r="IN43" s="432"/>
      <c r="IO43" s="432"/>
      <c r="IP43" s="432"/>
      <c r="IQ43" s="432"/>
      <c r="IR43" s="432"/>
      <c r="IS43" s="432"/>
      <c r="IT43" s="432"/>
      <c r="IU43" s="432"/>
      <c r="IV43" s="432"/>
    </row>
    <row r="44" spans="1:256" x14ac:dyDescent="0.2">
      <c r="A44" s="433"/>
      <c r="J44" s="350"/>
    </row>
  </sheetData>
  <mergeCells count="31">
    <mergeCell ref="G1:J2"/>
    <mergeCell ref="A4:J4"/>
    <mergeCell ref="A5:J5"/>
    <mergeCell ref="A6:J6"/>
    <mergeCell ref="A8:A9"/>
    <mergeCell ref="B8:B9"/>
    <mergeCell ref="C8:C9"/>
    <mergeCell ref="D8:D9"/>
    <mergeCell ref="E8:E9"/>
    <mergeCell ref="F8:F9"/>
    <mergeCell ref="A29:J29"/>
    <mergeCell ref="G8:I8"/>
    <mergeCell ref="J8:J9"/>
    <mergeCell ref="A11:J11"/>
    <mergeCell ref="A12:A14"/>
    <mergeCell ref="D12:D14"/>
    <mergeCell ref="A16:J16"/>
    <mergeCell ref="A17:A19"/>
    <mergeCell ref="D17:D19"/>
    <mergeCell ref="A21:J21"/>
    <mergeCell ref="A22:A24"/>
    <mergeCell ref="D22:D24"/>
    <mergeCell ref="B39:J39"/>
    <mergeCell ref="A40:J40"/>
    <mergeCell ref="A42:B42"/>
    <mergeCell ref="A30:J30"/>
    <mergeCell ref="B33:J33"/>
    <mergeCell ref="B34:J34"/>
    <mergeCell ref="A35:J35"/>
    <mergeCell ref="B37:J37"/>
    <mergeCell ref="B38:J3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M150"/>
  <sheetViews>
    <sheetView showGridLines="0" view="pageBreakPreview" zoomScale="70" zoomScaleNormal="100" zoomScaleSheetLayoutView="70" workbookViewId="0">
      <selection activeCell="C4" sqref="C4"/>
    </sheetView>
  </sheetViews>
  <sheetFormatPr defaultRowHeight="16.5" x14ac:dyDescent="0.2"/>
  <cols>
    <col min="1" max="1" width="7.5703125" style="66" customWidth="1"/>
    <col min="2" max="2" width="22.28515625" style="66" customWidth="1"/>
    <col min="3" max="3" width="76.42578125" style="68" customWidth="1"/>
    <col min="4" max="4" width="11.85546875" style="66" customWidth="1"/>
    <col min="5" max="5" width="12.28515625" style="66" customWidth="1"/>
    <col min="6" max="6" width="13.5703125" style="69" customWidth="1"/>
    <col min="7" max="7" width="13.42578125" style="69" customWidth="1"/>
    <col min="8" max="8" width="12.28515625" style="66" customWidth="1"/>
    <col min="9" max="9" width="13.140625" style="69" customWidth="1"/>
    <col min="10" max="10" width="13.42578125" style="75" customWidth="1"/>
    <col min="11" max="11" width="10.7109375" style="22" customWidth="1"/>
    <col min="12" max="16384" width="9.140625" style="2"/>
  </cols>
  <sheetData>
    <row r="1" spans="1:11" x14ac:dyDescent="0.2">
      <c r="B1" s="67"/>
      <c r="J1" s="13" t="s">
        <v>386</v>
      </c>
    </row>
    <row r="2" spans="1:11" x14ac:dyDescent="0.2">
      <c r="A2" s="550" t="s">
        <v>34</v>
      </c>
      <c r="B2" s="550"/>
      <c r="C2" s="550"/>
      <c r="D2" s="550"/>
      <c r="E2" s="550"/>
      <c r="F2" s="550"/>
      <c r="G2" s="550"/>
      <c r="H2" s="550"/>
      <c r="I2" s="550"/>
      <c r="J2" s="550"/>
    </row>
    <row r="3" spans="1:11" ht="16.5" customHeight="1" x14ac:dyDescent="0.2">
      <c r="B3" s="70" t="s">
        <v>16</v>
      </c>
      <c r="C3" s="60" t="s">
        <v>262</v>
      </c>
      <c r="D3" s="276"/>
      <c r="E3" s="71"/>
      <c r="F3" s="71"/>
      <c r="G3" s="71"/>
      <c r="H3" s="71"/>
      <c r="I3" s="70"/>
      <c r="J3" s="71"/>
    </row>
    <row r="4" spans="1:11" x14ac:dyDescent="0.2">
      <c r="B4" s="70" t="s">
        <v>17</v>
      </c>
      <c r="C4" s="280" t="s">
        <v>312</v>
      </c>
      <c r="D4" s="72"/>
      <c r="E4" s="73"/>
      <c r="F4" s="73"/>
      <c r="G4" s="73"/>
      <c r="H4" s="73"/>
      <c r="I4" s="74"/>
      <c r="J4" s="73"/>
    </row>
    <row r="5" spans="1:11" ht="17.25" thickBot="1" x14ac:dyDescent="0.25"/>
    <row r="6" spans="1:11" ht="17.25" thickBot="1" x14ac:dyDescent="0.25">
      <c r="A6" s="551" t="s">
        <v>15</v>
      </c>
      <c r="B6" s="554" t="s">
        <v>35</v>
      </c>
      <c r="C6" s="554" t="s">
        <v>36</v>
      </c>
      <c r="D6" s="557" t="s">
        <v>20</v>
      </c>
      <c r="E6" s="560" t="s">
        <v>37</v>
      </c>
      <c r="F6" s="561"/>
      <c r="G6" s="561"/>
      <c r="H6" s="554"/>
      <c r="I6" s="554"/>
      <c r="J6" s="562"/>
    </row>
    <row r="7" spans="1:11" x14ac:dyDescent="0.2">
      <c r="A7" s="552"/>
      <c r="B7" s="555"/>
      <c r="C7" s="555"/>
      <c r="D7" s="558"/>
      <c r="E7" s="563" t="s">
        <v>39</v>
      </c>
      <c r="F7" s="554"/>
      <c r="G7" s="562"/>
      <c r="H7" s="564" t="s">
        <v>38</v>
      </c>
      <c r="I7" s="555"/>
      <c r="J7" s="565"/>
    </row>
    <row r="8" spans="1:11" ht="33.75" thickBot="1" x14ac:dyDescent="0.25">
      <c r="A8" s="553"/>
      <c r="B8" s="556"/>
      <c r="C8" s="556"/>
      <c r="D8" s="559"/>
      <c r="E8" s="76" t="s">
        <v>19</v>
      </c>
      <c r="F8" s="278" t="s">
        <v>40</v>
      </c>
      <c r="G8" s="77" t="s">
        <v>41</v>
      </c>
      <c r="H8" s="78" t="s">
        <v>19</v>
      </c>
      <c r="I8" s="278" t="s">
        <v>42</v>
      </c>
      <c r="J8" s="77" t="s">
        <v>41</v>
      </c>
    </row>
    <row r="9" spans="1:11" ht="17.25" thickBot="1" x14ac:dyDescent="0.25">
      <c r="A9" s="275">
        <v>1</v>
      </c>
      <c r="B9" s="79">
        <v>2</v>
      </c>
      <c r="C9" s="79">
        <v>3</v>
      </c>
      <c r="D9" s="80">
        <v>4</v>
      </c>
      <c r="E9" s="81">
        <v>5</v>
      </c>
      <c r="F9" s="79">
        <v>6</v>
      </c>
      <c r="G9" s="82">
        <v>7</v>
      </c>
      <c r="H9" s="83">
        <v>8</v>
      </c>
      <c r="I9" s="79">
        <v>9</v>
      </c>
      <c r="J9" s="82">
        <v>10</v>
      </c>
    </row>
    <row r="10" spans="1:11" x14ac:dyDescent="0.2">
      <c r="A10" s="84">
        <v>1</v>
      </c>
      <c r="B10" s="301" t="s">
        <v>125</v>
      </c>
      <c r="C10" s="302" t="s">
        <v>169</v>
      </c>
      <c r="D10" s="315" t="s">
        <v>21</v>
      </c>
      <c r="E10" s="303"/>
      <c r="F10" s="304"/>
      <c r="G10" s="305"/>
      <c r="H10" s="306">
        <v>9.5999999999999992E-3</v>
      </c>
      <c r="I10" s="307">
        <v>74465.09</v>
      </c>
      <c r="J10" s="85">
        <f>H10*I10</f>
        <v>715</v>
      </c>
      <c r="K10" s="2"/>
    </row>
    <row r="11" spans="1:11" x14ac:dyDescent="0.2">
      <c r="A11" s="84">
        <v>2</v>
      </c>
      <c r="B11" s="301" t="s">
        <v>144</v>
      </c>
      <c r="C11" s="302" t="s">
        <v>170</v>
      </c>
      <c r="D11" s="315" t="s">
        <v>21</v>
      </c>
      <c r="E11" s="308"/>
      <c r="F11" s="309"/>
      <c r="G11" s="310"/>
      <c r="H11" s="306">
        <v>3.8999999999999998E-3</v>
      </c>
      <c r="I11" s="307">
        <v>108999.58</v>
      </c>
      <c r="J11" s="86">
        <f>H11*I11</f>
        <v>425</v>
      </c>
      <c r="K11" s="2"/>
    </row>
    <row r="12" spans="1:11" x14ac:dyDescent="0.2">
      <c r="A12" s="84">
        <v>3</v>
      </c>
      <c r="B12" s="301" t="s">
        <v>264</v>
      </c>
      <c r="C12" s="302" t="s">
        <v>265</v>
      </c>
      <c r="D12" s="315" t="s">
        <v>21</v>
      </c>
      <c r="E12" s="308"/>
      <c r="F12" s="309"/>
      <c r="G12" s="310"/>
      <c r="H12" s="306">
        <v>1E-4</v>
      </c>
      <c r="I12" s="307">
        <v>137304.69</v>
      </c>
      <c r="J12" s="86">
        <f t="shared" ref="J12:J128" si="0">H12*I12</f>
        <v>14</v>
      </c>
      <c r="K12" s="2"/>
    </row>
    <row r="13" spans="1:11" x14ac:dyDescent="0.2">
      <c r="A13" s="84">
        <v>4</v>
      </c>
      <c r="B13" s="301" t="s">
        <v>43</v>
      </c>
      <c r="C13" s="302" t="s">
        <v>266</v>
      </c>
      <c r="D13" s="315" t="s">
        <v>22</v>
      </c>
      <c r="E13" s="308"/>
      <c r="F13" s="309"/>
      <c r="G13" s="310"/>
      <c r="H13" s="306">
        <v>4.0937000000000001</v>
      </c>
      <c r="I13" s="307">
        <v>47.09</v>
      </c>
      <c r="J13" s="86">
        <f t="shared" si="0"/>
        <v>193</v>
      </c>
      <c r="K13" s="2"/>
    </row>
    <row r="14" spans="1:11" x14ac:dyDescent="0.2">
      <c r="A14" s="84">
        <v>5</v>
      </c>
      <c r="B14" s="301" t="s">
        <v>145</v>
      </c>
      <c r="C14" s="302" t="s">
        <v>146</v>
      </c>
      <c r="D14" s="315" t="s">
        <v>21</v>
      </c>
      <c r="E14" s="308"/>
      <c r="F14" s="309"/>
      <c r="G14" s="310"/>
      <c r="H14" s="306">
        <v>1.1000000000000001E-3</v>
      </c>
      <c r="I14" s="307">
        <v>80297.03</v>
      </c>
      <c r="J14" s="86">
        <f t="shared" si="0"/>
        <v>88</v>
      </c>
      <c r="K14" s="2"/>
    </row>
    <row r="15" spans="1:11" x14ac:dyDescent="0.2">
      <c r="A15" s="84">
        <v>6</v>
      </c>
      <c r="B15" s="301" t="s">
        <v>171</v>
      </c>
      <c r="C15" s="302" t="s">
        <v>172</v>
      </c>
      <c r="D15" s="315" t="s">
        <v>21</v>
      </c>
      <c r="E15" s="308"/>
      <c r="F15" s="309"/>
      <c r="G15" s="310"/>
      <c r="H15" s="306">
        <v>1.4E-3</v>
      </c>
      <c r="I15" s="307">
        <v>44614.41</v>
      </c>
      <c r="J15" s="86">
        <f t="shared" si="0"/>
        <v>62</v>
      </c>
      <c r="K15" s="2"/>
    </row>
    <row r="16" spans="1:11" x14ac:dyDescent="0.2">
      <c r="A16" s="84">
        <v>7</v>
      </c>
      <c r="B16" s="301" t="s">
        <v>173</v>
      </c>
      <c r="C16" s="302" t="s">
        <v>174</v>
      </c>
      <c r="D16" s="315" t="s">
        <v>21</v>
      </c>
      <c r="E16" s="308"/>
      <c r="F16" s="309"/>
      <c r="G16" s="310"/>
      <c r="H16" s="306">
        <v>4.7999999999999996E-3</v>
      </c>
      <c r="I16" s="307">
        <v>4093.86</v>
      </c>
      <c r="J16" s="86">
        <f t="shared" si="0"/>
        <v>20</v>
      </c>
      <c r="K16" s="2"/>
    </row>
    <row r="17" spans="1:11" x14ac:dyDescent="0.2">
      <c r="A17" s="84">
        <v>8</v>
      </c>
      <c r="B17" s="301" t="s">
        <v>58</v>
      </c>
      <c r="C17" s="302" t="s">
        <v>175</v>
      </c>
      <c r="D17" s="315" t="s">
        <v>21</v>
      </c>
      <c r="E17" s="308"/>
      <c r="F17" s="309"/>
      <c r="G17" s="310"/>
      <c r="H17" s="306">
        <v>1.6999999999999999E-3</v>
      </c>
      <c r="I17" s="307">
        <v>33764.1</v>
      </c>
      <c r="J17" s="86">
        <f t="shared" si="0"/>
        <v>57</v>
      </c>
      <c r="K17" s="2"/>
    </row>
    <row r="18" spans="1:11" x14ac:dyDescent="0.2">
      <c r="A18" s="84">
        <v>9</v>
      </c>
      <c r="B18" s="301" t="s">
        <v>147</v>
      </c>
      <c r="C18" s="302" t="s">
        <v>176</v>
      </c>
      <c r="D18" s="315" t="s">
        <v>21</v>
      </c>
      <c r="E18" s="308"/>
      <c r="F18" s="309"/>
      <c r="G18" s="310"/>
      <c r="H18" s="306">
        <v>6.9999999999999999E-4</v>
      </c>
      <c r="I18" s="307">
        <v>56816.84</v>
      </c>
      <c r="J18" s="86">
        <f t="shared" si="0"/>
        <v>40</v>
      </c>
      <c r="K18" s="2"/>
    </row>
    <row r="19" spans="1:11" x14ac:dyDescent="0.2">
      <c r="A19" s="84">
        <v>10</v>
      </c>
      <c r="B19" s="301" t="s">
        <v>59</v>
      </c>
      <c r="C19" s="302" t="s">
        <v>177</v>
      </c>
      <c r="D19" s="315" t="s">
        <v>21</v>
      </c>
      <c r="E19" s="308"/>
      <c r="F19" s="309"/>
      <c r="G19" s="310"/>
      <c r="H19" s="306">
        <v>3.0999999999999999E-3</v>
      </c>
      <c r="I19" s="307">
        <v>40000</v>
      </c>
      <c r="J19" s="86">
        <f t="shared" si="0"/>
        <v>124</v>
      </c>
      <c r="K19" s="2"/>
    </row>
    <row r="20" spans="1:11" x14ac:dyDescent="0.2">
      <c r="A20" s="84">
        <v>11</v>
      </c>
      <c r="B20" s="301" t="s">
        <v>44</v>
      </c>
      <c r="C20" s="302" t="s">
        <v>267</v>
      </c>
      <c r="D20" s="315" t="s">
        <v>21</v>
      </c>
      <c r="E20" s="308"/>
      <c r="F20" s="309"/>
      <c r="G20" s="310"/>
      <c r="H20" s="306">
        <v>7.3000000000000001E-3</v>
      </c>
      <c r="I20" s="307">
        <v>51280.93</v>
      </c>
      <c r="J20" s="86">
        <f t="shared" si="0"/>
        <v>374</v>
      </c>
      <c r="K20" s="2"/>
    </row>
    <row r="21" spans="1:11" x14ac:dyDescent="0.2">
      <c r="A21" s="84">
        <v>12</v>
      </c>
      <c r="B21" s="301" t="s">
        <v>45</v>
      </c>
      <c r="C21" s="302" t="s">
        <v>178</v>
      </c>
      <c r="D21" s="315" t="s">
        <v>21</v>
      </c>
      <c r="E21" s="308"/>
      <c r="F21" s="309"/>
      <c r="G21" s="310"/>
      <c r="H21" s="306">
        <v>1E-3</v>
      </c>
      <c r="I21" s="307">
        <v>130000</v>
      </c>
      <c r="J21" s="86">
        <f t="shared" si="0"/>
        <v>130</v>
      </c>
      <c r="K21" s="2"/>
    </row>
    <row r="22" spans="1:11" x14ac:dyDescent="0.2">
      <c r="A22" s="84">
        <v>13</v>
      </c>
      <c r="B22" s="301" t="s">
        <v>126</v>
      </c>
      <c r="C22" s="302" t="s">
        <v>179</v>
      </c>
      <c r="D22" s="315" t="s">
        <v>21</v>
      </c>
      <c r="E22" s="308"/>
      <c r="F22" s="309"/>
      <c r="G22" s="310"/>
      <c r="H22" s="306">
        <v>2.2000000000000001E-3</v>
      </c>
      <c r="I22" s="307">
        <v>130000</v>
      </c>
      <c r="J22" s="86">
        <f t="shared" si="0"/>
        <v>286</v>
      </c>
      <c r="K22" s="2"/>
    </row>
    <row r="23" spans="1:11" x14ac:dyDescent="0.2">
      <c r="A23" s="84">
        <v>14</v>
      </c>
      <c r="B23" s="301" t="s">
        <v>180</v>
      </c>
      <c r="C23" s="302" t="s">
        <v>181</v>
      </c>
      <c r="D23" s="315" t="s">
        <v>21</v>
      </c>
      <c r="E23" s="308"/>
      <c r="F23" s="309"/>
      <c r="G23" s="310"/>
      <c r="H23" s="306">
        <v>1.1999999999999999E-3</v>
      </c>
      <c r="I23" s="307">
        <v>130000</v>
      </c>
      <c r="J23" s="86">
        <f t="shared" si="0"/>
        <v>156</v>
      </c>
      <c r="K23" s="2"/>
    </row>
    <row r="24" spans="1:11" x14ac:dyDescent="0.2">
      <c r="A24" s="84">
        <v>15</v>
      </c>
      <c r="B24" s="301" t="s">
        <v>60</v>
      </c>
      <c r="C24" s="302" t="s">
        <v>182</v>
      </c>
      <c r="D24" s="315" t="s">
        <v>21</v>
      </c>
      <c r="E24" s="308"/>
      <c r="F24" s="309"/>
      <c r="G24" s="310"/>
      <c r="H24" s="306">
        <v>8.0000000000000004E-4</v>
      </c>
      <c r="I24" s="307">
        <v>130000</v>
      </c>
      <c r="J24" s="86">
        <f t="shared" si="0"/>
        <v>104</v>
      </c>
      <c r="K24" s="2"/>
    </row>
    <row r="25" spans="1:11" x14ac:dyDescent="0.2">
      <c r="A25" s="84">
        <v>16</v>
      </c>
      <c r="B25" s="301" t="s">
        <v>127</v>
      </c>
      <c r="C25" s="302" t="s">
        <v>183</v>
      </c>
      <c r="D25" s="315" t="s">
        <v>21</v>
      </c>
      <c r="E25" s="308"/>
      <c r="F25" s="309"/>
      <c r="G25" s="310"/>
      <c r="H25" s="306">
        <v>1.29E-2</v>
      </c>
      <c r="I25" s="307">
        <v>130000</v>
      </c>
      <c r="J25" s="86">
        <f t="shared" si="0"/>
        <v>1677</v>
      </c>
      <c r="K25" s="2"/>
    </row>
    <row r="26" spans="1:11" x14ac:dyDescent="0.2">
      <c r="A26" s="84">
        <v>17</v>
      </c>
      <c r="B26" s="301" t="s">
        <v>184</v>
      </c>
      <c r="C26" s="302" t="s">
        <v>185</v>
      </c>
      <c r="D26" s="315" t="s">
        <v>21</v>
      </c>
      <c r="E26" s="308"/>
      <c r="F26" s="309"/>
      <c r="G26" s="310"/>
      <c r="H26" s="306">
        <v>5.1999999999999998E-3</v>
      </c>
      <c r="I26" s="307">
        <v>130000</v>
      </c>
      <c r="J26" s="86">
        <f t="shared" si="0"/>
        <v>676</v>
      </c>
      <c r="K26" s="2"/>
    </row>
    <row r="27" spans="1:11" x14ac:dyDescent="0.2">
      <c r="A27" s="84">
        <v>18</v>
      </c>
      <c r="B27" s="301" t="s">
        <v>61</v>
      </c>
      <c r="C27" s="302" t="s">
        <v>186</v>
      </c>
      <c r="D27" s="315" t="s">
        <v>21</v>
      </c>
      <c r="E27" s="308"/>
      <c r="F27" s="309"/>
      <c r="G27" s="310"/>
      <c r="H27" s="306">
        <v>4.7000000000000002E-3</v>
      </c>
      <c r="I27" s="307">
        <v>130000</v>
      </c>
      <c r="J27" s="86">
        <f t="shared" si="0"/>
        <v>611</v>
      </c>
      <c r="K27" s="2"/>
    </row>
    <row r="28" spans="1:11" x14ac:dyDescent="0.2">
      <c r="A28" s="84">
        <v>19</v>
      </c>
      <c r="B28" s="301" t="s">
        <v>187</v>
      </c>
      <c r="C28" s="302" t="s">
        <v>188</v>
      </c>
      <c r="D28" s="315" t="s">
        <v>21</v>
      </c>
      <c r="E28" s="308"/>
      <c r="F28" s="309"/>
      <c r="G28" s="310"/>
      <c r="H28" s="306">
        <v>1E-4</v>
      </c>
      <c r="I28" s="307">
        <v>130000</v>
      </c>
      <c r="J28" s="86">
        <f t="shared" si="0"/>
        <v>13</v>
      </c>
      <c r="K28" s="2"/>
    </row>
    <row r="29" spans="1:11" x14ac:dyDescent="0.2">
      <c r="A29" s="84">
        <v>20</v>
      </c>
      <c r="B29" s="301" t="s">
        <v>46</v>
      </c>
      <c r="C29" s="302" t="s">
        <v>121</v>
      </c>
      <c r="D29" s="315" t="s">
        <v>22</v>
      </c>
      <c r="E29" s="308"/>
      <c r="F29" s="309"/>
      <c r="G29" s="310"/>
      <c r="H29" s="306">
        <v>0.36170000000000002</v>
      </c>
      <c r="I29" s="307">
        <v>358.31</v>
      </c>
      <c r="J29" s="86">
        <f t="shared" si="0"/>
        <v>130</v>
      </c>
      <c r="K29" s="2"/>
    </row>
    <row r="30" spans="1:11" ht="30" x14ac:dyDescent="0.2">
      <c r="A30" s="84">
        <v>21</v>
      </c>
      <c r="B30" s="301" t="s">
        <v>128</v>
      </c>
      <c r="C30" s="302" t="s">
        <v>189</v>
      </c>
      <c r="D30" s="315" t="s">
        <v>21</v>
      </c>
      <c r="E30" s="316">
        <v>4.0500000000000001E-2</v>
      </c>
      <c r="F30" s="314">
        <v>34000</v>
      </c>
      <c r="G30" s="86">
        <f t="shared" ref="G30" si="1">E30*F30</f>
        <v>1377</v>
      </c>
      <c r="H30" s="306"/>
      <c r="I30" s="307"/>
      <c r="J30" s="86"/>
      <c r="K30" s="2"/>
    </row>
    <row r="31" spans="1:11" ht="30" x14ac:dyDescent="0.2">
      <c r="A31" s="84">
        <v>22</v>
      </c>
      <c r="B31" s="301" t="s">
        <v>190</v>
      </c>
      <c r="C31" s="302" t="s">
        <v>191</v>
      </c>
      <c r="D31" s="315" t="s">
        <v>21</v>
      </c>
      <c r="E31" s="316"/>
      <c r="F31" s="314"/>
      <c r="G31" s="86"/>
      <c r="H31" s="313">
        <v>8.0000000000000004E-4</v>
      </c>
      <c r="I31" s="314">
        <v>33000</v>
      </c>
      <c r="J31" s="86">
        <f t="shared" ref="J31" si="2">H31*I31</f>
        <v>26</v>
      </c>
      <c r="K31" s="2"/>
    </row>
    <row r="32" spans="1:11" x14ac:dyDescent="0.2">
      <c r="A32" s="84">
        <v>23</v>
      </c>
      <c r="B32" s="301" t="s">
        <v>192</v>
      </c>
      <c r="C32" s="302" t="s">
        <v>193</v>
      </c>
      <c r="D32" s="315" t="s">
        <v>129</v>
      </c>
      <c r="E32" s="308"/>
      <c r="F32" s="309"/>
      <c r="G32" s="310"/>
      <c r="H32" s="306">
        <v>1.64</v>
      </c>
      <c r="I32" s="307">
        <v>186.27</v>
      </c>
      <c r="J32" s="86">
        <f t="shared" si="0"/>
        <v>305</v>
      </c>
      <c r="K32" s="2"/>
    </row>
    <row r="33" spans="1:11" x14ac:dyDescent="0.2">
      <c r="A33" s="84">
        <v>24</v>
      </c>
      <c r="B33" s="301" t="s">
        <v>62</v>
      </c>
      <c r="C33" s="302" t="s">
        <v>63</v>
      </c>
      <c r="D33" s="315" t="s">
        <v>21</v>
      </c>
      <c r="E33" s="308"/>
      <c r="F33" s="309"/>
      <c r="G33" s="310"/>
      <c r="H33" s="306">
        <v>1.17E-2</v>
      </c>
      <c r="I33" s="307">
        <v>64245.66</v>
      </c>
      <c r="J33" s="86">
        <f t="shared" si="0"/>
        <v>752</v>
      </c>
      <c r="K33" s="2"/>
    </row>
    <row r="34" spans="1:11" x14ac:dyDescent="0.2">
      <c r="A34" s="84">
        <v>25</v>
      </c>
      <c r="B34" s="301" t="s">
        <v>194</v>
      </c>
      <c r="C34" s="302" t="s">
        <v>195</v>
      </c>
      <c r="D34" s="315" t="s">
        <v>23</v>
      </c>
      <c r="E34" s="308"/>
      <c r="F34" s="309"/>
      <c r="G34" s="310"/>
      <c r="H34" s="306">
        <v>0.76</v>
      </c>
      <c r="I34" s="307">
        <v>13.77</v>
      </c>
      <c r="J34" s="86">
        <f t="shared" si="0"/>
        <v>10</v>
      </c>
      <c r="K34" s="2"/>
    </row>
    <row r="35" spans="1:11" x14ac:dyDescent="0.2">
      <c r="A35" s="84">
        <v>26</v>
      </c>
      <c r="B35" s="301" t="s">
        <v>196</v>
      </c>
      <c r="C35" s="302" t="s">
        <v>197</v>
      </c>
      <c r="D35" s="315" t="s">
        <v>21</v>
      </c>
      <c r="E35" s="308"/>
      <c r="F35" s="309"/>
      <c r="G35" s="310"/>
      <c r="H35" s="306">
        <v>8.0999999999999996E-3</v>
      </c>
      <c r="I35" s="307">
        <v>92886</v>
      </c>
      <c r="J35" s="86">
        <f t="shared" si="0"/>
        <v>752</v>
      </c>
      <c r="K35" s="2"/>
    </row>
    <row r="36" spans="1:11" x14ac:dyDescent="0.2">
      <c r="A36" s="84">
        <v>27</v>
      </c>
      <c r="B36" s="301" t="s">
        <v>130</v>
      </c>
      <c r="C36" s="302" t="s">
        <v>198</v>
      </c>
      <c r="D36" s="315" t="s">
        <v>21</v>
      </c>
      <c r="E36" s="317">
        <v>2.5999999999999999E-2</v>
      </c>
      <c r="F36" s="307">
        <v>38000</v>
      </c>
      <c r="G36" s="86">
        <f t="shared" ref="G36" si="3">E36*F36</f>
        <v>988</v>
      </c>
      <c r="H36" s="306"/>
      <c r="I36" s="307"/>
      <c r="J36" s="86"/>
      <c r="K36" s="2"/>
    </row>
    <row r="37" spans="1:11" x14ac:dyDescent="0.2">
      <c r="A37" s="84">
        <v>28</v>
      </c>
      <c r="B37" s="301" t="s">
        <v>268</v>
      </c>
      <c r="C37" s="302" t="s">
        <v>269</v>
      </c>
      <c r="D37" s="315" t="s">
        <v>23</v>
      </c>
      <c r="E37" s="308"/>
      <c r="F37" s="309"/>
      <c r="G37" s="310"/>
      <c r="H37" s="306">
        <v>2.2000000000000002</v>
      </c>
      <c r="I37" s="307">
        <v>32.96</v>
      </c>
      <c r="J37" s="86">
        <f t="shared" si="0"/>
        <v>73</v>
      </c>
      <c r="K37" s="2"/>
    </row>
    <row r="38" spans="1:11" x14ac:dyDescent="0.2">
      <c r="A38" s="84">
        <v>29</v>
      </c>
      <c r="B38" s="301" t="s">
        <v>131</v>
      </c>
      <c r="C38" s="302" t="s">
        <v>179</v>
      </c>
      <c r="D38" s="315" t="s">
        <v>23</v>
      </c>
      <c r="E38" s="308"/>
      <c r="F38" s="309"/>
      <c r="G38" s="310"/>
      <c r="H38" s="306">
        <v>0.65</v>
      </c>
      <c r="I38" s="307">
        <v>130</v>
      </c>
      <c r="J38" s="86">
        <f t="shared" si="0"/>
        <v>85</v>
      </c>
      <c r="K38" s="2"/>
    </row>
    <row r="39" spans="1:11" x14ac:dyDescent="0.2">
      <c r="A39" s="84">
        <v>30</v>
      </c>
      <c r="B39" s="301" t="s">
        <v>199</v>
      </c>
      <c r="C39" s="302" t="s">
        <v>200</v>
      </c>
      <c r="D39" s="315" t="s">
        <v>23</v>
      </c>
      <c r="E39" s="308"/>
      <c r="F39" s="309"/>
      <c r="G39" s="310"/>
      <c r="H39" s="306">
        <v>0.08</v>
      </c>
      <c r="I39" s="307">
        <v>275.32</v>
      </c>
      <c r="J39" s="86">
        <f t="shared" si="0"/>
        <v>22</v>
      </c>
      <c r="K39" s="2"/>
    </row>
    <row r="40" spans="1:11" x14ac:dyDescent="0.2">
      <c r="A40" s="84">
        <v>31</v>
      </c>
      <c r="B40" s="301" t="s">
        <v>201</v>
      </c>
      <c r="C40" s="302" t="s">
        <v>202</v>
      </c>
      <c r="D40" s="315" t="s">
        <v>23</v>
      </c>
      <c r="E40" s="308"/>
      <c r="F40" s="309"/>
      <c r="G40" s="310"/>
      <c r="H40" s="306">
        <v>0.46</v>
      </c>
      <c r="I40" s="307">
        <v>123.91</v>
      </c>
      <c r="J40" s="86">
        <f t="shared" si="0"/>
        <v>57</v>
      </c>
      <c r="K40" s="2"/>
    </row>
    <row r="41" spans="1:11" x14ac:dyDescent="0.2">
      <c r="A41" s="84">
        <v>32</v>
      </c>
      <c r="B41" s="301" t="s">
        <v>47</v>
      </c>
      <c r="C41" s="302" t="s">
        <v>122</v>
      </c>
      <c r="D41" s="315" t="s">
        <v>23</v>
      </c>
      <c r="E41" s="308"/>
      <c r="F41" s="309"/>
      <c r="G41" s="310"/>
      <c r="H41" s="306">
        <v>0.70020000000000004</v>
      </c>
      <c r="I41" s="307">
        <v>29.69</v>
      </c>
      <c r="J41" s="86">
        <f t="shared" si="0"/>
        <v>21</v>
      </c>
      <c r="K41" s="2"/>
    </row>
    <row r="42" spans="1:11" x14ac:dyDescent="0.2">
      <c r="A42" s="84">
        <v>33</v>
      </c>
      <c r="B42" s="301" t="s">
        <v>203</v>
      </c>
      <c r="C42" s="302" t="s">
        <v>204</v>
      </c>
      <c r="D42" s="315" t="s">
        <v>49</v>
      </c>
      <c r="E42" s="308"/>
      <c r="F42" s="309"/>
      <c r="G42" s="310"/>
      <c r="H42" s="306">
        <v>1.92</v>
      </c>
      <c r="I42" s="307">
        <v>39.14</v>
      </c>
      <c r="J42" s="86">
        <f t="shared" si="0"/>
        <v>75</v>
      </c>
      <c r="K42" s="2"/>
    </row>
    <row r="43" spans="1:11" x14ac:dyDescent="0.2">
      <c r="A43" s="84">
        <v>34</v>
      </c>
      <c r="B43" s="301" t="s">
        <v>48</v>
      </c>
      <c r="C43" s="302" t="s">
        <v>205</v>
      </c>
      <c r="D43" s="315" t="s">
        <v>21</v>
      </c>
      <c r="E43" s="308"/>
      <c r="F43" s="309"/>
      <c r="G43" s="310"/>
      <c r="H43" s="306">
        <v>1E-3</v>
      </c>
      <c r="I43" s="307">
        <v>60937.81</v>
      </c>
      <c r="J43" s="86">
        <f t="shared" si="0"/>
        <v>61</v>
      </c>
      <c r="K43" s="2"/>
    </row>
    <row r="44" spans="1:11" x14ac:dyDescent="0.2">
      <c r="A44" s="84">
        <v>35</v>
      </c>
      <c r="B44" s="301" t="s">
        <v>132</v>
      </c>
      <c r="C44" s="302" t="s">
        <v>206</v>
      </c>
      <c r="D44" s="315" t="s">
        <v>21</v>
      </c>
      <c r="E44" s="308"/>
      <c r="F44" s="309"/>
      <c r="G44" s="310"/>
      <c r="H44" s="306">
        <v>1.8E-3</v>
      </c>
      <c r="I44" s="307">
        <v>60261.82</v>
      </c>
      <c r="J44" s="86">
        <f t="shared" si="0"/>
        <v>108</v>
      </c>
      <c r="K44" s="2"/>
    </row>
    <row r="45" spans="1:11" x14ac:dyDescent="0.2">
      <c r="A45" s="84">
        <v>36</v>
      </c>
      <c r="B45" s="301" t="s">
        <v>207</v>
      </c>
      <c r="C45" s="302" t="s">
        <v>208</v>
      </c>
      <c r="D45" s="315" t="s">
        <v>129</v>
      </c>
      <c r="E45" s="308"/>
      <c r="F45" s="309"/>
      <c r="G45" s="310"/>
      <c r="H45" s="306">
        <v>1.64</v>
      </c>
      <c r="I45" s="307">
        <v>68.94</v>
      </c>
      <c r="J45" s="86">
        <f t="shared" si="0"/>
        <v>113</v>
      </c>
      <c r="K45" s="2"/>
    </row>
    <row r="46" spans="1:11" x14ac:dyDescent="0.2">
      <c r="A46" s="84">
        <v>37</v>
      </c>
      <c r="B46" s="301" t="s">
        <v>133</v>
      </c>
      <c r="C46" s="302" t="s">
        <v>134</v>
      </c>
      <c r="D46" s="315" t="s">
        <v>135</v>
      </c>
      <c r="E46" s="308"/>
      <c r="F46" s="309"/>
      <c r="G46" s="310"/>
      <c r="H46" s="306">
        <v>2.5499999999999998E-2</v>
      </c>
      <c r="I46" s="307">
        <v>270.22000000000003</v>
      </c>
      <c r="J46" s="86">
        <f t="shared" si="0"/>
        <v>7</v>
      </c>
      <c r="K46" s="2"/>
    </row>
    <row r="47" spans="1:11" x14ac:dyDescent="0.2">
      <c r="A47" s="84">
        <v>38</v>
      </c>
      <c r="B47" s="301" t="s">
        <v>148</v>
      </c>
      <c r="C47" s="302" t="s">
        <v>149</v>
      </c>
      <c r="D47" s="315" t="s">
        <v>53</v>
      </c>
      <c r="E47" s="308"/>
      <c r="F47" s="309"/>
      <c r="G47" s="310"/>
      <c r="H47" s="306">
        <v>1.516</v>
      </c>
      <c r="I47" s="307">
        <v>141.41</v>
      </c>
      <c r="J47" s="86">
        <f t="shared" si="0"/>
        <v>214</v>
      </c>
      <c r="K47" s="2"/>
    </row>
    <row r="48" spans="1:11" x14ac:dyDescent="0.2">
      <c r="A48" s="84">
        <v>39</v>
      </c>
      <c r="B48" s="301" t="s">
        <v>150</v>
      </c>
      <c r="C48" s="302" t="s">
        <v>151</v>
      </c>
      <c r="D48" s="315" t="s">
        <v>53</v>
      </c>
      <c r="E48" s="308"/>
      <c r="F48" s="309"/>
      <c r="G48" s="310"/>
      <c r="H48" s="306">
        <v>3.42</v>
      </c>
      <c r="I48" s="307">
        <v>319.2</v>
      </c>
      <c r="J48" s="86">
        <f t="shared" si="0"/>
        <v>1092</v>
      </c>
      <c r="K48" s="2"/>
    </row>
    <row r="49" spans="1:11" x14ac:dyDescent="0.2">
      <c r="A49" s="84">
        <v>40</v>
      </c>
      <c r="B49" s="301" t="s">
        <v>78</v>
      </c>
      <c r="C49" s="302" t="s">
        <v>79</v>
      </c>
      <c r="D49" s="315" t="s">
        <v>21</v>
      </c>
      <c r="E49" s="308"/>
      <c r="F49" s="309"/>
      <c r="G49" s="310"/>
      <c r="H49" s="306">
        <v>1.1000000000000001E-3</v>
      </c>
      <c r="I49" s="307"/>
      <c r="J49" s="86">
        <f t="shared" si="0"/>
        <v>0</v>
      </c>
      <c r="K49" s="2"/>
    </row>
    <row r="50" spans="1:11" x14ac:dyDescent="0.2">
      <c r="A50" s="84">
        <v>41</v>
      </c>
      <c r="B50" s="301" t="s">
        <v>152</v>
      </c>
      <c r="C50" s="302" t="s">
        <v>153</v>
      </c>
      <c r="D50" s="315" t="s">
        <v>21</v>
      </c>
      <c r="E50" s="308"/>
      <c r="F50" s="309"/>
      <c r="G50" s="310"/>
      <c r="H50" s="306">
        <v>1.7100000000000001E-2</v>
      </c>
      <c r="I50" s="307">
        <v>130000</v>
      </c>
      <c r="J50" s="86">
        <f t="shared" si="0"/>
        <v>2223</v>
      </c>
      <c r="K50" s="2"/>
    </row>
    <row r="51" spans="1:11" x14ac:dyDescent="0.2">
      <c r="A51" s="84">
        <v>42</v>
      </c>
      <c r="B51" s="301" t="s">
        <v>209</v>
      </c>
      <c r="C51" s="302" t="s">
        <v>210</v>
      </c>
      <c r="D51" s="315" t="s">
        <v>21</v>
      </c>
      <c r="E51" s="308"/>
      <c r="F51" s="309"/>
      <c r="G51" s="310"/>
      <c r="H51" s="306">
        <v>7.6399999999999996E-2</v>
      </c>
      <c r="I51" s="307">
        <v>130000</v>
      </c>
      <c r="J51" s="86">
        <f t="shared" si="0"/>
        <v>9932</v>
      </c>
      <c r="K51" s="2"/>
    </row>
    <row r="52" spans="1:11" x14ac:dyDescent="0.2">
      <c r="A52" s="84">
        <v>43</v>
      </c>
      <c r="B52" s="301" t="s">
        <v>154</v>
      </c>
      <c r="C52" s="302" t="s">
        <v>155</v>
      </c>
      <c r="D52" s="315" t="s">
        <v>54</v>
      </c>
      <c r="E52" s="308"/>
      <c r="F52" s="309"/>
      <c r="G52" s="310"/>
      <c r="H52" s="306">
        <v>53.72</v>
      </c>
      <c r="I52" s="307">
        <v>80.22</v>
      </c>
      <c r="J52" s="86">
        <f t="shared" si="0"/>
        <v>4309</v>
      </c>
      <c r="K52" s="2"/>
    </row>
    <row r="53" spans="1:11" x14ac:dyDescent="0.2">
      <c r="A53" s="84">
        <v>44</v>
      </c>
      <c r="B53" s="301" t="s">
        <v>156</v>
      </c>
      <c r="C53" s="302" t="s">
        <v>157</v>
      </c>
      <c r="D53" s="315" t="s">
        <v>158</v>
      </c>
      <c r="E53" s="308"/>
      <c r="F53" s="309"/>
      <c r="G53" s="310"/>
      <c r="H53" s="306">
        <v>4.08</v>
      </c>
      <c r="I53" s="307">
        <v>319.2</v>
      </c>
      <c r="J53" s="86">
        <f t="shared" si="0"/>
        <v>1302</v>
      </c>
      <c r="K53" s="2"/>
    </row>
    <row r="54" spans="1:11" x14ac:dyDescent="0.2">
      <c r="A54" s="84">
        <v>45</v>
      </c>
      <c r="B54" s="301" t="s">
        <v>159</v>
      </c>
      <c r="C54" s="302" t="s">
        <v>160</v>
      </c>
      <c r="D54" s="315" t="s">
        <v>158</v>
      </c>
      <c r="E54" s="308"/>
      <c r="F54" s="309"/>
      <c r="G54" s="310"/>
      <c r="H54" s="306">
        <v>4.76</v>
      </c>
      <c r="I54" s="307">
        <v>58.8</v>
      </c>
      <c r="J54" s="86">
        <f t="shared" si="0"/>
        <v>280</v>
      </c>
      <c r="K54" s="2"/>
    </row>
    <row r="55" spans="1:11" x14ac:dyDescent="0.2">
      <c r="A55" s="84">
        <v>46</v>
      </c>
      <c r="B55" s="301" t="s">
        <v>211</v>
      </c>
      <c r="C55" s="302" t="s">
        <v>120</v>
      </c>
      <c r="D55" s="315" t="s">
        <v>23</v>
      </c>
      <c r="E55" s="317">
        <v>2.2799999999999998</v>
      </c>
      <c r="F55" s="307">
        <v>530.16999999999996</v>
      </c>
      <c r="G55" s="86">
        <f t="shared" ref="G55" si="4">E55*F55</f>
        <v>1209</v>
      </c>
      <c r="H55" s="306"/>
      <c r="I55" s="307"/>
      <c r="J55" s="86"/>
      <c r="K55" s="2"/>
    </row>
    <row r="56" spans="1:11" ht="30" x14ac:dyDescent="0.2">
      <c r="A56" s="84">
        <v>47</v>
      </c>
      <c r="B56" s="301" t="s">
        <v>64</v>
      </c>
      <c r="C56" s="302" t="s">
        <v>161</v>
      </c>
      <c r="D56" s="315" t="s">
        <v>22</v>
      </c>
      <c r="E56" s="308"/>
      <c r="F56" s="309"/>
      <c r="G56" s="310"/>
      <c r="H56" s="306">
        <v>1.5900000000000001E-2</v>
      </c>
      <c r="I56" s="307">
        <v>2365.3000000000002</v>
      </c>
      <c r="J56" s="86">
        <f t="shared" si="0"/>
        <v>38</v>
      </c>
      <c r="K56" s="2"/>
    </row>
    <row r="57" spans="1:11" ht="30" x14ac:dyDescent="0.2">
      <c r="A57" s="84">
        <v>48</v>
      </c>
      <c r="B57" s="301" t="s">
        <v>65</v>
      </c>
      <c r="C57" s="302" t="s">
        <v>212</v>
      </c>
      <c r="D57" s="315" t="s">
        <v>22</v>
      </c>
      <c r="E57" s="308"/>
      <c r="F57" s="309"/>
      <c r="G57" s="310"/>
      <c r="H57" s="306">
        <v>1.6000000000000001E-3</v>
      </c>
      <c r="I57" s="307">
        <v>7001.47</v>
      </c>
      <c r="J57" s="86">
        <f t="shared" si="0"/>
        <v>11</v>
      </c>
      <c r="K57" s="2"/>
    </row>
    <row r="58" spans="1:11" ht="30" x14ac:dyDescent="0.2">
      <c r="A58" s="84">
        <v>49</v>
      </c>
      <c r="B58" s="301" t="s">
        <v>80</v>
      </c>
      <c r="C58" s="302" t="s">
        <v>213</v>
      </c>
      <c r="D58" s="315" t="s">
        <v>22</v>
      </c>
      <c r="E58" s="308"/>
      <c r="F58" s="309"/>
      <c r="G58" s="310"/>
      <c r="H58" s="306">
        <v>0.71989999999999998</v>
      </c>
      <c r="I58" s="307">
        <v>5759.56</v>
      </c>
      <c r="J58" s="86">
        <f t="shared" si="0"/>
        <v>4146</v>
      </c>
    </row>
    <row r="59" spans="1:11" x14ac:dyDescent="0.2">
      <c r="A59" s="84">
        <v>50</v>
      </c>
      <c r="B59" s="301" t="s">
        <v>214</v>
      </c>
      <c r="C59" s="302" t="s">
        <v>215</v>
      </c>
      <c r="D59" s="315" t="s">
        <v>21</v>
      </c>
      <c r="E59" s="308"/>
      <c r="F59" s="309"/>
      <c r="G59" s="310"/>
      <c r="H59" s="306">
        <v>0.05</v>
      </c>
      <c r="I59" s="307">
        <v>38605.71</v>
      </c>
      <c r="J59" s="86">
        <f t="shared" si="0"/>
        <v>1930</v>
      </c>
      <c r="K59" s="2"/>
    </row>
    <row r="60" spans="1:11" x14ac:dyDescent="0.2">
      <c r="A60" s="84">
        <v>51</v>
      </c>
      <c r="B60" s="301" t="s">
        <v>50</v>
      </c>
      <c r="C60" s="302" t="s">
        <v>216</v>
      </c>
      <c r="D60" s="315" t="s">
        <v>21</v>
      </c>
      <c r="E60" s="308"/>
      <c r="F60" s="309"/>
      <c r="G60" s="310"/>
      <c r="H60" s="306">
        <v>8.6E-3</v>
      </c>
      <c r="I60" s="307">
        <v>60359.23</v>
      </c>
      <c r="J60" s="86">
        <f t="shared" si="0"/>
        <v>519</v>
      </c>
      <c r="K60" s="2"/>
    </row>
    <row r="61" spans="1:11" x14ac:dyDescent="0.2">
      <c r="A61" s="84">
        <v>52</v>
      </c>
      <c r="B61" s="301" t="s">
        <v>51</v>
      </c>
      <c r="C61" s="302" t="s">
        <v>217</v>
      </c>
      <c r="D61" s="315" t="s">
        <v>21</v>
      </c>
      <c r="E61" s="308"/>
      <c r="F61" s="309"/>
      <c r="G61" s="310"/>
      <c r="H61" s="306">
        <v>2.5000000000000001E-3</v>
      </c>
      <c r="I61" s="307">
        <v>66708.31</v>
      </c>
      <c r="J61" s="86">
        <f t="shared" si="0"/>
        <v>167</v>
      </c>
      <c r="K61" s="2"/>
    </row>
    <row r="62" spans="1:11" x14ac:dyDescent="0.2">
      <c r="A62" s="84">
        <v>53</v>
      </c>
      <c r="B62" s="301" t="s">
        <v>52</v>
      </c>
      <c r="C62" s="302" t="s">
        <v>162</v>
      </c>
      <c r="D62" s="315" t="s">
        <v>21</v>
      </c>
      <c r="E62" s="308"/>
      <c r="F62" s="309"/>
      <c r="G62" s="310"/>
      <c r="H62" s="306">
        <v>2.58E-2</v>
      </c>
      <c r="I62" s="307">
        <v>85497.45</v>
      </c>
      <c r="J62" s="86">
        <f t="shared" si="0"/>
        <v>2206</v>
      </c>
      <c r="K62" s="2"/>
    </row>
    <row r="63" spans="1:11" x14ac:dyDescent="0.2">
      <c r="A63" s="84">
        <v>54</v>
      </c>
      <c r="B63" s="301" t="s">
        <v>136</v>
      </c>
      <c r="C63" s="302" t="s">
        <v>218</v>
      </c>
      <c r="D63" s="315" t="s">
        <v>21</v>
      </c>
      <c r="E63" s="308"/>
      <c r="F63" s="309"/>
      <c r="G63" s="310"/>
      <c r="H63" s="306">
        <v>1E-3</v>
      </c>
      <c r="I63" s="307">
        <v>55542.37</v>
      </c>
      <c r="J63" s="86">
        <f t="shared" si="0"/>
        <v>56</v>
      </c>
      <c r="K63" s="2"/>
    </row>
    <row r="64" spans="1:11" x14ac:dyDescent="0.2">
      <c r="A64" s="84">
        <v>55</v>
      </c>
      <c r="B64" s="301" t="s">
        <v>163</v>
      </c>
      <c r="C64" s="302" t="s">
        <v>219</v>
      </c>
      <c r="D64" s="315" t="s">
        <v>21</v>
      </c>
      <c r="E64" s="308"/>
      <c r="F64" s="309"/>
      <c r="G64" s="310"/>
      <c r="H64" s="306">
        <v>1.23E-2</v>
      </c>
      <c r="I64" s="307">
        <v>10175.24</v>
      </c>
      <c r="J64" s="86">
        <f t="shared" si="0"/>
        <v>125</v>
      </c>
      <c r="K64" s="2"/>
    </row>
    <row r="65" spans="1:11" ht="45" x14ac:dyDescent="0.2">
      <c r="A65" s="84">
        <v>56</v>
      </c>
      <c r="B65" s="301" t="s">
        <v>220</v>
      </c>
      <c r="C65" s="302" t="s">
        <v>221</v>
      </c>
      <c r="D65" s="315" t="s">
        <v>21</v>
      </c>
      <c r="E65" s="308"/>
      <c r="F65" s="309"/>
      <c r="G65" s="310"/>
      <c r="H65" s="306">
        <v>1.6999999999999999E-3</v>
      </c>
      <c r="I65" s="307">
        <v>52842.71</v>
      </c>
      <c r="J65" s="86">
        <f t="shared" si="0"/>
        <v>90</v>
      </c>
      <c r="K65" s="2"/>
    </row>
    <row r="66" spans="1:11" ht="60" x14ac:dyDescent="0.2">
      <c r="A66" s="84">
        <v>57</v>
      </c>
      <c r="B66" s="301" t="s">
        <v>66</v>
      </c>
      <c r="C66" s="302" t="s">
        <v>222</v>
      </c>
      <c r="D66" s="315" t="s">
        <v>21</v>
      </c>
      <c r="E66" s="308"/>
      <c r="F66" s="309"/>
      <c r="G66" s="310"/>
      <c r="H66" s="306">
        <v>1.1000000000000001E-3</v>
      </c>
      <c r="I66" s="307">
        <v>68427.88</v>
      </c>
      <c r="J66" s="86">
        <f t="shared" si="0"/>
        <v>75</v>
      </c>
      <c r="K66" s="2"/>
    </row>
    <row r="67" spans="1:11" ht="30" x14ac:dyDescent="0.2">
      <c r="A67" s="84">
        <v>58</v>
      </c>
      <c r="B67" s="301" t="s">
        <v>164</v>
      </c>
      <c r="C67" s="302" t="s">
        <v>223</v>
      </c>
      <c r="D67" s="315" t="s">
        <v>22</v>
      </c>
      <c r="E67" s="308"/>
      <c r="F67" s="309"/>
      <c r="G67" s="310"/>
      <c r="H67" s="306">
        <v>0.39400000000000002</v>
      </c>
      <c r="I67" s="307">
        <v>1800</v>
      </c>
      <c r="J67" s="86">
        <f t="shared" si="0"/>
        <v>709</v>
      </c>
      <c r="K67" s="2"/>
    </row>
    <row r="68" spans="1:11" x14ac:dyDescent="0.2">
      <c r="A68" s="84">
        <v>59</v>
      </c>
      <c r="B68" s="301" t="s">
        <v>224</v>
      </c>
      <c r="C68" s="302" t="s">
        <v>225</v>
      </c>
      <c r="D68" s="315" t="s">
        <v>22</v>
      </c>
      <c r="E68" s="308"/>
      <c r="F68" s="309"/>
      <c r="G68" s="310"/>
      <c r="H68" s="306">
        <v>0.152</v>
      </c>
      <c r="I68" s="307">
        <v>180</v>
      </c>
      <c r="J68" s="86">
        <f t="shared" si="0"/>
        <v>27</v>
      </c>
      <c r="K68" s="2"/>
    </row>
    <row r="69" spans="1:11" x14ac:dyDescent="0.2">
      <c r="A69" s="84">
        <v>60</v>
      </c>
      <c r="B69" s="301" t="s">
        <v>333</v>
      </c>
      <c r="C69" s="302" t="s">
        <v>334</v>
      </c>
      <c r="D69" s="315" t="s">
        <v>22</v>
      </c>
      <c r="E69" s="308"/>
      <c r="F69" s="309"/>
      <c r="G69" s="310"/>
      <c r="H69" s="306">
        <v>32.56</v>
      </c>
      <c r="I69" s="307">
        <v>26.61</v>
      </c>
      <c r="J69" s="86">
        <f t="shared" si="0"/>
        <v>866</v>
      </c>
      <c r="K69" s="2"/>
    </row>
    <row r="70" spans="1:11" x14ac:dyDescent="0.2">
      <c r="A70" s="84">
        <v>61</v>
      </c>
      <c r="B70" s="301" t="s">
        <v>333</v>
      </c>
      <c r="C70" s="302" t="s">
        <v>334</v>
      </c>
      <c r="D70" s="315" t="s">
        <v>22</v>
      </c>
      <c r="E70" s="308"/>
      <c r="F70" s="309"/>
      <c r="G70" s="310"/>
      <c r="H70" s="306">
        <v>40.79</v>
      </c>
      <c r="I70" s="307">
        <v>26.61</v>
      </c>
      <c r="J70" s="86">
        <f t="shared" si="0"/>
        <v>1085</v>
      </c>
      <c r="K70" s="2"/>
    </row>
    <row r="71" spans="1:11" ht="45" x14ac:dyDescent="0.2">
      <c r="A71" s="84">
        <v>62</v>
      </c>
      <c r="B71" s="301" t="s">
        <v>67</v>
      </c>
      <c r="C71" s="302" t="s">
        <v>226</v>
      </c>
      <c r="D71" s="315" t="s">
        <v>68</v>
      </c>
      <c r="E71" s="308"/>
      <c r="F71" s="309"/>
      <c r="G71" s="310"/>
      <c r="H71" s="306">
        <v>2.92E-2</v>
      </c>
      <c r="I71" s="307">
        <v>239.93</v>
      </c>
      <c r="J71" s="86">
        <f t="shared" si="0"/>
        <v>7</v>
      </c>
      <c r="K71" s="2"/>
    </row>
    <row r="72" spans="1:11" x14ac:dyDescent="0.2">
      <c r="A72" s="84">
        <v>63</v>
      </c>
      <c r="B72" s="301" t="s">
        <v>137</v>
      </c>
      <c r="C72" s="302" t="s">
        <v>227</v>
      </c>
      <c r="D72" s="315" t="s">
        <v>55</v>
      </c>
      <c r="E72" s="308"/>
      <c r="F72" s="309"/>
      <c r="G72" s="310"/>
      <c r="H72" s="306">
        <v>2.5499999999999998</v>
      </c>
      <c r="I72" s="307">
        <v>186.35</v>
      </c>
      <c r="J72" s="86">
        <f t="shared" si="0"/>
        <v>475</v>
      </c>
      <c r="K72" s="2"/>
    </row>
    <row r="73" spans="1:11" x14ac:dyDescent="0.2">
      <c r="A73" s="84">
        <v>64</v>
      </c>
      <c r="B73" s="301" t="s">
        <v>138</v>
      </c>
      <c r="C73" s="302" t="s">
        <v>139</v>
      </c>
      <c r="D73" s="315" t="s">
        <v>129</v>
      </c>
      <c r="E73" s="308"/>
      <c r="F73" s="309"/>
      <c r="G73" s="310"/>
      <c r="H73" s="306">
        <v>0.55500000000000005</v>
      </c>
      <c r="I73" s="307">
        <v>293.8</v>
      </c>
      <c r="J73" s="86">
        <f t="shared" si="0"/>
        <v>163</v>
      </c>
      <c r="K73" s="2"/>
    </row>
    <row r="74" spans="1:11" x14ac:dyDescent="0.2">
      <c r="A74" s="84">
        <v>65</v>
      </c>
      <c r="B74" s="301" t="s">
        <v>69</v>
      </c>
      <c r="C74" s="302" t="s">
        <v>70</v>
      </c>
      <c r="D74" s="315" t="s">
        <v>23</v>
      </c>
      <c r="E74" s="308"/>
      <c r="F74" s="309"/>
      <c r="G74" s="310"/>
      <c r="H74" s="306">
        <v>8.4000000000000005E-2</v>
      </c>
      <c r="I74" s="307">
        <v>119.72</v>
      </c>
      <c r="J74" s="86">
        <f t="shared" si="0"/>
        <v>10</v>
      </c>
      <c r="K74" s="2"/>
    </row>
    <row r="75" spans="1:11" x14ac:dyDescent="0.2">
      <c r="A75" s="84">
        <v>66</v>
      </c>
      <c r="B75" s="301" t="s">
        <v>81</v>
      </c>
      <c r="C75" s="302" t="s">
        <v>122</v>
      </c>
      <c r="D75" s="315" t="s">
        <v>23</v>
      </c>
      <c r="E75" s="308"/>
      <c r="F75" s="309"/>
      <c r="G75" s="310"/>
      <c r="H75" s="306">
        <v>17.04</v>
      </c>
      <c r="I75" s="307">
        <v>29.69</v>
      </c>
      <c r="J75" s="86">
        <f t="shared" si="0"/>
        <v>506</v>
      </c>
      <c r="K75" s="2"/>
    </row>
    <row r="76" spans="1:11" ht="30" x14ac:dyDescent="0.2">
      <c r="A76" s="84">
        <v>67</v>
      </c>
      <c r="B76" s="301" t="s">
        <v>228</v>
      </c>
      <c r="C76" s="302" t="s">
        <v>270</v>
      </c>
      <c r="D76" s="315" t="s">
        <v>53</v>
      </c>
      <c r="E76" s="316">
        <v>76</v>
      </c>
      <c r="F76" s="314">
        <v>200</v>
      </c>
      <c r="G76" s="86">
        <f t="shared" ref="G76" si="5">E76*F76</f>
        <v>15200</v>
      </c>
      <c r="H76" s="306"/>
      <c r="I76" s="307"/>
      <c r="J76" s="86"/>
      <c r="K76" s="2"/>
    </row>
    <row r="77" spans="1:11" x14ac:dyDescent="0.2">
      <c r="A77" s="84">
        <v>69</v>
      </c>
      <c r="B77" s="301" t="s">
        <v>229</v>
      </c>
      <c r="C77" s="302" t="s">
        <v>326</v>
      </c>
      <c r="D77" s="315" t="s">
        <v>53</v>
      </c>
      <c r="E77" s="308"/>
      <c r="F77" s="309"/>
      <c r="G77" s="310"/>
      <c r="H77" s="306">
        <v>1</v>
      </c>
      <c r="I77" s="307">
        <v>37000</v>
      </c>
      <c r="J77" s="86">
        <f t="shared" si="0"/>
        <v>37000</v>
      </c>
      <c r="K77" s="2"/>
    </row>
    <row r="78" spans="1:11" x14ac:dyDescent="0.2">
      <c r="A78" s="84">
        <v>70</v>
      </c>
      <c r="B78" s="301" t="s">
        <v>229</v>
      </c>
      <c r="C78" s="302" t="s">
        <v>325</v>
      </c>
      <c r="D78" s="315" t="s">
        <v>53</v>
      </c>
      <c r="E78" s="308"/>
      <c r="F78" s="309"/>
      <c r="G78" s="310"/>
      <c r="H78" s="306">
        <v>1</v>
      </c>
      <c r="I78" s="307">
        <v>120000</v>
      </c>
      <c r="J78" s="86">
        <f t="shared" si="0"/>
        <v>120000</v>
      </c>
      <c r="K78" s="2"/>
    </row>
    <row r="79" spans="1:11" x14ac:dyDescent="0.2">
      <c r="A79" s="84">
        <v>71</v>
      </c>
      <c r="B79" s="301" t="s">
        <v>229</v>
      </c>
      <c r="C79" s="302" t="s">
        <v>324</v>
      </c>
      <c r="D79" s="315" t="s">
        <v>53</v>
      </c>
      <c r="E79" s="308"/>
      <c r="F79" s="309"/>
      <c r="G79" s="310"/>
      <c r="H79" s="306">
        <v>6</v>
      </c>
      <c r="I79" s="307">
        <v>120000</v>
      </c>
      <c r="J79" s="86">
        <f t="shared" si="0"/>
        <v>720000</v>
      </c>
      <c r="K79" s="2"/>
    </row>
    <row r="80" spans="1:11" x14ac:dyDescent="0.2">
      <c r="A80" s="84">
        <v>72</v>
      </c>
      <c r="B80" s="301" t="s">
        <v>229</v>
      </c>
      <c r="C80" s="302" t="s">
        <v>123</v>
      </c>
      <c r="D80" s="315" t="s">
        <v>22</v>
      </c>
      <c r="E80" s="308"/>
      <c r="F80" s="309"/>
      <c r="G80" s="310"/>
      <c r="H80" s="306">
        <v>817</v>
      </c>
      <c r="I80" s="307">
        <v>180</v>
      </c>
      <c r="J80" s="86">
        <f t="shared" si="0"/>
        <v>147060</v>
      </c>
      <c r="K80" s="2"/>
    </row>
    <row r="81" spans="1:11" x14ac:dyDescent="0.2">
      <c r="A81" s="84">
        <v>73</v>
      </c>
      <c r="B81" s="301" t="s">
        <v>229</v>
      </c>
      <c r="C81" s="302" t="s">
        <v>323</v>
      </c>
      <c r="D81" s="315" t="s">
        <v>22</v>
      </c>
      <c r="E81" s="308"/>
      <c r="F81" s="309"/>
      <c r="G81" s="310"/>
      <c r="H81" s="306">
        <v>18</v>
      </c>
      <c r="I81" s="307">
        <v>581.57000000000005</v>
      </c>
      <c r="J81" s="86">
        <f t="shared" si="0"/>
        <v>10468</v>
      </c>
      <c r="K81" s="2"/>
    </row>
    <row r="82" spans="1:11" x14ac:dyDescent="0.2">
      <c r="A82" s="84">
        <v>74</v>
      </c>
      <c r="B82" s="301" t="s">
        <v>229</v>
      </c>
      <c r="C82" s="302" t="s">
        <v>327</v>
      </c>
      <c r="D82" s="315" t="s">
        <v>53</v>
      </c>
      <c r="E82" s="316">
        <v>1</v>
      </c>
      <c r="F82" s="314">
        <v>14000</v>
      </c>
      <c r="G82" s="86">
        <f t="shared" ref="G82:G83" si="6">E82*F82</f>
        <v>14000</v>
      </c>
      <c r="H82" s="306"/>
      <c r="I82" s="307"/>
      <c r="J82" s="86"/>
      <c r="K82" s="2"/>
    </row>
    <row r="83" spans="1:11" ht="30" x14ac:dyDescent="0.2">
      <c r="A83" s="84">
        <v>75</v>
      </c>
      <c r="B83" s="301" t="s">
        <v>229</v>
      </c>
      <c r="C83" s="302" t="s">
        <v>271</v>
      </c>
      <c r="D83" s="315" t="s">
        <v>54</v>
      </c>
      <c r="E83" s="316">
        <v>599.03</v>
      </c>
      <c r="F83" s="314">
        <v>6130</v>
      </c>
      <c r="G83" s="86">
        <f t="shared" si="6"/>
        <v>3672054</v>
      </c>
      <c r="H83" s="306"/>
      <c r="I83" s="307"/>
      <c r="J83" s="86"/>
      <c r="K83" s="2"/>
    </row>
    <row r="84" spans="1:11" x14ac:dyDescent="0.2">
      <c r="A84" s="84">
        <v>76</v>
      </c>
      <c r="B84" s="301" t="s">
        <v>230</v>
      </c>
      <c r="C84" s="302" t="s">
        <v>272</v>
      </c>
      <c r="D84" s="315" t="s">
        <v>53</v>
      </c>
      <c r="E84" s="308"/>
      <c r="F84" s="309"/>
      <c r="G84" s="310"/>
      <c r="H84" s="306">
        <v>2</v>
      </c>
      <c r="I84" s="307">
        <v>526.75</v>
      </c>
      <c r="J84" s="86">
        <f t="shared" si="0"/>
        <v>1054</v>
      </c>
      <c r="K84" s="2"/>
    </row>
    <row r="85" spans="1:11" x14ac:dyDescent="0.2">
      <c r="A85" s="300">
        <v>77</v>
      </c>
      <c r="B85" s="301" t="s">
        <v>273</v>
      </c>
      <c r="C85" s="302" t="s">
        <v>274</v>
      </c>
      <c r="D85" s="315" t="s">
        <v>275</v>
      </c>
      <c r="E85" s="311"/>
      <c r="F85" s="312"/>
      <c r="G85" s="310"/>
      <c r="H85" s="306">
        <v>1</v>
      </c>
      <c r="I85" s="307">
        <v>2652.97</v>
      </c>
      <c r="J85" s="86">
        <f t="shared" si="0"/>
        <v>2653</v>
      </c>
      <c r="K85" s="2"/>
    </row>
    <row r="86" spans="1:11" ht="18.75" customHeight="1" x14ac:dyDescent="0.2">
      <c r="A86" s="300">
        <v>78</v>
      </c>
      <c r="B86" s="301" t="s">
        <v>231</v>
      </c>
      <c r="C86" s="302" t="s">
        <v>335</v>
      </c>
      <c r="D86" s="315" t="s">
        <v>158</v>
      </c>
      <c r="E86" s="311"/>
      <c r="F86" s="312"/>
      <c r="G86" s="310"/>
      <c r="H86" s="306">
        <v>100</v>
      </c>
      <c r="I86" s="307">
        <v>556.94000000000005</v>
      </c>
      <c r="J86" s="86">
        <f t="shared" si="0"/>
        <v>55694</v>
      </c>
      <c r="K86" s="2"/>
    </row>
    <row r="87" spans="1:11" ht="18" customHeight="1" x14ac:dyDescent="0.2">
      <c r="A87" s="84">
        <v>79</v>
      </c>
      <c r="B87" s="301" t="s">
        <v>231</v>
      </c>
      <c r="C87" s="302" t="s">
        <v>336</v>
      </c>
      <c r="D87" s="315" t="s">
        <v>158</v>
      </c>
      <c r="E87" s="308"/>
      <c r="F87" s="309"/>
      <c r="G87" s="310"/>
      <c r="H87" s="306">
        <v>80</v>
      </c>
      <c r="I87" s="307">
        <v>595.77</v>
      </c>
      <c r="J87" s="86">
        <f t="shared" si="0"/>
        <v>47662</v>
      </c>
      <c r="K87" s="2"/>
    </row>
    <row r="88" spans="1:11" x14ac:dyDescent="0.2">
      <c r="A88" s="84">
        <v>80</v>
      </c>
      <c r="B88" s="301" t="s">
        <v>231</v>
      </c>
      <c r="C88" s="302" t="s">
        <v>329</v>
      </c>
      <c r="D88" s="315" t="s">
        <v>55</v>
      </c>
      <c r="E88" s="317">
        <v>2</v>
      </c>
      <c r="F88" s="307">
        <v>16350</v>
      </c>
      <c r="G88" s="86">
        <f t="shared" ref="G88:G89" si="7">E88*F88</f>
        <v>32700</v>
      </c>
      <c r="H88" s="306"/>
      <c r="I88" s="307"/>
      <c r="J88" s="86"/>
      <c r="K88" s="2"/>
    </row>
    <row r="89" spans="1:11" x14ac:dyDescent="0.2">
      <c r="A89" s="84">
        <v>81</v>
      </c>
      <c r="B89" s="301" t="s">
        <v>231</v>
      </c>
      <c r="C89" s="302" t="s">
        <v>328</v>
      </c>
      <c r="D89" s="315" t="s">
        <v>55</v>
      </c>
      <c r="E89" s="317">
        <v>1</v>
      </c>
      <c r="F89" s="307">
        <v>1500</v>
      </c>
      <c r="G89" s="86">
        <f t="shared" si="7"/>
        <v>1500</v>
      </c>
      <c r="H89" s="306"/>
      <c r="I89" s="307"/>
      <c r="J89" s="86"/>
      <c r="K89" s="2"/>
    </row>
    <row r="90" spans="1:11" x14ac:dyDescent="0.2">
      <c r="A90" s="84">
        <v>82</v>
      </c>
      <c r="B90" s="301" t="s">
        <v>231</v>
      </c>
      <c r="C90" s="302" t="s">
        <v>276</v>
      </c>
      <c r="D90" s="315" t="s">
        <v>49</v>
      </c>
      <c r="E90" s="308"/>
      <c r="F90" s="309"/>
      <c r="G90" s="310"/>
      <c r="H90" s="306">
        <v>470</v>
      </c>
      <c r="I90" s="307">
        <v>190</v>
      </c>
      <c r="J90" s="86">
        <f t="shared" si="0"/>
        <v>89300</v>
      </c>
      <c r="K90" s="2"/>
    </row>
    <row r="91" spans="1:11" x14ac:dyDescent="0.2">
      <c r="A91" s="84">
        <v>83</v>
      </c>
      <c r="B91" s="301" t="s">
        <v>277</v>
      </c>
      <c r="C91" s="302" t="s">
        <v>278</v>
      </c>
      <c r="D91" s="315" t="s">
        <v>53</v>
      </c>
      <c r="E91" s="308"/>
      <c r="F91" s="309"/>
      <c r="G91" s="310"/>
      <c r="H91" s="306">
        <v>20</v>
      </c>
      <c r="I91" s="307">
        <v>2512.1</v>
      </c>
      <c r="J91" s="86">
        <f t="shared" si="0"/>
        <v>50242</v>
      </c>
      <c r="K91" s="22">
        <v>53538</v>
      </c>
    </row>
    <row r="92" spans="1:11" ht="30" x14ac:dyDescent="0.2">
      <c r="A92" s="84">
        <v>84</v>
      </c>
      <c r="B92" s="301" t="s">
        <v>279</v>
      </c>
      <c r="C92" s="302" t="s">
        <v>280</v>
      </c>
      <c r="D92" s="315" t="s">
        <v>140</v>
      </c>
      <c r="E92" s="308"/>
      <c r="F92" s="309"/>
      <c r="G92" s="310"/>
      <c r="H92" s="306">
        <v>1.25E-3</v>
      </c>
      <c r="I92" s="307">
        <v>37410</v>
      </c>
      <c r="J92" s="86">
        <f t="shared" si="0"/>
        <v>47</v>
      </c>
      <c r="K92" s="2"/>
    </row>
    <row r="93" spans="1:11" x14ac:dyDescent="0.2">
      <c r="A93" s="84">
        <v>85</v>
      </c>
      <c r="B93" s="301" t="s">
        <v>232</v>
      </c>
      <c r="C93" s="302" t="s">
        <v>266</v>
      </c>
      <c r="D93" s="315" t="s">
        <v>22</v>
      </c>
      <c r="E93" s="308"/>
      <c r="F93" s="309"/>
      <c r="G93" s="310"/>
      <c r="H93" s="306">
        <v>0.46010000000000001</v>
      </c>
      <c r="I93" s="307">
        <v>47.09</v>
      </c>
      <c r="J93" s="86">
        <f t="shared" si="0"/>
        <v>22</v>
      </c>
      <c r="K93" s="2"/>
    </row>
    <row r="94" spans="1:11" x14ac:dyDescent="0.2">
      <c r="A94" s="84">
        <v>86</v>
      </c>
      <c r="B94" s="301" t="s">
        <v>233</v>
      </c>
      <c r="C94" s="302" t="s">
        <v>234</v>
      </c>
      <c r="D94" s="315" t="s">
        <v>55</v>
      </c>
      <c r="E94" s="308"/>
      <c r="F94" s="309"/>
      <c r="G94" s="310"/>
      <c r="H94" s="306">
        <v>2</v>
      </c>
      <c r="I94" s="307">
        <v>53.72</v>
      </c>
      <c r="J94" s="86">
        <f t="shared" si="0"/>
        <v>107</v>
      </c>
      <c r="K94" s="2"/>
    </row>
    <row r="95" spans="1:11" x14ac:dyDescent="0.2">
      <c r="A95" s="84">
        <v>87</v>
      </c>
      <c r="B95" s="301" t="s">
        <v>263</v>
      </c>
      <c r="C95" s="302" t="s">
        <v>177</v>
      </c>
      <c r="D95" s="315" t="s">
        <v>21</v>
      </c>
      <c r="E95" s="308"/>
      <c r="F95" s="309"/>
      <c r="G95" s="310"/>
      <c r="H95" s="306">
        <v>2.0000000000000001E-4</v>
      </c>
      <c r="I95" s="307">
        <v>40000</v>
      </c>
      <c r="J95" s="86">
        <f t="shared" si="0"/>
        <v>8</v>
      </c>
      <c r="K95" s="2"/>
    </row>
    <row r="96" spans="1:11" x14ac:dyDescent="0.2">
      <c r="A96" s="84">
        <v>88</v>
      </c>
      <c r="B96" s="301" t="s">
        <v>281</v>
      </c>
      <c r="C96" s="302" t="s">
        <v>235</v>
      </c>
      <c r="D96" s="315" t="s">
        <v>21</v>
      </c>
      <c r="E96" s="308"/>
      <c r="F96" s="309"/>
      <c r="G96" s="310"/>
      <c r="H96" s="306">
        <v>2.8000000000000001E-2</v>
      </c>
      <c r="I96" s="307">
        <v>36000</v>
      </c>
      <c r="J96" s="86">
        <f t="shared" si="0"/>
        <v>1008</v>
      </c>
      <c r="K96" s="2"/>
    </row>
    <row r="97" spans="1:11" x14ac:dyDescent="0.2">
      <c r="A97" s="84">
        <v>89</v>
      </c>
      <c r="B97" s="301" t="s">
        <v>236</v>
      </c>
      <c r="C97" s="302" t="s">
        <v>178</v>
      </c>
      <c r="D97" s="315" t="s">
        <v>21</v>
      </c>
      <c r="E97" s="308"/>
      <c r="F97" s="309"/>
      <c r="G97" s="310"/>
      <c r="H97" s="306">
        <v>4.8999999999999998E-3</v>
      </c>
      <c r="I97" s="307">
        <v>130000</v>
      </c>
      <c r="J97" s="86">
        <f t="shared" si="0"/>
        <v>637</v>
      </c>
      <c r="K97" s="2"/>
    </row>
    <row r="98" spans="1:11" x14ac:dyDescent="0.2">
      <c r="A98" s="84">
        <v>90</v>
      </c>
      <c r="B98" s="301" t="s">
        <v>237</v>
      </c>
      <c r="C98" s="302" t="s">
        <v>181</v>
      </c>
      <c r="D98" s="315" t="s">
        <v>21</v>
      </c>
      <c r="E98" s="308"/>
      <c r="F98" s="309"/>
      <c r="G98" s="310"/>
      <c r="H98" s="306">
        <v>2.9999999999999997E-4</v>
      </c>
      <c r="I98" s="307">
        <v>130000</v>
      </c>
      <c r="J98" s="86">
        <f t="shared" si="0"/>
        <v>39</v>
      </c>
      <c r="K98" s="2"/>
    </row>
    <row r="99" spans="1:11" x14ac:dyDescent="0.2">
      <c r="A99" s="84">
        <v>91</v>
      </c>
      <c r="B99" s="301" t="s">
        <v>238</v>
      </c>
      <c r="C99" s="302" t="s">
        <v>121</v>
      </c>
      <c r="D99" s="315" t="s">
        <v>22</v>
      </c>
      <c r="E99" s="308"/>
      <c r="F99" s="309"/>
      <c r="G99" s="310"/>
      <c r="H99" s="306">
        <v>5.4399999999999997E-2</v>
      </c>
      <c r="I99" s="307">
        <v>358.31</v>
      </c>
      <c r="J99" s="86">
        <f t="shared" si="0"/>
        <v>19</v>
      </c>
      <c r="K99" s="2"/>
    </row>
    <row r="100" spans="1:11" x14ac:dyDescent="0.2">
      <c r="A100" s="84">
        <v>92</v>
      </c>
      <c r="B100" s="301" t="s">
        <v>282</v>
      </c>
      <c r="C100" s="302" t="s">
        <v>283</v>
      </c>
      <c r="D100" s="315" t="s">
        <v>21</v>
      </c>
      <c r="E100" s="308"/>
      <c r="F100" s="309"/>
      <c r="G100" s="310"/>
      <c r="H100" s="306">
        <v>1E-3</v>
      </c>
      <c r="I100" s="307">
        <v>38000</v>
      </c>
      <c r="J100" s="86">
        <f t="shared" si="0"/>
        <v>38</v>
      </c>
      <c r="K100" s="2"/>
    </row>
    <row r="101" spans="1:11" x14ac:dyDescent="0.2">
      <c r="A101" s="84">
        <v>93</v>
      </c>
      <c r="B101" s="301" t="s">
        <v>284</v>
      </c>
      <c r="C101" s="302" t="s">
        <v>285</v>
      </c>
      <c r="D101" s="315" t="s">
        <v>21</v>
      </c>
      <c r="E101" s="308"/>
      <c r="F101" s="309"/>
      <c r="G101" s="310"/>
      <c r="H101" s="306">
        <v>0.47199999999999998</v>
      </c>
      <c r="I101" s="307">
        <v>33000</v>
      </c>
      <c r="J101" s="86">
        <f t="shared" si="0"/>
        <v>15576</v>
      </c>
      <c r="K101" s="2"/>
    </row>
    <row r="102" spans="1:11" x14ac:dyDescent="0.2">
      <c r="A102" s="84">
        <v>94</v>
      </c>
      <c r="B102" s="301" t="s">
        <v>286</v>
      </c>
      <c r="C102" s="302" t="s">
        <v>242</v>
      </c>
      <c r="D102" s="315" t="s">
        <v>21</v>
      </c>
      <c r="E102" s="308"/>
      <c r="F102" s="309"/>
      <c r="G102" s="310"/>
      <c r="H102" s="306">
        <v>7.1999999999999995E-2</v>
      </c>
      <c r="I102" s="307">
        <v>42000</v>
      </c>
      <c r="J102" s="86">
        <f t="shared" si="0"/>
        <v>3024</v>
      </c>
      <c r="K102" s="2"/>
    </row>
    <row r="103" spans="1:11" x14ac:dyDescent="0.2">
      <c r="A103" s="84">
        <v>95</v>
      </c>
      <c r="B103" s="301" t="s">
        <v>239</v>
      </c>
      <c r="C103" s="302" t="s">
        <v>63</v>
      </c>
      <c r="D103" s="315" t="s">
        <v>21</v>
      </c>
      <c r="E103" s="308"/>
      <c r="F103" s="309"/>
      <c r="G103" s="310"/>
      <c r="H103" s="306">
        <v>2.9999999999999997E-4</v>
      </c>
      <c r="I103" s="307">
        <v>64245.66</v>
      </c>
      <c r="J103" s="86">
        <f t="shared" si="0"/>
        <v>19</v>
      </c>
      <c r="K103" s="2"/>
    </row>
    <row r="104" spans="1:11" x14ac:dyDescent="0.2">
      <c r="A104" s="84">
        <v>96</v>
      </c>
      <c r="B104" s="301" t="s">
        <v>287</v>
      </c>
      <c r="C104" s="302" t="s">
        <v>288</v>
      </c>
      <c r="D104" s="315" t="s">
        <v>21</v>
      </c>
      <c r="E104" s="308"/>
      <c r="F104" s="309"/>
      <c r="G104" s="310"/>
      <c r="H104" s="306">
        <v>1.9E-2</v>
      </c>
      <c r="I104" s="307">
        <v>36000</v>
      </c>
      <c r="J104" s="86">
        <f t="shared" si="0"/>
        <v>684</v>
      </c>
      <c r="K104" s="2"/>
    </row>
    <row r="105" spans="1:11" x14ac:dyDescent="0.2">
      <c r="A105" s="84">
        <v>97</v>
      </c>
      <c r="B105" s="301" t="s">
        <v>289</v>
      </c>
      <c r="C105" s="302" t="s">
        <v>290</v>
      </c>
      <c r="D105" s="315" t="s">
        <v>21</v>
      </c>
      <c r="E105" s="308"/>
      <c r="F105" s="309"/>
      <c r="G105" s="310"/>
      <c r="H105" s="306">
        <v>1.0999999999999999E-2</v>
      </c>
      <c r="I105" s="307">
        <v>33000</v>
      </c>
      <c r="J105" s="86">
        <f t="shared" si="0"/>
        <v>363</v>
      </c>
      <c r="K105" s="2"/>
    </row>
    <row r="106" spans="1:11" x14ac:dyDescent="0.2">
      <c r="A106" s="84">
        <v>98</v>
      </c>
      <c r="B106" s="301" t="s">
        <v>240</v>
      </c>
      <c r="C106" s="302" t="s">
        <v>337</v>
      </c>
      <c r="D106" s="315" t="s">
        <v>23</v>
      </c>
      <c r="E106" s="308"/>
      <c r="F106" s="309"/>
      <c r="G106" s="310"/>
      <c r="H106" s="306">
        <v>5.38</v>
      </c>
      <c r="I106" s="307">
        <v>64.239999999999995</v>
      </c>
      <c r="J106" s="86">
        <f t="shared" si="0"/>
        <v>346</v>
      </c>
      <c r="K106" s="2"/>
    </row>
    <row r="107" spans="1:11" x14ac:dyDescent="0.2">
      <c r="A107" s="84">
        <v>99</v>
      </c>
      <c r="B107" s="301" t="s">
        <v>240</v>
      </c>
      <c r="C107" s="302" t="s">
        <v>63</v>
      </c>
      <c r="D107" s="315" t="s">
        <v>23</v>
      </c>
      <c r="E107" s="308"/>
      <c r="F107" s="309"/>
      <c r="G107" s="310"/>
      <c r="H107" s="306">
        <v>2.25</v>
      </c>
      <c r="I107" s="307">
        <v>64.239999999999995</v>
      </c>
      <c r="J107" s="86">
        <f t="shared" si="0"/>
        <v>145</v>
      </c>
      <c r="K107" s="2"/>
    </row>
    <row r="108" spans="1:11" x14ac:dyDescent="0.2">
      <c r="A108" s="84">
        <v>100</v>
      </c>
      <c r="B108" s="301" t="s">
        <v>241</v>
      </c>
      <c r="C108" s="302" t="s">
        <v>291</v>
      </c>
      <c r="D108" s="315" t="s">
        <v>21</v>
      </c>
      <c r="E108" s="308"/>
      <c r="F108" s="309"/>
      <c r="G108" s="310"/>
      <c r="H108" s="306">
        <v>1.0999999999999999E-2</v>
      </c>
      <c r="I108" s="307">
        <v>33000</v>
      </c>
      <c r="J108" s="86">
        <f t="shared" si="0"/>
        <v>363</v>
      </c>
      <c r="K108" s="2"/>
    </row>
    <row r="109" spans="1:11" x14ac:dyDescent="0.2">
      <c r="A109" s="84">
        <v>101</v>
      </c>
      <c r="B109" s="301" t="s">
        <v>243</v>
      </c>
      <c r="C109" s="302" t="s">
        <v>244</v>
      </c>
      <c r="D109" s="315" t="s">
        <v>21</v>
      </c>
      <c r="E109" s="308"/>
      <c r="F109" s="309"/>
      <c r="G109" s="310"/>
      <c r="H109" s="306">
        <v>3.1E-2</v>
      </c>
      <c r="I109" s="307">
        <v>40000</v>
      </c>
      <c r="J109" s="86">
        <f t="shared" si="0"/>
        <v>1240</v>
      </c>
      <c r="K109" s="2"/>
    </row>
    <row r="110" spans="1:11" x14ac:dyDescent="0.2">
      <c r="A110" s="84">
        <v>102</v>
      </c>
      <c r="B110" s="301" t="s">
        <v>292</v>
      </c>
      <c r="C110" s="302" t="s">
        <v>293</v>
      </c>
      <c r="D110" s="315" t="s">
        <v>21</v>
      </c>
      <c r="E110" s="308"/>
      <c r="F110" s="309"/>
      <c r="G110" s="310"/>
      <c r="H110" s="306">
        <v>1.9E-2</v>
      </c>
      <c r="I110" s="307">
        <v>42000</v>
      </c>
      <c r="J110" s="86">
        <f t="shared" si="0"/>
        <v>798</v>
      </c>
      <c r="K110" s="2"/>
    </row>
    <row r="111" spans="1:11" x14ac:dyDescent="0.2">
      <c r="A111" s="84">
        <v>103</v>
      </c>
      <c r="B111" s="301" t="s">
        <v>294</v>
      </c>
      <c r="C111" s="302" t="s">
        <v>295</v>
      </c>
      <c r="D111" s="315" t="s">
        <v>21</v>
      </c>
      <c r="E111" s="308"/>
      <c r="F111" s="309"/>
      <c r="G111" s="310"/>
      <c r="H111" s="306">
        <v>1.4E-2</v>
      </c>
      <c r="I111" s="307">
        <v>38000</v>
      </c>
      <c r="J111" s="86">
        <f t="shared" si="0"/>
        <v>532</v>
      </c>
      <c r="K111" s="2"/>
    </row>
    <row r="112" spans="1:11" x14ac:dyDescent="0.2">
      <c r="A112" s="84">
        <v>104</v>
      </c>
      <c r="B112" s="301" t="s">
        <v>245</v>
      </c>
      <c r="C112" s="302" t="s">
        <v>296</v>
      </c>
      <c r="D112" s="315" t="s">
        <v>21</v>
      </c>
      <c r="E112" s="308"/>
      <c r="F112" s="309"/>
      <c r="G112" s="310"/>
      <c r="H112" s="306">
        <v>0.246</v>
      </c>
      <c r="I112" s="307">
        <v>36000</v>
      </c>
      <c r="J112" s="86">
        <f t="shared" si="0"/>
        <v>8856</v>
      </c>
      <c r="K112" s="2"/>
    </row>
    <row r="113" spans="1:11" x14ac:dyDescent="0.2">
      <c r="A113" s="84">
        <v>105</v>
      </c>
      <c r="B113" s="301" t="s">
        <v>246</v>
      </c>
      <c r="C113" s="302" t="s">
        <v>297</v>
      </c>
      <c r="D113" s="315" t="s">
        <v>21</v>
      </c>
      <c r="E113" s="308"/>
      <c r="F113" s="309"/>
      <c r="G113" s="310"/>
      <c r="H113" s="306">
        <v>6.0000000000000001E-3</v>
      </c>
      <c r="I113" s="307">
        <v>36000</v>
      </c>
      <c r="J113" s="86">
        <f t="shared" si="0"/>
        <v>216</v>
      </c>
      <c r="K113" s="2"/>
    </row>
    <row r="114" spans="1:11" x14ac:dyDescent="0.2">
      <c r="A114" s="84">
        <v>106</v>
      </c>
      <c r="B114" s="301" t="s">
        <v>247</v>
      </c>
      <c r="C114" s="302" t="s">
        <v>298</v>
      </c>
      <c r="D114" s="315" t="s">
        <v>21</v>
      </c>
      <c r="E114" s="308"/>
      <c r="F114" s="309"/>
      <c r="G114" s="310"/>
      <c r="H114" s="306">
        <v>3.5000000000000003E-2</v>
      </c>
      <c r="I114" s="307">
        <v>36000</v>
      </c>
      <c r="J114" s="86">
        <f t="shared" si="0"/>
        <v>1260</v>
      </c>
      <c r="K114" s="2"/>
    </row>
    <row r="115" spans="1:11" x14ac:dyDescent="0.2">
      <c r="A115" s="84">
        <v>107</v>
      </c>
      <c r="B115" s="301" t="s">
        <v>248</v>
      </c>
      <c r="C115" s="302" t="s">
        <v>299</v>
      </c>
      <c r="D115" s="315" t="s">
        <v>21</v>
      </c>
      <c r="E115" s="308"/>
      <c r="F115" s="309"/>
      <c r="G115" s="310"/>
      <c r="H115" s="306">
        <v>2.9000000000000001E-2</v>
      </c>
      <c r="I115" s="307">
        <v>38000</v>
      </c>
      <c r="J115" s="86">
        <f t="shared" si="0"/>
        <v>1102</v>
      </c>
      <c r="K115" s="2"/>
    </row>
    <row r="116" spans="1:11" x14ac:dyDescent="0.2">
      <c r="A116" s="84">
        <v>108</v>
      </c>
      <c r="B116" s="301" t="s">
        <v>249</v>
      </c>
      <c r="C116" s="302" t="s">
        <v>300</v>
      </c>
      <c r="D116" s="315" t="s">
        <v>21</v>
      </c>
      <c r="E116" s="308"/>
      <c r="F116" s="309"/>
      <c r="G116" s="310"/>
      <c r="H116" s="306">
        <v>6.5000000000000002E-2</v>
      </c>
      <c r="I116" s="307">
        <v>33000</v>
      </c>
      <c r="J116" s="86">
        <f t="shared" si="0"/>
        <v>2145</v>
      </c>
      <c r="K116" s="2"/>
    </row>
    <row r="117" spans="1:11" ht="19.5" customHeight="1" x14ac:dyDescent="0.2">
      <c r="A117" s="84">
        <v>109</v>
      </c>
      <c r="B117" s="301" t="s">
        <v>301</v>
      </c>
      <c r="C117" s="302" t="s">
        <v>302</v>
      </c>
      <c r="D117" s="315" t="s">
        <v>54</v>
      </c>
      <c r="E117" s="308"/>
      <c r="F117" s="309"/>
      <c r="G117" s="310"/>
      <c r="H117" s="306">
        <v>27.703199999999999</v>
      </c>
      <c r="I117" s="307">
        <v>239.12</v>
      </c>
      <c r="J117" s="86">
        <f t="shared" si="0"/>
        <v>6624</v>
      </c>
      <c r="K117" s="2"/>
    </row>
    <row r="118" spans="1:11" x14ac:dyDescent="0.2">
      <c r="A118" s="84">
        <v>110</v>
      </c>
      <c r="B118" s="301" t="s">
        <v>250</v>
      </c>
      <c r="C118" s="302" t="s">
        <v>303</v>
      </c>
      <c r="D118" s="315" t="s">
        <v>54</v>
      </c>
      <c r="E118" s="308"/>
      <c r="F118" s="309"/>
      <c r="G118" s="310"/>
      <c r="H118" s="306">
        <v>24.071999999999999</v>
      </c>
      <c r="I118" s="307">
        <v>484.4</v>
      </c>
      <c r="J118" s="86">
        <f t="shared" si="0"/>
        <v>11660</v>
      </c>
      <c r="K118" s="2"/>
    </row>
    <row r="119" spans="1:11" x14ac:dyDescent="0.2">
      <c r="A119" s="84">
        <v>111</v>
      </c>
      <c r="B119" s="301" t="s">
        <v>251</v>
      </c>
      <c r="C119" s="302" t="s">
        <v>304</v>
      </c>
      <c r="D119" s="315" t="s">
        <v>54</v>
      </c>
      <c r="E119" s="317">
        <v>98.98</v>
      </c>
      <c r="F119" s="307">
        <v>950</v>
      </c>
      <c r="G119" s="86">
        <f t="shared" ref="G119:G120" si="8">E119*F119</f>
        <v>94031</v>
      </c>
      <c r="H119" s="306"/>
      <c r="I119" s="307"/>
      <c r="J119" s="86"/>
      <c r="K119" s="2"/>
    </row>
    <row r="120" spans="1:11" x14ac:dyDescent="0.2">
      <c r="A120" s="84">
        <v>112</v>
      </c>
      <c r="B120" s="301" t="s">
        <v>252</v>
      </c>
      <c r="C120" s="302" t="s">
        <v>305</v>
      </c>
      <c r="D120" s="315" t="s">
        <v>54</v>
      </c>
      <c r="E120" s="317">
        <v>14.14</v>
      </c>
      <c r="F120" s="307">
        <v>1450</v>
      </c>
      <c r="G120" s="86">
        <f t="shared" si="8"/>
        <v>20503</v>
      </c>
      <c r="H120" s="306"/>
      <c r="I120" s="307"/>
      <c r="J120" s="86"/>
      <c r="K120" s="2"/>
    </row>
    <row r="121" spans="1:11" x14ac:dyDescent="0.2">
      <c r="A121" s="84">
        <v>113</v>
      </c>
      <c r="B121" s="301" t="s">
        <v>306</v>
      </c>
      <c r="C121" s="302" t="s">
        <v>307</v>
      </c>
      <c r="D121" s="315" t="s">
        <v>54</v>
      </c>
      <c r="E121" s="308"/>
      <c r="F121" s="309"/>
      <c r="G121" s="310"/>
      <c r="H121" s="306">
        <v>0.51500000000000001</v>
      </c>
      <c r="I121" s="307">
        <v>335.96</v>
      </c>
      <c r="J121" s="86">
        <f t="shared" si="0"/>
        <v>173</v>
      </c>
      <c r="K121" s="2"/>
    </row>
    <row r="122" spans="1:11" ht="30" x14ac:dyDescent="0.2">
      <c r="A122" s="84">
        <v>114</v>
      </c>
      <c r="B122" s="301" t="s">
        <v>253</v>
      </c>
      <c r="C122" s="302" t="s">
        <v>308</v>
      </c>
      <c r="D122" s="315" t="s">
        <v>21</v>
      </c>
      <c r="E122" s="308"/>
      <c r="F122" s="309"/>
      <c r="G122" s="310"/>
      <c r="H122" s="306">
        <v>1.0774999999999999</v>
      </c>
      <c r="I122" s="307">
        <v>90075.29</v>
      </c>
      <c r="J122" s="86">
        <f t="shared" si="0"/>
        <v>97056</v>
      </c>
    </row>
    <row r="123" spans="1:11" x14ac:dyDescent="0.2">
      <c r="A123" s="84">
        <v>115</v>
      </c>
      <c r="B123" s="301" t="s">
        <v>254</v>
      </c>
      <c r="C123" s="302" t="s">
        <v>255</v>
      </c>
      <c r="D123" s="315" t="s">
        <v>21</v>
      </c>
      <c r="E123" s="308"/>
      <c r="F123" s="309"/>
      <c r="G123" s="310"/>
      <c r="H123" s="306">
        <v>8.6E-3</v>
      </c>
      <c r="I123" s="307">
        <v>217381.35</v>
      </c>
      <c r="J123" s="86">
        <f t="shared" si="0"/>
        <v>1869</v>
      </c>
    </row>
    <row r="124" spans="1:11" x14ac:dyDescent="0.2">
      <c r="A124" s="84">
        <v>116</v>
      </c>
      <c r="B124" s="301" t="s">
        <v>256</v>
      </c>
      <c r="C124" s="302" t="s">
        <v>309</v>
      </c>
      <c r="D124" s="315" t="s">
        <v>21</v>
      </c>
      <c r="E124" s="308"/>
      <c r="F124" s="309"/>
      <c r="G124" s="310"/>
      <c r="H124" s="306">
        <v>1.4999999999999999E-2</v>
      </c>
      <c r="I124" s="307">
        <v>36000</v>
      </c>
      <c r="J124" s="86">
        <f t="shared" si="0"/>
        <v>540</v>
      </c>
    </row>
    <row r="125" spans="1:11" x14ac:dyDescent="0.2">
      <c r="A125" s="84">
        <v>117</v>
      </c>
      <c r="B125" s="301" t="s">
        <v>256</v>
      </c>
      <c r="C125" s="302" t="s">
        <v>310</v>
      </c>
      <c r="D125" s="315" t="s">
        <v>21</v>
      </c>
      <c r="E125" s="308"/>
      <c r="F125" s="309"/>
      <c r="G125" s="310"/>
      <c r="H125" s="306">
        <v>4.7E-2</v>
      </c>
      <c r="I125" s="307">
        <v>36000</v>
      </c>
      <c r="J125" s="86">
        <f t="shared" si="0"/>
        <v>1692</v>
      </c>
    </row>
    <row r="126" spans="1:11" x14ac:dyDescent="0.2">
      <c r="A126" s="84">
        <v>118</v>
      </c>
      <c r="B126" s="301" t="s">
        <v>257</v>
      </c>
      <c r="C126" s="302" t="s">
        <v>311</v>
      </c>
      <c r="D126" s="315" t="s">
        <v>22</v>
      </c>
      <c r="E126" s="308"/>
      <c r="F126" s="309"/>
      <c r="G126" s="310"/>
      <c r="H126" s="306">
        <v>94</v>
      </c>
      <c r="I126" s="307">
        <v>1774</v>
      </c>
      <c r="J126" s="86">
        <f t="shared" si="0"/>
        <v>166756</v>
      </c>
    </row>
    <row r="127" spans="1:11" x14ac:dyDescent="0.2">
      <c r="A127" s="84">
        <v>119</v>
      </c>
      <c r="B127" s="301" t="s">
        <v>258</v>
      </c>
      <c r="C127" s="302" t="s">
        <v>259</v>
      </c>
      <c r="D127" s="315" t="s">
        <v>23</v>
      </c>
      <c r="E127" s="308"/>
      <c r="F127" s="309"/>
      <c r="G127" s="310"/>
      <c r="H127" s="306">
        <v>9.7739999999999991</v>
      </c>
      <c r="I127" s="307">
        <v>314.05</v>
      </c>
      <c r="J127" s="86">
        <f t="shared" si="0"/>
        <v>3070</v>
      </c>
      <c r="K127" s="2"/>
    </row>
    <row r="128" spans="1:11" ht="45.75" thickBot="1" x14ac:dyDescent="0.25">
      <c r="A128" s="84">
        <v>120</v>
      </c>
      <c r="B128" s="301" t="s">
        <v>260</v>
      </c>
      <c r="C128" s="302" t="s">
        <v>261</v>
      </c>
      <c r="D128" s="315" t="s">
        <v>68</v>
      </c>
      <c r="E128" s="318"/>
      <c r="F128" s="319"/>
      <c r="G128" s="320"/>
      <c r="H128" s="306">
        <v>1.6000000000000001E-3</v>
      </c>
      <c r="I128" s="307">
        <v>239.93</v>
      </c>
      <c r="J128" s="86">
        <f t="shared" si="0"/>
        <v>0</v>
      </c>
      <c r="K128" s="2"/>
    </row>
    <row r="129" spans="1:13" ht="17.25" thickBot="1" x14ac:dyDescent="0.25">
      <c r="A129" s="539"/>
      <c r="B129" s="540"/>
      <c r="C129" s="540"/>
      <c r="D129" s="541"/>
      <c r="E129" s="87"/>
      <c r="F129" s="88"/>
      <c r="G129" s="89">
        <f>SUM(G10:G128)</f>
        <v>3853562</v>
      </c>
      <c r="H129" s="542" t="s">
        <v>56</v>
      </c>
      <c r="I129" s="543"/>
      <c r="J129" s="89">
        <f>SUM(J10:J128)</f>
        <v>1650092</v>
      </c>
      <c r="K129" s="2"/>
    </row>
    <row r="130" spans="1:13" ht="17.25" thickBot="1" x14ac:dyDescent="0.25">
      <c r="A130" s="544" t="s">
        <v>57</v>
      </c>
      <c r="B130" s="545"/>
      <c r="C130" s="545"/>
      <c r="D130" s="546"/>
      <c r="E130" s="547">
        <f>G129+J129</f>
        <v>5503654</v>
      </c>
      <c r="F130" s="548"/>
      <c r="G130" s="548"/>
      <c r="H130" s="548"/>
      <c r="I130" s="548"/>
      <c r="J130" s="549"/>
      <c r="K130" s="2"/>
    </row>
    <row r="131" spans="1:13" x14ac:dyDescent="0.2">
      <c r="A131" s="90"/>
      <c r="C131" s="91"/>
      <c r="E131" s="75"/>
      <c r="F131" s="75"/>
      <c r="G131" s="75"/>
      <c r="H131" s="75"/>
      <c r="I131" s="92"/>
    </row>
    <row r="132" spans="1:13" x14ac:dyDescent="0.2">
      <c r="A132" s="90"/>
      <c r="C132" s="91"/>
      <c r="E132" s="75"/>
      <c r="F132" s="75"/>
      <c r="G132" s="75"/>
      <c r="H132" s="75"/>
      <c r="I132" s="92"/>
    </row>
    <row r="133" spans="1:13" x14ac:dyDescent="0.2">
      <c r="A133" s="90"/>
      <c r="C133" s="91"/>
      <c r="E133" s="75"/>
      <c r="F133" s="75"/>
      <c r="G133" s="75"/>
      <c r="H133" s="75"/>
      <c r="I133" s="92"/>
      <c r="L133" s="295"/>
      <c r="M133" s="295"/>
    </row>
    <row r="134" spans="1:13" x14ac:dyDescent="0.2">
      <c r="A134" s="90"/>
      <c r="C134" s="91"/>
      <c r="E134" s="75"/>
      <c r="F134" s="75"/>
      <c r="G134" s="75"/>
      <c r="H134" s="75"/>
      <c r="I134" s="92"/>
      <c r="L134" s="296"/>
      <c r="M134" s="295"/>
    </row>
    <row r="135" spans="1:13" x14ac:dyDescent="0.2">
      <c r="A135" s="90"/>
      <c r="C135" s="93"/>
      <c r="D135" s="90"/>
      <c r="E135" s="94"/>
      <c r="F135" s="95"/>
      <c r="G135" s="95"/>
      <c r="K135" s="36"/>
      <c r="L135" s="291"/>
      <c r="M135" s="22"/>
    </row>
    <row r="136" spans="1:13" x14ac:dyDescent="0.2">
      <c r="A136" s="90"/>
      <c r="C136" s="26" t="s">
        <v>85</v>
      </c>
      <c r="D136" s="65"/>
      <c r="E136" s="27"/>
      <c r="F136" s="29"/>
      <c r="G136" s="29"/>
      <c r="H136" s="29" t="s">
        <v>86</v>
      </c>
      <c r="I136" s="10"/>
      <c r="K136" s="36"/>
      <c r="L136" s="293"/>
      <c r="M136" s="22"/>
    </row>
    <row r="137" spans="1:13" x14ac:dyDescent="0.2">
      <c r="C137" s="30"/>
      <c r="D137" s="6"/>
      <c r="E137" s="12"/>
      <c r="F137" s="31"/>
      <c r="G137" s="31"/>
      <c r="H137" s="31"/>
      <c r="I137" s="10"/>
      <c r="K137" s="36"/>
      <c r="L137" s="291"/>
      <c r="M137" s="22"/>
    </row>
    <row r="138" spans="1:13" x14ac:dyDescent="0.2">
      <c r="C138" s="30"/>
      <c r="D138" s="6"/>
      <c r="E138" s="12"/>
      <c r="F138" s="31"/>
      <c r="G138" s="31"/>
      <c r="H138" s="31"/>
      <c r="I138" s="10"/>
      <c r="K138" s="36"/>
      <c r="L138" s="292"/>
      <c r="M138" s="22"/>
    </row>
    <row r="139" spans="1:13" x14ac:dyDescent="0.2">
      <c r="C139" s="26" t="s">
        <v>87</v>
      </c>
      <c r="D139" s="65"/>
      <c r="E139" s="27"/>
      <c r="F139" s="29"/>
      <c r="G139" s="29"/>
      <c r="H139" s="29" t="s">
        <v>88</v>
      </c>
      <c r="I139" s="10"/>
      <c r="K139" s="36"/>
      <c r="L139" s="293"/>
      <c r="M139" s="22"/>
    </row>
    <row r="140" spans="1:13" x14ac:dyDescent="0.2">
      <c r="C140" s="30"/>
      <c r="D140" s="6"/>
      <c r="E140" s="12"/>
      <c r="F140" s="31"/>
      <c r="G140" s="31"/>
      <c r="H140" s="31"/>
      <c r="I140" s="10"/>
      <c r="K140" s="297"/>
      <c r="L140" s="294"/>
      <c r="M140" s="298"/>
    </row>
    <row r="141" spans="1:13" x14ac:dyDescent="0.2">
      <c r="C141" s="30"/>
      <c r="D141" s="6"/>
      <c r="E141" s="12"/>
      <c r="F141" s="31"/>
      <c r="G141" s="31"/>
      <c r="H141" s="31"/>
      <c r="I141" s="10"/>
      <c r="K141" s="297"/>
      <c r="L141" s="294"/>
      <c r="M141" s="298"/>
    </row>
    <row r="142" spans="1:13" x14ac:dyDescent="0.2">
      <c r="C142" s="26" t="s">
        <v>89</v>
      </c>
      <c r="D142" s="65"/>
      <c r="E142" s="27"/>
      <c r="F142" s="29"/>
      <c r="G142" s="29"/>
      <c r="H142" s="29" t="s">
        <v>90</v>
      </c>
      <c r="I142" s="10"/>
      <c r="K142" s="297"/>
      <c r="L142" s="294"/>
      <c r="M142" s="298"/>
    </row>
    <row r="143" spans="1:13" x14ac:dyDescent="0.2">
      <c r="C143" s="30"/>
      <c r="D143" s="6"/>
      <c r="E143" s="12"/>
      <c r="F143" s="31"/>
      <c r="G143" s="31"/>
      <c r="H143" s="31"/>
      <c r="I143" s="10"/>
    </row>
    <row r="144" spans="1:13" x14ac:dyDescent="0.2">
      <c r="C144" s="30"/>
      <c r="D144" s="6"/>
      <c r="E144" s="12"/>
      <c r="F144" s="31"/>
      <c r="G144" s="31"/>
      <c r="H144" s="31"/>
      <c r="I144" s="10"/>
      <c r="K144" s="297"/>
      <c r="L144" s="39"/>
      <c r="M144" s="299"/>
    </row>
    <row r="145" spans="3:13" x14ac:dyDescent="0.2">
      <c r="C145" s="26" t="s">
        <v>143</v>
      </c>
      <c r="D145" s="65"/>
      <c r="E145" s="27"/>
      <c r="F145" s="29"/>
      <c r="G145" s="29"/>
      <c r="H145" s="29" t="s">
        <v>330</v>
      </c>
      <c r="I145" s="10"/>
      <c r="K145" s="35"/>
      <c r="L145" s="294"/>
      <c r="M145" s="299"/>
    </row>
    <row r="146" spans="3:13" x14ac:dyDescent="0.2">
      <c r="C146" s="30"/>
      <c r="D146" s="6"/>
      <c r="E146" s="12"/>
      <c r="F146" s="31"/>
      <c r="G146" s="31"/>
      <c r="H146" s="31"/>
      <c r="I146" s="10"/>
      <c r="K146" s="18"/>
      <c r="L146" s="38"/>
      <c r="M146" s="5"/>
    </row>
    <row r="147" spans="3:13" x14ac:dyDescent="0.2">
      <c r="C147" s="30"/>
      <c r="D147" s="6"/>
      <c r="E147" s="12"/>
      <c r="F147" s="31"/>
      <c r="G147" s="31"/>
      <c r="H147" s="31"/>
      <c r="I147" s="10"/>
      <c r="K147" s="18"/>
      <c r="L147" s="38"/>
      <c r="M147" s="5"/>
    </row>
    <row r="148" spans="3:13" x14ac:dyDescent="0.2">
      <c r="C148" s="26" t="s">
        <v>331</v>
      </c>
      <c r="D148" s="65"/>
      <c r="E148" s="27"/>
      <c r="F148" s="29"/>
      <c r="G148" s="29"/>
      <c r="H148" s="29" t="s">
        <v>332</v>
      </c>
      <c r="I148" s="10"/>
      <c r="L148" s="37"/>
    </row>
    <row r="149" spans="3:13" x14ac:dyDescent="0.2">
      <c r="C149" s="30"/>
      <c r="D149" s="6"/>
      <c r="E149" s="6"/>
      <c r="F149" s="10"/>
      <c r="G149" s="10"/>
      <c r="H149" s="6"/>
      <c r="I149" s="10"/>
      <c r="L149" s="37"/>
    </row>
    <row r="150" spans="3:13" x14ac:dyDescent="0.2">
      <c r="C150" s="30"/>
      <c r="D150" s="6"/>
      <c r="E150" s="6"/>
      <c r="F150" s="10"/>
      <c r="G150" s="10"/>
      <c r="H150" s="6"/>
      <c r="I150" s="10"/>
    </row>
  </sheetData>
  <autoFilter ref="A9:J130"/>
  <mergeCells count="12">
    <mergeCell ref="A129:D129"/>
    <mergeCell ref="H129:I129"/>
    <mergeCell ref="A130:D130"/>
    <mergeCell ref="E130:J130"/>
    <mergeCell ref="A2:J2"/>
    <mergeCell ref="A6:A8"/>
    <mergeCell ref="B6:B8"/>
    <mergeCell ref="C6:C8"/>
    <mergeCell ref="D6:D8"/>
    <mergeCell ref="E6:J6"/>
    <mergeCell ref="E7:G7"/>
    <mergeCell ref="H7:J7"/>
  </mergeCells>
  <pageMargins left="0.23622047244094491" right="0.23622047244094491" top="0.74803149606299213" bottom="0.74803149606299213" header="0.31496062992125984" footer="0.31496062992125984"/>
  <pageSetup paperSize="9" scale="51" fitToHeight="0" orientation="portrait" r:id="rId1"/>
  <headerFooter alignWithMargins="0">
    <oddHeader>&amp;LГранд-СМЕТА</oddHead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autoPageBreaks="0" fitToPage="1"/>
  </sheetPr>
  <dimension ref="A1:M42"/>
  <sheetViews>
    <sheetView showGridLines="0" view="pageBreakPreview" zoomScale="70" zoomScaleNormal="100" zoomScaleSheetLayoutView="70" workbookViewId="0">
      <selection activeCell="C36" sqref="C36"/>
    </sheetView>
  </sheetViews>
  <sheetFormatPr defaultRowHeight="16.5" x14ac:dyDescent="0.2"/>
  <cols>
    <col min="1" max="1" width="7.5703125" style="6" customWidth="1"/>
    <col min="2" max="2" width="21.7109375" style="10" customWidth="1"/>
    <col min="3" max="3" width="85" style="8" customWidth="1"/>
    <col min="4" max="4" width="9" style="9" customWidth="1"/>
    <col min="5" max="5" width="12.28515625" style="6" customWidth="1"/>
    <col min="6" max="6" width="13.5703125" style="10" customWidth="1"/>
    <col min="7" max="7" width="13.42578125" style="10" customWidth="1"/>
    <col min="8" max="8" width="10.85546875" style="11" customWidth="1"/>
    <col min="9" max="9" width="12.140625" style="12" customWidth="1"/>
    <col min="10" max="10" width="13.42578125" style="12" customWidth="1"/>
    <col min="11" max="11" width="11.42578125" style="22" customWidth="1"/>
    <col min="12" max="16384" width="9.140625" style="2"/>
  </cols>
  <sheetData>
    <row r="1" spans="1:12" x14ac:dyDescent="0.2">
      <c r="B1" s="7"/>
      <c r="J1" s="13" t="s">
        <v>168</v>
      </c>
    </row>
    <row r="2" spans="1:12" x14ac:dyDescent="0.2">
      <c r="A2" s="574" t="s">
        <v>119</v>
      </c>
      <c r="B2" s="574"/>
      <c r="C2" s="574"/>
      <c r="D2" s="574"/>
      <c r="E2" s="574"/>
      <c r="F2" s="574"/>
      <c r="G2" s="574"/>
      <c r="H2" s="574"/>
      <c r="I2" s="574"/>
      <c r="J2" s="574"/>
    </row>
    <row r="3" spans="1:12" x14ac:dyDescent="0.2">
      <c r="B3" s="14" t="s">
        <v>16</v>
      </c>
      <c r="C3" s="575" t="str">
        <f>'прил. 3 к ф.8.13'!C3</f>
        <v>Обустройство Ново-Покурского месторождения нефти. Кусты скважин №75, 76, 77.</v>
      </c>
      <c r="D3" s="575"/>
      <c r="E3" s="575"/>
      <c r="F3" s="575"/>
      <c r="G3" s="575"/>
      <c r="H3" s="575"/>
      <c r="I3" s="575"/>
      <c r="J3" s="575"/>
    </row>
    <row r="4" spans="1:12" x14ac:dyDescent="0.2">
      <c r="B4" s="15" t="s">
        <v>17</v>
      </c>
      <c r="C4" s="593" t="str">
        <f>'прил. 3 к ф.8.13'!C4</f>
        <v>Высоконапорный водовод КНС-2 - т.вр.к. 77, 1.</v>
      </c>
      <c r="D4" s="594"/>
      <c r="E4" s="594"/>
      <c r="F4" s="594"/>
      <c r="G4" s="594"/>
      <c r="H4" s="594"/>
      <c r="I4" s="594"/>
      <c r="J4" s="594"/>
    </row>
    <row r="5" spans="1:12" ht="17.25" thickBot="1" x14ac:dyDescent="0.25"/>
    <row r="6" spans="1:12" ht="18" thickBot="1" x14ac:dyDescent="0.25">
      <c r="A6" s="576" t="s">
        <v>82</v>
      </c>
      <c r="B6" s="577"/>
      <c r="C6" s="577"/>
      <c r="D6" s="577"/>
      <c r="E6" s="577"/>
      <c r="F6" s="577"/>
      <c r="G6" s="577"/>
      <c r="H6" s="577"/>
      <c r="I6" s="577"/>
      <c r="J6" s="578"/>
      <c r="K6" s="2"/>
    </row>
    <row r="7" spans="1:12" ht="17.25" customHeight="1" thickBot="1" x14ac:dyDescent="0.25">
      <c r="A7" s="579" t="s">
        <v>15</v>
      </c>
      <c r="B7" s="582" t="s">
        <v>35</v>
      </c>
      <c r="C7" s="582" t="s">
        <v>84</v>
      </c>
      <c r="D7" s="585" t="s">
        <v>20</v>
      </c>
      <c r="E7" s="588" t="s">
        <v>37</v>
      </c>
      <c r="F7" s="589"/>
      <c r="G7" s="589"/>
      <c r="H7" s="589"/>
      <c r="I7" s="589"/>
      <c r="J7" s="590"/>
      <c r="K7" s="2"/>
    </row>
    <row r="8" spans="1:12" ht="17.25" customHeight="1" x14ac:dyDescent="0.2">
      <c r="A8" s="580"/>
      <c r="B8" s="583"/>
      <c r="C8" s="583"/>
      <c r="D8" s="586"/>
      <c r="E8" s="591" t="s">
        <v>39</v>
      </c>
      <c r="F8" s="582"/>
      <c r="G8" s="592"/>
      <c r="H8" s="591" t="s">
        <v>38</v>
      </c>
      <c r="I8" s="582"/>
      <c r="J8" s="592"/>
      <c r="K8" s="2"/>
    </row>
    <row r="9" spans="1:12" ht="33.75" thickBot="1" x14ac:dyDescent="0.25">
      <c r="A9" s="581"/>
      <c r="B9" s="584"/>
      <c r="C9" s="584"/>
      <c r="D9" s="587"/>
      <c r="E9" s="16" t="s">
        <v>19</v>
      </c>
      <c r="F9" s="279" t="s">
        <v>40</v>
      </c>
      <c r="G9" s="17" t="s">
        <v>41</v>
      </c>
      <c r="H9" s="16" t="s">
        <v>19</v>
      </c>
      <c r="I9" s="279" t="s">
        <v>42</v>
      </c>
      <c r="J9" s="17" t="s">
        <v>41</v>
      </c>
      <c r="K9" s="2"/>
    </row>
    <row r="10" spans="1:12" ht="34.5" customHeight="1" thickBot="1" x14ac:dyDescent="0.25">
      <c r="A10" s="277">
        <v>1</v>
      </c>
      <c r="B10" s="270" t="s">
        <v>313</v>
      </c>
      <c r="C10" s="271" t="s">
        <v>314</v>
      </c>
      <c r="D10" s="272" t="s">
        <v>53</v>
      </c>
      <c r="E10" s="268">
        <v>2</v>
      </c>
      <c r="F10" s="269"/>
      <c r="G10" s="281">
        <f t="shared" ref="G10" si="0">E10*F10</f>
        <v>0</v>
      </c>
      <c r="H10" s="273"/>
      <c r="I10" s="269"/>
      <c r="J10" s="274">
        <f t="shared" ref="J10" si="1">H10*I10</f>
        <v>0</v>
      </c>
      <c r="K10" s="2"/>
    </row>
    <row r="11" spans="1:12" ht="17.25" thickBot="1" x14ac:dyDescent="0.25">
      <c r="A11" s="282"/>
      <c r="B11" s="283" t="s">
        <v>77</v>
      </c>
      <c r="C11" s="284"/>
      <c r="D11" s="285"/>
      <c r="E11" s="286" t="s">
        <v>56</v>
      </c>
      <c r="F11" s="287"/>
      <c r="G11" s="288">
        <f>SUM(G10:G10)</f>
        <v>0</v>
      </c>
      <c r="H11" s="566" t="s">
        <v>56</v>
      </c>
      <c r="I11" s="567"/>
      <c r="J11" s="288">
        <f>SUM(J10:J10)</f>
        <v>0</v>
      </c>
      <c r="K11" s="2"/>
    </row>
    <row r="12" spans="1:12" ht="17.25" thickBot="1" x14ac:dyDescent="0.25">
      <c r="A12" s="568" t="s">
        <v>83</v>
      </c>
      <c r="B12" s="569"/>
      <c r="C12" s="569"/>
      <c r="D12" s="570"/>
      <c r="E12" s="571">
        <f>G11+J11</f>
        <v>0</v>
      </c>
      <c r="F12" s="572"/>
      <c r="G12" s="572"/>
      <c r="H12" s="572"/>
      <c r="I12" s="572"/>
      <c r="J12" s="573"/>
      <c r="K12" s="2"/>
    </row>
    <row r="15" spans="1:12" x14ac:dyDescent="0.2">
      <c r="A15" s="24"/>
      <c r="B15" s="6"/>
      <c r="C15" s="26" t="s">
        <v>85</v>
      </c>
      <c r="D15" s="27"/>
      <c r="E15" s="27"/>
      <c r="F15" s="28"/>
      <c r="G15" s="28"/>
      <c r="H15" s="29" t="s">
        <v>86</v>
      </c>
      <c r="I15" s="10"/>
      <c r="K15" s="36"/>
      <c r="L15" s="37"/>
    </row>
    <row r="16" spans="1:12" x14ac:dyDescent="0.2">
      <c r="A16" s="24"/>
      <c r="B16" s="6"/>
      <c r="C16" s="61"/>
      <c r="D16" s="62"/>
      <c r="E16" s="62"/>
      <c r="F16" s="63"/>
      <c r="G16" s="63"/>
      <c r="H16" s="64"/>
      <c r="I16" s="10"/>
      <c r="K16" s="36"/>
      <c r="L16" s="37"/>
    </row>
    <row r="17" spans="2:13" x14ac:dyDescent="0.2">
      <c r="B17" s="6"/>
      <c r="C17" s="30"/>
      <c r="D17" s="12"/>
      <c r="E17" s="12"/>
      <c r="F17" s="25"/>
      <c r="G17" s="25"/>
      <c r="H17" s="31"/>
      <c r="I17" s="10"/>
      <c r="K17" s="36"/>
      <c r="L17" s="37"/>
    </row>
    <row r="18" spans="2:13" x14ac:dyDescent="0.2">
      <c r="B18" s="6"/>
      <c r="C18" s="26" t="s">
        <v>89</v>
      </c>
      <c r="D18" s="27"/>
      <c r="E18" s="27"/>
      <c r="F18" s="28"/>
      <c r="G18" s="28"/>
      <c r="H18" s="29" t="s">
        <v>90</v>
      </c>
      <c r="I18" s="10"/>
      <c r="K18" s="18"/>
      <c r="L18" s="38"/>
      <c r="M18" s="5"/>
    </row>
    <row r="19" spans="2:13" x14ac:dyDescent="0.2">
      <c r="B19" s="6"/>
      <c r="C19" s="30"/>
      <c r="D19" s="12"/>
      <c r="E19" s="12"/>
      <c r="F19" s="25"/>
      <c r="G19" s="25"/>
      <c r="H19" s="31"/>
      <c r="I19" s="10"/>
      <c r="K19" s="18"/>
      <c r="L19" s="38"/>
      <c r="M19" s="5"/>
    </row>
    <row r="20" spans="2:13" x14ac:dyDescent="0.2">
      <c r="B20" s="6"/>
      <c r="C20" s="30"/>
      <c r="D20" s="12"/>
      <c r="E20" s="12"/>
      <c r="F20" s="25"/>
      <c r="G20" s="25"/>
      <c r="H20" s="31"/>
      <c r="I20" s="10"/>
      <c r="K20" s="18"/>
      <c r="L20" s="39"/>
      <c r="M20" s="5"/>
    </row>
    <row r="21" spans="2:13" x14ac:dyDescent="0.2">
      <c r="B21" s="6"/>
      <c r="C21" s="26" t="s">
        <v>143</v>
      </c>
      <c r="D21" s="27"/>
      <c r="E21" s="27"/>
      <c r="F21" s="28"/>
      <c r="G21" s="28"/>
      <c r="H21" s="29" t="s">
        <v>165</v>
      </c>
      <c r="I21" s="10"/>
      <c r="K21" s="35"/>
      <c r="L21" s="38"/>
      <c r="M21" s="5"/>
    </row>
    <row r="22" spans="2:13" x14ac:dyDescent="0.2">
      <c r="B22" s="6"/>
      <c r="C22" s="30"/>
      <c r="D22" s="12"/>
      <c r="E22" s="12"/>
      <c r="F22" s="25"/>
      <c r="G22" s="25"/>
      <c r="H22" s="31"/>
      <c r="I22" s="10"/>
      <c r="K22" s="18"/>
      <c r="L22" s="38"/>
      <c r="M22" s="5"/>
    </row>
    <row r="23" spans="2:13" x14ac:dyDescent="0.2">
      <c r="B23" s="6"/>
      <c r="C23" s="30"/>
      <c r="D23" s="12"/>
      <c r="E23" s="12"/>
      <c r="F23" s="25"/>
      <c r="G23" s="25"/>
      <c r="H23" s="31"/>
      <c r="I23" s="10"/>
      <c r="K23" s="18"/>
      <c r="L23" s="38"/>
      <c r="M23" s="5"/>
    </row>
    <row r="24" spans="2:13" x14ac:dyDescent="0.2">
      <c r="B24" s="6"/>
      <c r="C24" s="26" t="s">
        <v>142</v>
      </c>
      <c r="D24" s="65"/>
      <c r="E24" s="27"/>
      <c r="F24" s="29"/>
      <c r="G24" s="29"/>
      <c r="H24" s="29" t="s">
        <v>141</v>
      </c>
      <c r="I24" s="10"/>
      <c r="L24" s="37"/>
    </row>
    <row r="25" spans="2:13" x14ac:dyDescent="0.2">
      <c r="B25" s="96"/>
      <c r="C25" s="97"/>
      <c r="D25" s="98"/>
      <c r="E25" s="99"/>
      <c r="F25" s="7"/>
      <c r="K25" s="20"/>
      <c r="L25" s="23"/>
      <c r="M25" s="5"/>
    </row>
    <row r="26" spans="2:13" x14ac:dyDescent="0.2">
      <c r="B26" s="96"/>
      <c r="C26" s="97"/>
      <c r="D26" s="98"/>
      <c r="E26" s="99"/>
      <c r="F26" s="7"/>
      <c r="K26" s="5"/>
      <c r="L26" s="21"/>
      <c r="M26" s="5"/>
    </row>
    <row r="27" spans="2:13" x14ac:dyDescent="0.2">
      <c r="B27" s="96"/>
      <c r="C27" s="97"/>
      <c r="D27" s="98"/>
      <c r="E27" s="99"/>
      <c r="F27" s="7"/>
      <c r="K27" s="5"/>
      <c r="L27" s="21"/>
      <c r="M27" s="5"/>
    </row>
    <row r="28" spans="2:13" x14ac:dyDescent="0.2">
      <c r="B28" s="96"/>
      <c r="C28" s="97"/>
      <c r="D28" s="98"/>
      <c r="E28" s="99"/>
      <c r="F28" s="7"/>
    </row>
    <row r="29" spans="2:13" x14ac:dyDescent="0.2">
      <c r="B29" s="96"/>
      <c r="C29" s="97"/>
      <c r="D29" s="98"/>
      <c r="E29" s="99"/>
      <c r="F29" s="7"/>
    </row>
    <row r="30" spans="2:13" x14ac:dyDescent="0.2">
      <c r="B30" s="96"/>
      <c r="C30" s="97"/>
      <c r="D30" s="98"/>
      <c r="E30" s="99"/>
      <c r="F30" s="7"/>
    </row>
    <row r="31" spans="2:13" x14ac:dyDescent="0.2">
      <c r="B31" s="96"/>
      <c r="C31" s="97"/>
      <c r="D31" s="98"/>
      <c r="E31" s="99"/>
      <c r="F31" s="7"/>
    </row>
    <row r="32" spans="2:13" x14ac:dyDescent="0.2">
      <c r="B32" s="96"/>
      <c r="C32" s="97"/>
      <c r="D32" s="98"/>
      <c r="E32" s="99"/>
      <c r="F32" s="7"/>
    </row>
    <row r="33" spans="2:6" x14ac:dyDescent="0.2">
      <c r="B33" s="96"/>
      <c r="C33" s="97"/>
      <c r="D33" s="98"/>
      <c r="E33" s="99"/>
      <c r="F33" s="7"/>
    </row>
    <row r="34" spans="2:6" x14ac:dyDescent="0.2">
      <c r="B34" s="96"/>
      <c r="C34" s="97"/>
      <c r="D34" s="98"/>
      <c r="E34" s="99"/>
      <c r="F34" s="7"/>
    </row>
    <row r="35" spans="2:6" x14ac:dyDescent="0.2">
      <c r="B35" s="96"/>
      <c r="C35" s="97"/>
      <c r="D35" s="98"/>
      <c r="E35" s="99"/>
      <c r="F35" s="7"/>
    </row>
    <row r="36" spans="2:6" x14ac:dyDescent="0.2">
      <c r="B36" s="96"/>
      <c r="C36" s="97"/>
      <c r="D36" s="98"/>
      <c r="E36" s="99"/>
      <c r="F36" s="7"/>
    </row>
    <row r="37" spans="2:6" x14ac:dyDescent="0.2">
      <c r="B37" s="96"/>
      <c r="C37" s="97"/>
      <c r="D37" s="98"/>
      <c r="E37" s="99"/>
      <c r="F37" s="7"/>
    </row>
    <row r="38" spans="2:6" x14ac:dyDescent="0.2">
      <c r="B38" s="96"/>
      <c r="C38" s="97"/>
      <c r="D38" s="98"/>
      <c r="E38" s="99"/>
      <c r="F38" s="7"/>
    </row>
    <row r="39" spans="2:6" x14ac:dyDescent="0.2">
      <c r="B39" s="96"/>
      <c r="C39" s="97"/>
      <c r="D39" s="98"/>
      <c r="E39" s="99"/>
      <c r="F39" s="7"/>
    </row>
    <row r="40" spans="2:6" x14ac:dyDescent="0.2">
      <c r="B40" s="96"/>
      <c r="C40" s="97"/>
      <c r="D40" s="98"/>
      <c r="E40" s="99"/>
      <c r="F40" s="7"/>
    </row>
    <row r="41" spans="2:6" x14ac:dyDescent="0.2">
      <c r="B41" s="100"/>
      <c r="C41" s="101"/>
      <c r="D41" s="102"/>
      <c r="E41" s="103"/>
      <c r="F41" s="7"/>
    </row>
    <row r="42" spans="2:6" x14ac:dyDescent="0.2">
      <c r="B42" s="7"/>
      <c r="C42" s="32"/>
      <c r="D42" s="33"/>
      <c r="E42" s="34"/>
      <c r="F42" s="7"/>
    </row>
  </sheetData>
  <mergeCells count="14">
    <mergeCell ref="H11:I11"/>
    <mergeCell ref="A12:D12"/>
    <mergeCell ref="E12:J12"/>
    <mergeCell ref="A2:J2"/>
    <mergeCell ref="C3:J3"/>
    <mergeCell ref="A6:J6"/>
    <mergeCell ref="A7:A9"/>
    <mergeCell ref="B7:B9"/>
    <mergeCell ref="C7:C9"/>
    <mergeCell ref="D7:D9"/>
    <mergeCell ref="E7:J7"/>
    <mergeCell ref="E8:G8"/>
    <mergeCell ref="H8:J8"/>
    <mergeCell ref="C4:J4"/>
  </mergeCells>
  <pageMargins left="0.24" right="0.26" top="0.56999999999999995" bottom="0.43" header="0.36" footer="0.18"/>
  <pageSetup paperSize="9" scale="50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Форма 8.13</vt:lpstr>
      <vt:lpstr>Пр. 1 к ф. 8.13</vt:lpstr>
      <vt:lpstr>прил. №2 к ф.8.13</vt:lpstr>
      <vt:lpstr>прил. 3 к ф.8.13</vt:lpstr>
      <vt:lpstr>Оборудование</vt:lpstr>
      <vt:lpstr>'прил. 3 к ф.8.13'!Заголовки_для_печати</vt:lpstr>
      <vt:lpstr>Оборудование!Область_печати</vt:lpstr>
      <vt:lpstr>'прил. 3 к ф.8.13'!Область_печати</vt:lpstr>
      <vt:lpstr>'Форма 8.13'!Область_печати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Наталья Николаевна Гончарова</cp:lastModifiedBy>
  <cp:lastPrinted>2016-04-08T11:05:16Z</cp:lastPrinted>
  <dcterms:created xsi:type="dcterms:W3CDTF">2014-07-13T09:38:46Z</dcterms:created>
  <dcterms:modified xsi:type="dcterms:W3CDTF">2016-04-13T03:39:57Z</dcterms:modified>
</cp:coreProperties>
</file>