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 tabRatio="751" activeTab="1"/>
  </bookViews>
  <sheets>
    <sheet name="Лот 1" sheetId="10" r:id="rId1"/>
    <sheet name="Лот 2" sheetId="12" r:id="rId2"/>
  </sheets>
  <definedNames>
    <definedName name="_xlnm._FilterDatabase" localSheetId="0" hidden="1">'Лот 1'!$A$10:$CA$17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3">#REF!</definedName>
    <definedName name="рол">#REF!</definedName>
  </definedNames>
  <calcPr calcId="145621"/>
</workbook>
</file>

<file path=xl/calcChain.xml><?xml version="1.0" encoding="utf-8"?>
<calcChain xmlns="http://schemas.openxmlformats.org/spreadsheetml/2006/main">
  <c r="BV12" i="10" l="1"/>
  <c r="BW16" i="12"/>
  <c r="BU16" i="12"/>
  <c r="BR16" i="12"/>
  <c r="BT16" i="12" s="1"/>
  <c r="BN16" i="12"/>
  <c r="BP16" i="12" s="1"/>
  <c r="BJ16" i="12"/>
  <c r="BG16" i="12"/>
  <c r="BE16" i="12"/>
  <c r="BB16" i="12"/>
  <c r="BD16" i="12" s="1"/>
  <c r="AX16" i="12"/>
  <c r="AZ16" i="12" s="1"/>
  <c r="AT16" i="12"/>
  <c r="AQ16" i="12"/>
  <c r="AO16" i="12"/>
  <c r="J16" i="12" s="1"/>
  <c r="AL16" i="12"/>
  <c r="AN16" i="12" s="1"/>
  <c r="AH16" i="12"/>
  <c r="BV12" i="12"/>
  <c r="BU12" i="12"/>
  <c r="BT12" i="12"/>
  <c r="BP12" i="12"/>
  <c r="BL12" i="12"/>
  <c r="BF12" i="12"/>
  <c r="BE12" i="12"/>
  <c r="BD12" i="12"/>
  <c r="BH12" i="12" s="1"/>
  <c r="BV11" i="12"/>
  <c r="BU11" i="12"/>
  <c r="BT11" i="12"/>
  <c r="BP11" i="12"/>
  <c r="BL11" i="12"/>
  <c r="BF11" i="12"/>
  <c r="BE11" i="12"/>
  <c r="BD11" i="12"/>
  <c r="AZ11" i="12"/>
  <c r="AV11" i="12"/>
  <c r="AP11" i="12"/>
  <c r="AP13" i="12" s="1"/>
  <c r="AO11" i="12"/>
  <c r="AN11" i="12"/>
  <c r="AJ11" i="12"/>
  <c r="AP11" i="10"/>
  <c r="AN11" i="10"/>
  <c r="BR16" i="10"/>
  <c r="BT16" i="10" s="1"/>
  <c r="BN16" i="10"/>
  <c r="BP16" i="10" s="1"/>
  <c r="BJ16" i="10"/>
  <c r="BL16" i="10" s="1"/>
  <c r="BB16" i="10"/>
  <c r="BD16" i="10" s="1"/>
  <c r="AX16" i="10"/>
  <c r="AZ16" i="10" s="1"/>
  <c r="AT16" i="10"/>
  <c r="AO16" i="10"/>
  <c r="AL16" i="10"/>
  <c r="AN16" i="10" s="1"/>
  <c r="AH16" i="10"/>
  <c r="AJ16" i="10" s="1"/>
  <c r="BU16" i="10"/>
  <c r="BW16" i="10"/>
  <c r="BV16" i="10"/>
  <c r="BV17" i="10" s="1"/>
  <c r="BE16" i="10"/>
  <c r="BG16" i="10"/>
  <c r="AQ16" i="10"/>
  <c r="BT12" i="10"/>
  <c r="BT11" i="10"/>
  <c r="BP12" i="10"/>
  <c r="BP11" i="10"/>
  <c r="BD12" i="10"/>
  <c r="BH12" i="10" s="1"/>
  <c r="BD11" i="10"/>
  <c r="BL12" i="10"/>
  <c r="BL11" i="10"/>
  <c r="AZ11" i="10"/>
  <c r="AV11" i="10"/>
  <c r="AJ11" i="10"/>
  <c r="AO11" i="10"/>
  <c r="BF12" i="10"/>
  <c r="BU12" i="10"/>
  <c r="BE12" i="10"/>
  <c r="BE11" i="10"/>
  <c r="BU11" i="10"/>
  <c r="BV11" i="10"/>
  <c r="AP13" i="10"/>
  <c r="BF11" i="10"/>
  <c r="BY12" i="10"/>
  <c r="AR11" i="12" l="1"/>
  <c r="AR13" i="12" s="1"/>
  <c r="BF13" i="10"/>
  <c r="BF16" i="10"/>
  <c r="BF17" i="10" s="1"/>
  <c r="BH11" i="12"/>
  <c r="BH13" i="12" s="1"/>
  <c r="BV16" i="12"/>
  <c r="BV17" i="12" s="1"/>
  <c r="J16" i="10"/>
  <c r="BX11" i="12"/>
  <c r="BX12" i="12"/>
  <c r="CA12" i="12" s="1"/>
  <c r="AP16" i="12"/>
  <c r="AP17" i="12" s="1"/>
  <c r="BF16" i="12"/>
  <c r="BF17" i="12" s="1"/>
  <c r="BZ16" i="12"/>
  <c r="BF13" i="12"/>
  <c r="AR16" i="10"/>
  <c r="AR17" i="10" s="1"/>
  <c r="BV13" i="12"/>
  <c r="CA11" i="12"/>
  <c r="BY11" i="12"/>
  <c r="BY12" i="12"/>
  <c r="AJ16" i="12"/>
  <c r="AR16" i="12" s="1"/>
  <c r="AR17" i="12" s="1"/>
  <c r="AV16" i="12"/>
  <c r="BH16" i="12" s="1"/>
  <c r="BH17" i="12" s="1"/>
  <c r="BL16" i="12"/>
  <c r="BX16" i="12" s="1"/>
  <c r="BX17" i="12" s="1"/>
  <c r="BX12" i="10"/>
  <c r="CA12" i="10" s="1"/>
  <c r="BX11" i="10"/>
  <c r="BV13" i="10"/>
  <c r="BH11" i="10"/>
  <c r="BH13" i="10" s="1"/>
  <c r="AR11" i="10"/>
  <c r="AR13" i="10" s="1"/>
  <c r="BY11" i="10"/>
  <c r="BY13" i="10" s="1"/>
  <c r="AV16" i="10"/>
  <c r="BH16" i="10" s="1"/>
  <c r="BH17" i="10" s="1"/>
  <c r="AP16" i="10"/>
  <c r="AP17" i="10" s="1"/>
  <c r="BZ16" i="10"/>
  <c r="BX16" i="10"/>
  <c r="BX17" i="10" s="1"/>
  <c r="CA13" i="12" l="1"/>
  <c r="BX13" i="12"/>
  <c r="BY16" i="12"/>
  <c r="BY17" i="12" s="1"/>
  <c r="BY16" i="10"/>
  <c r="BY17" i="10" s="1"/>
  <c r="BY13" i="12"/>
  <c r="CA16" i="12"/>
  <c r="CA17" i="12" s="1"/>
  <c r="BX13" i="10"/>
  <c r="CA11" i="10"/>
  <c r="CA13" i="10" s="1"/>
  <c r="CA16" i="10"/>
  <c r="CA17" i="10" s="1"/>
</calcChain>
</file>

<file path=xl/sharedStrings.xml><?xml version="1.0" encoding="utf-8"?>
<sst xmlns="http://schemas.openxmlformats.org/spreadsheetml/2006/main" count="484" uniqueCount="87">
  <si>
    <t>№ п/п</t>
  </si>
  <si>
    <t>Кол дн</t>
  </si>
  <si>
    <t>Сумма,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</si>
  <si>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</si>
  <si>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</si>
  <si>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</si>
  <si>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</si>
  <si>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</si>
  <si>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</si>
  <si>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</si>
  <si>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</si>
  <si>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</si>
  <si>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</si>
  <si>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</si>
  <si>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</si>
  <si>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Пробег с грузом, км</t>
  </si>
  <si>
    <t xml:space="preserve">I квартал </t>
  </si>
  <si>
    <t xml:space="preserve">II квартал </t>
  </si>
  <si>
    <t>III квартал</t>
  </si>
  <si>
    <t xml:space="preserve">IV квартал </t>
  </si>
  <si>
    <t>Тип сделки</t>
  </si>
  <si>
    <t xml:space="preserve">КП №9 Р3011 ЗУБ - ДНС п.Каркатеево </t>
  </si>
  <si>
    <t>КП №9 Р3011 ЗУБ - ДНС-2 Западно-Асомкинского м/р</t>
  </si>
  <si>
    <t>2015 г.</t>
  </si>
  <si>
    <t>Наименование предприятия:</t>
  </si>
  <si>
    <t>Наименование производственного объекта (м/р)</t>
  </si>
  <si>
    <t>Маршрут перевозки</t>
  </si>
  <si>
    <t xml:space="preserve">АНГДУ НГП-5 Западно-Усть-Балыкского м/р </t>
  </si>
  <si>
    <t>ИТОГО</t>
  </si>
  <si>
    <t>ОАО "СН-МНГ"</t>
  </si>
  <si>
    <t>Номенклатура техники</t>
  </si>
  <si>
    <t>Особые условия:</t>
  </si>
  <si>
    <t>1.</t>
  </si>
  <si>
    <t>Ограничения по возрасту</t>
  </si>
  <si>
    <t>2.</t>
  </si>
  <si>
    <t>3.</t>
  </si>
  <si>
    <t>4.</t>
  </si>
  <si>
    <t>Оказание услуг на собственной и/или арендованной без экипажа.технике - 100%</t>
  </si>
  <si>
    <t>5.</t>
  </si>
  <si>
    <t>Привлечение Субподрядчиков осуществляется на условиях письменного согласия ОАО "СН-МНГ"</t>
  </si>
  <si>
    <t>6.</t>
  </si>
  <si>
    <t xml:space="preserve">Базировка на месторождении или наличие базы в регионе (не более 50 км от места производства работ).  </t>
  </si>
  <si>
    <t>7.</t>
  </si>
  <si>
    <t>Организация межсменного отдыха водителей, организация предрейсового, послерейсового мед.освидетельствования, круглосуточное и круглогодичное нахождение ИТР на месте оказания услуг при базировке на месторождении.</t>
  </si>
  <si>
    <t>8.</t>
  </si>
  <si>
    <t xml:space="preserve">Обеспечение техники ГСМ, в объеме обеспечивающем оказание услуг по лоту. </t>
  </si>
  <si>
    <t>- 11 лет для техники по типам сделок:908</t>
  </si>
  <si>
    <t>Наличие разрешений на перевозку опасных грузов по указанному маршруту</t>
  </si>
  <si>
    <t>Места пломбирования автоцистерны, исключающие несанкционированный слив нефтесодержащей жидкости</t>
  </si>
  <si>
    <t>9.</t>
  </si>
  <si>
    <t>10.</t>
  </si>
  <si>
    <t>11.</t>
  </si>
  <si>
    <t>Наличие свидетельства о тарировке емкости транспортного средства</t>
  </si>
  <si>
    <t>Автотранспорт должен быть оборудован ремнями безопасности  и  бортовой спутниковой системой мониторинга, 100%</t>
  </si>
  <si>
    <t>I квартал</t>
  </si>
  <si>
    <t>II квартал</t>
  </si>
  <si>
    <t>IV квартал</t>
  </si>
  <si>
    <t>Кол маш-час</t>
  </si>
  <si>
    <t>Пробег, км</t>
  </si>
  <si>
    <t>Кол ед</t>
  </si>
  <si>
    <t>Кол смен</t>
  </si>
  <si>
    <t>Кол раб дн в нед на 1 ед</t>
  </si>
  <si>
    <t>Режим раб (час)</t>
  </si>
  <si>
    <t>Кол раб дн в год на 1 ед</t>
  </si>
  <si>
    <t>Смен пробег, км</t>
  </si>
  <si>
    <t>Тариф за 1 маш-час, руб.</t>
  </si>
  <si>
    <t>Автомобиль с односекционной автоцистерной объемом 20-40 м3, с внутренним диаметром сливных патрубков, задвижек и рукавов 100 мм, врезанных непосредственно в емкость, без дополнительных трубопроводов</t>
  </si>
  <si>
    <t>-</t>
  </si>
  <si>
    <t>КП №9 Р3011 ЗУБ - ДНС п.Каркатеево, ДНС-2 Западно-Асомкинского м/р</t>
  </si>
  <si>
    <t>12.</t>
  </si>
  <si>
    <r>
      <t>Автоцистерна для перевозки нефти объемом 30-40м</t>
    </r>
    <r>
      <rPr>
        <vertAlign val="superscript"/>
        <sz val="9"/>
        <rFont val="Arial"/>
        <family val="2"/>
        <charset val="204"/>
      </rPr>
      <t xml:space="preserve">3 </t>
    </r>
  </si>
  <si>
    <r>
      <t>Автоцистерна для перевозки нефти объемом 20-30м</t>
    </r>
    <r>
      <rPr>
        <vertAlign val="superscript"/>
        <sz val="9"/>
        <rFont val="Arial"/>
        <family val="2"/>
        <charset val="204"/>
      </rPr>
      <t xml:space="preserve">3 </t>
    </r>
  </si>
  <si>
    <t xml:space="preserve">При ухудшении состояния дорожного покрытия, ограничивающее движение автоцистерн объемом 30-40м3, а также при ограничении нагрузки на ось в период весенней распутицы, оказание транспортных услуг по перевозке нефтесодержащей жидкости осуществляется по тарифу за 1 маш.-час. </t>
  </si>
  <si>
    <r>
      <t>Тариф за 1 м</t>
    </r>
    <r>
      <rPr>
        <b/>
        <i/>
        <vertAlign val="superscript"/>
        <sz val="8"/>
        <rFont val="Arial"/>
        <family val="2"/>
        <charset val="204"/>
      </rPr>
      <t>3</t>
    </r>
    <r>
      <rPr>
        <b/>
        <i/>
        <sz val="8"/>
        <rFont val="Arial"/>
        <family val="2"/>
        <charset val="204"/>
      </rPr>
      <t xml:space="preserve">*км, руб. </t>
    </r>
  </si>
  <si>
    <r>
      <t>Объем вывоза, м</t>
    </r>
    <r>
      <rPr>
        <b/>
        <i/>
        <vertAlign val="superscript"/>
        <sz val="8"/>
        <rFont val="Arial"/>
        <family val="2"/>
        <charset val="204"/>
      </rPr>
      <t>3</t>
    </r>
  </si>
  <si>
    <t>Форма 9</t>
  </si>
  <si>
    <t>Сектор:</t>
  </si>
  <si>
    <t>9 "Транспорт"</t>
  </si>
  <si>
    <t>Тип сделки:</t>
  </si>
  <si>
    <t>908 "Грузоперевозящая техника"</t>
  </si>
  <si>
    <t>Наименование лота:</t>
  </si>
  <si>
    <t>Лот №2 "Вывоз нефти с Западно-Усть-Балыкского месторождения"</t>
  </si>
  <si>
    <t>Тип лота:</t>
  </si>
  <si>
    <t>Неделимый</t>
  </si>
  <si>
    <t>Руководитель предприятия ______________________________________Ф.И.О.</t>
  </si>
  <si>
    <t>Форма 8</t>
  </si>
  <si>
    <t>Лот №1 "Вывоз нефти с Западно-Усть-Балыкского месторождения"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</si>
</sst>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\-??_);_(@_)"/>
    <numFmt numFmtId="165" formatCode="000000"/>
    <numFmt numFmtId="166" formatCode="#,##0&quot;р.&quot;"/>
  </numFmts>
  <fonts count="19" x14ac:knownFonts="1"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 Cyr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vertAlign val="superscript"/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u/>
      <sz val="9"/>
      <color indexed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i/>
      <vertAlign val="superscript"/>
      <sz val="8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color indexed="9"/>
      <name val="Arial"/>
      <family val="2"/>
      <charset val="204"/>
    </font>
    <font>
      <b/>
      <i/>
      <u/>
      <sz val="10"/>
      <color indexed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4" fontId="4" fillId="0" borderId="0">
      <alignment vertical="center"/>
    </xf>
    <xf numFmtId="4" fontId="4" fillId="0" borderId="0">
      <alignment vertical="center"/>
    </xf>
  </cellStyleXfs>
  <cellXfs count="92">
    <xf numFmtId="0" fontId="1" fillId="0" borderId="0" xfId="0" applyFont="1"/>
    <xf numFmtId="0" fontId="5" fillId="0" borderId="0" xfId="3" applyNumberFormat="1" applyFont="1" applyFill="1" applyAlignment="1"/>
    <xf numFmtId="3" fontId="5" fillId="0" borderId="0" xfId="3" applyNumberFormat="1" applyFont="1" applyFill="1" applyAlignment="1">
      <alignment horizontal="center"/>
    </xf>
    <xf numFmtId="1" fontId="5" fillId="0" borderId="0" xfId="3" applyNumberFormat="1" applyFont="1" applyFill="1" applyAlignment="1">
      <alignment horizontal="center"/>
    </xf>
    <xf numFmtId="0" fontId="3" fillId="0" borderId="1" xfId="3" applyNumberFormat="1" applyFont="1" applyFill="1" applyBorder="1" applyAlignment="1">
      <alignment horizontal="center"/>
    </xf>
    <xf numFmtId="4" fontId="3" fillId="0" borderId="1" xfId="3" applyNumberFormat="1" applyFont="1" applyFill="1" applyBorder="1" applyAlignment="1">
      <alignment horizontal="right"/>
    </xf>
    <xf numFmtId="3" fontId="3" fillId="0" borderId="1" xfId="3" applyNumberFormat="1" applyFont="1" applyFill="1" applyBorder="1" applyAlignment="1">
      <alignment horizontal="center"/>
    </xf>
    <xf numFmtId="3" fontId="3" fillId="0" borderId="1" xfId="3" applyNumberFormat="1" applyFont="1" applyFill="1" applyBorder="1" applyAlignment="1">
      <alignment horizontal="right"/>
    </xf>
    <xf numFmtId="1" fontId="3" fillId="0" borderId="1" xfId="3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/>
    <xf numFmtId="0" fontId="3" fillId="0" borderId="0" xfId="3" applyNumberFormat="1" applyFont="1" applyFill="1" applyAlignment="1"/>
    <xf numFmtId="0" fontId="2" fillId="0" borderId="0" xfId="3" applyNumberFormat="1" applyFont="1" applyFill="1" applyBorder="1" applyAlignment="1"/>
    <xf numFmtId="0" fontId="1" fillId="0" borderId="0" xfId="3" applyNumberFormat="1" applyFont="1" applyFill="1" applyAlignment="1"/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left" vertical="center" wrapText="1"/>
    </xf>
    <xf numFmtId="0" fontId="5" fillId="0" borderId="1" xfId="3" applyNumberFormat="1" applyFont="1" applyFill="1" applyBorder="1" applyAlignment="1">
      <alignment vertical="center" wrapText="1"/>
    </xf>
    <xf numFmtId="0" fontId="5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right" vertical="center"/>
    </xf>
    <xf numFmtId="4" fontId="5" fillId="0" borderId="1" xfId="3" applyNumberFormat="1" applyFont="1" applyFill="1" applyBorder="1" applyAlignment="1">
      <alignment horizontal="right" vertical="center"/>
    </xf>
    <xf numFmtId="1" fontId="5" fillId="0" borderId="1" xfId="3" applyNumberFormat="1" applyFont="1" applyFill="1" applyBorder="1" applyAlignment="1">
      <alignment horizontal="center" vertical="center"/>
    </xf>
    <xf numFmtId="0" fontId="5" fillId="0" borderId="0" xfId="3" applyNumberFormat="1" applyFont="1" applyFill="1" applyAlignment="1">
      <alignment vertical="center"/>
    </xf>
    <xf numFmtId="0" fontId="3" fillId="0" borderId="1" xfId="3" applyNumberFormat="1" applyFont="1" applyFill="1" applyBorder="1" applyAlignment="1">
      <alignment horizontal="left"/>
    </xf>
    <xf numFmtId="4" fontId="3" fillId="0" borderId="1" xfId="3" applyNumberFormat="1" applyFont="1" applyFill="1" applyBorder="1" applyAlignment="1">
      <alignment horizontal="center"/>
    </xf>
    <xf numFmtId="1" fontId="9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right" vertical="center"/>
    </xf>
    <xf numFmtId="4" fontId="5" fillId="0" borderId="0" xfId="3" applyNumberFormat="1" applyFont="1" applyFill="1" applyAlignment="1"/>
    <xf numFmtId="0" fontId="9" fillId="0" borderId="1" xfId="3" applyNumberFormat="1" applyFont="1" applyFill="1" applyBorder="1" applyAlignment="1">
      <alignment horizontal="center" vertical="center" wrapText="1"/>
    </xf>
    <xf numFmtId="0" fontId="3" fillId="0" borderId="0" xfId="3" applyNumberFormat="1" applyFont="1" applyFill="1" applyBorder="1" applyAlignment="1"/>
    <xf numFmtId="3" fontId="3" fillId="0" borderId="0" xfId="3" applyNumberFormat="1" applyFont="1" applyFill="1" applyBorder="1" applyAlignment="1">
      <alignment horizontal="center"/>
    </xf>
    <xf numFmtId="1" fontId="3" fillId="0" borderId="0" xfId="3" applyNumberFormat="1" applyFont="1" applyFill="1" applyBorder="1" applyAlignment="1">
      <alignment horizontal="center"/>
    </xf>
    <xf numFmtId="3" fontId="3" fillId="0" borderId="0" xfId="3" applyNumberFormat="1" applyFont="1" applyFill="1" applyAlignment="1">
      <alignment horizontal="center"/>
    </xf>
    <xf numFmtId="1" fontId="3" fillId="0" borderId="0" xfId="3" applyNumberFormat="1" applyFont="1" applyFill="1" applyAlignment="1">
      <alignment horizontal="center"/>
    </xf>
    <xf numFmtId="0" fontId="5" fillId="0" borderId="0" xfId="0" applyNumberFormat="1" applyFont="1" applyFill="1" applyBorder="1" applyAlignment="1"/>
    <xf numFmtId="0" fontId="5" fillId="0" borderId="0" xfId="0" applyNumberFormat="1" applyFont="1" applyAlignment="1"/>
    <xf numFmtId="0" fontId="8" fillId="0" borderId="0" xfId="4" applyNumberFormat="1" applyFont="1" applyAlignment="1">
      <alignment horizontal="left"/>
    </xf>
    <xf numFmtId="4" fontId="5" fillId="0" borderId="0" xfId="0" applyNumberFormat="1" applyFont="1" applyAlignment="1">
      <alignment vertical="center"/>
    </xf>
    <xf numFmtId="4" fontId="8" fillId="2" borderId="0" xfId="0" applyNumberFormat="1" applyFont="1" applyFill="1" applyAlignment="1">
      <alignment horizontal="right" vertical="top"/>
    </xf>
    <xf numFmtId="164" fontId="8" fillId="2" borderId="0" xfId="0" applyNumberFormat="1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165" fontId="8" fillId="2" borderId="0" xfId="0" applyNumberFormat="1" applyFont="1" applyFill="1" applyBorder="1" applyAlignment="1">
      <alignment vertical="top" wrapText="1"/>
    </xf>
    <xf numFmtId="4" fontId="5" fillId="0" borderId="0" xfId="0" applyNumberFormat="1" applyFont="1" applyAlignment="1"/>
    <xf numFmtId="4" fontId="5" fillId="0" borderId="0" xfId="0" applyNumberFormat="1" applyFont="1" applyFill="1" applyBorder="1" applyAlignment="1">
      <alignment horizontal="center" vertical="center"/>
    </xf>
    <xf numFmtId="1" fontId="5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/>
    <xf numFmtId="49" fontId="8" fillId="2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/>
    <xf numFmtId="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horizontal="left" vertical="center"/>
    </xf>
    <xf numFmtId="0" fontId="14" fillId="0" borderId="0" xfId="3" applyNumberFormat="1" applyFont="1" applyFill="1" applyAlignment="1"/>
    <xf numFmtId="3" fontId="9" fillId="0" borderId="1" xfId="3" applyNumberFormat="1" applyFont="1" applyFill="1" applyBorder="1" applyAlignment="1">
      <alignment horizontal="center" vertical="center" wrapText="1"/>
    </xf>
    <xf numFmtId="0" fontId="2" fillId="0" borderId="0" xfId="3" applyNumberFormat="1" applyFont="1" applyFill="1" applyAlignment="1">
      <alignment horizontal="right"/>
    </xf>
    <xf numFmtId="0" fontId="2" fillId="0" borderId="0" xfId="3" applyNumberFormat="1" applyFont="1" applyFill="1" applyAlignment="1"/>
    <xf numFmtId="3" fontId="2" fillId="0" borderId="0" xfId="3" applyNumberFormat="1" applyFont="1" applyFill="1" applyAlignment="1">
      <alignment horizontal="center"/>
    </xf>
    <xf numFmtId="1" fontId="2" fillId="0" borderId="0" xfId="3" applyNumberFormat="1" applyFont="1" applyFill="1" applyAlignment="1">
      <alignment horizontal="center"/>
    </xf>
    <xf numFmtId="0" fontId="10" fillId="0" borderId="0" xfId="0" applyNumberFormat="1" applyFont="1" applyFill="1" applyBorder="1" applyAlignment="1">
      <alignment vertical="center"/>
    </xf>
    <xf numFmtId="2" fontId="5" fillId="0" borderId="0" xfId="0" applyNumberFormat="1" applyFont="1" applyFill="1" applyAlignment="1"/>
    <xf numFmtId="0" fontId="16" fillId="3" borderId="2" xfId="0" applyNumberFormat="1" applyFont="1" applyFill="1" applyBorder="1" applyAlignment="1"/>
    <xf numFmtId="0" fontId="17" fillId="3" borderId="3" xfId="0" applyNumberFormat="1" applyFont="1" applyFill="1" applyBorder="1" applyAlignment="1"/>
    <xf numFmtId="0" fontId="2" fillId="0" borderId="4" xfId="0" applyNumberFormat="1" applyFont="1" applyFill="1" applyBorder="1" applyAlignment="1"/>
    <xf numFmtId="0" fontId="1" fillId="0" borderId="0" xfId="0" applyNumberFormat="1" applyFont="1" applyFill="1" applyBorder="1" applyAlignment="1"/>
    <xf numFmtId="3" fontId="1" fillId="0" borderId="0" xfId="3" applyNumberFormat="1" applyFont="1" applyFill="1" applyAlignment="1">
      <alignment horizontal="center"/>
    </xf>
    <xf numFmtId="1" fontId="1" fillId="0" borderId="0" xfId="3" applyNumberFormat="1" applyFont="1" applyFill="1" applyAlignment="1">
      <alignment horizontal="center"/>
    </xf>
    <xf numFmtId="0" fontId="2" fillId="0" borderId="0" xfId="0" applyNumberFormat="1" applyFont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17" fillId="0" borderId="0" xfId="0" applyNumberFormat="1" applyFont="1" applyFill="1" applyBorder="1" applyAlignment="1"/>
    <xf numFmtId="0" fontId="1" fillId="0" borderId="5" xfId="0" applyNumberFormat="1" applyFont="1" applyFill="1" applyBorder="1" applyAlignment="1"/>
    <xf numFmtId="0" fontId="2" fillId="0" borderId="0" xfId="3" applyNumberFormat="1" applyFont="1" applyFill="1" applyBorder="1" applyAlignment="1">
      <alignment horizontal="left"/>
    </xf>
    <xf numFmtId="0" fontId="18" fillId="3" borderId="3" xfId="0" applyNumberFormat="1" applyFont="1" applyFill="1" applyBorder="1" applyAlignment="1"/>
    <xf numFmtId="49" fontId="8" fillId="2" borderId="0" xfId="0" applyNumberFormat="1" applyFont="1" applyFill="1" applyBorder="1" applyAlignment="1">
      <alignment horizontal="left" vertical="top" wrapText="1"/>
    </xf>
    <xf numFmtId="165" fontId="8" fillId="2" borderId="0" xfId="0" applyNumberFormat="1" applyFont="1" applyFill="1" applyBorder="1" applyAlignment="1">
      <alignment horizontal="left" vertical="top" wrapText="1"/>
    </xf>
    <xf numFmtId="0" fontId="5" fillId="0" borderId="0" xfId="0" applyNumberFormat="1" applyFont="1" applyAlignment="1">
      <alignment horizontal="right"/>
    </xf>
    <xf numFmtId="0" fontId="5" fillId="0" borderId="0" xfId="0" applyNumberFormat="1" applyFont="1" applyFill="1" applyAlignment="1">
      <alignment horizontal="right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6" xfId="3" applyNumberFormat="1" applyFont="1" applyFill="1" applyBorder="1" applyAlignment="1">
      <alignment horizontal="center" vertical="center" wrapText="1"/>
    </xf>
    <xf numFmtId="0" fontId="9" fillId="0" borderId="8" xfId="3" applyNumberFormat="1" applyFont="1" applyFill="1" applyBorder="1" applyAlignment="1">
      <alignment horizontal="center" vertical="center" wrapText="1"/>
    </xf>
    <xf numFmtId="0" fontId="9" fillId="0" borderId="7" xfId="3" applyNumberFormat="1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/>
    </xf>
    <xf numFmtId="0" fontId="9" fillId="0" borderId="6" xfId="3" applyNumberFormat="1" applyFont="1" applyFill="1" applyBorder="1" applyAlignment="1">
      <alignment horizontal="left" vertical="center" wrapText="1"/>
    </xf>
    <xf numFmtId="0" fontId="9" fillId="0" borderId="8" xfId="3" applyNumberFormat="1" applyFont="1" applyFill="1" applyBorder="1" applyAlignment="1">
      <alignment horizontal="left" vertical="center" wrapText="1"/>
    </xf>
    <xf numFmtId="0" fontId="9" fillId="0" borderId="7" xfId="3" applyNumberFormat="1" applyFont="1" applyFill="1" applyBorder="1" applyAlignment="1">
      <alignment horizontal="left" vertical="center" wrapText="1"/>
    </xf>
    <xf numFmtId="0" fontId="9" fillId="0" borderId="6" xfId="3" applyNumberFormat="1" applyFont="1" applyFill="1" applyBorder="1" applyAlignment="1">
      <alignment horizontal="center" vertical="center"/>
    </xf>
    <xf numFmtId="0" fontId="9" fillId="0" borderId="8" xfId="3" applyNumberFormat="1" applyFont="1" applyFill="1" applyBorder="1" applyAlignment="1">
      <alignment horizontal="center" vertical="center"/>
    </xf>
    <xf numFmtId="0" fontId="9" fillId="0" borderId="7" xfId="3" applyNumberFormat="1" applyFont="1" applyFill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_НП1" xfId="1"/>
    <cellStyle name="Обычный_НП3" xfId="2"/>
    <cellStyle name="Обычный_Свод транспорт 2012 г.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41"/>
  <sheetViews>
    <sheetView zoomScale="90" zoomScaleNormal="90" zoomScaleSheetLayoutView="85" workbookViewId="0">
      <selection activeCell="C6" sqref="C6"/>
    </sheetView>
  </sheetViews>
  <sheetFormatPr defaultColWidth="11.7109375" defaultRowHeight="12" x14ac:dyDescent="0.2"/>
  <cols>
    <col min="1" max="1" width="3.85546875" style="1" customWidth="1"/>
    <col min="2" max="2" width="28.7109375" style="1" customWidth="1"/>
    <col min="3" max="3" width="23.7109375" style="1" customWidth="1"/>
    <col min="4" max="4" width="30.85546875" style="1" customWidth="1"/>
    <col min="5" max="5" width="7.42578125" style="1" customWidth="1"/>
    <col min="6" max="6" width="5.28515625" style="1" customWidth="1"/>
    <col min="7" max="7" width="5.42578125" style="1" customWidth="1"/>
    <col min="8" max="10" width="7.42578125" style="1" customWidth="1"/>
    <col min="11" max="11" width="8.140625" style="1" customWidth="1"/>
    <col min="12" max="12" width="8.7109375" style="1" customWidth="1"/>
    <col min="13" max="13" width="4" style="2" hidden="1" customWidth="1"/>
    <col min="14" max="15" width="7.42578125" style="1" hidden="1" customWidth="1"/>
    <col min="16" max="16" width="12.28515625" style="1" hidden="1" customWidth="1"/>
    <col min="17" max="17" width="4.28515625" style="2" hidden="1" customWidth="1"/>
    <col min="18" max="19" width="7.42578125" style="1" hidden="1" customWidth="1"/>
    <col min="20" max="20" width="12.28515625" style="1" hidden="1" customWidth="1"/>
    <col min="21" max="21" width="4.7109375" style="2" hidden="1" customWidth="1"/>
    <col min="22" max="23" width="7.42578125" style="1" hidden="1" customWidth="1"/>
    <col min="24" max="24" width="12.28515625" style="1" hidden="1" customWidth="1"/>
    <col min="25" max="25" width="4.140625" style="1" hidden="1" customWidth="1"/>
    <col min="26" max="27" width="7.28515625" style="1" hidden="1" customWidth="1"/>
    <col min="28" max="28" width="7.7109375" style="1" hidden="1" customWidth="1"/>
    <col min="29" max="29" width="4.28515625" style="3" hidden="1" customWidth="1"/>
    <col min="30" max="31" width="7.42578125" style="1" hidden="1" customWidth="1"/>
    <col min="32" max="32" width="10.42578125" style="1" hidden="1" customWidth="1"/>
    <col min="33" max="33" width="4.140625" style="3" hidden="1" customWidth="1"/>
    <col min="34" max="35" width="7.42578125" style="1" hidden="1" customWidth="1"/>
    <col min="36" max="36" width="11.85546875" style="1" hidden="1" customWidth="1"/>
    <col min="37" max="37" width="4.140625" style="3" hidden="1" customWidth="1"/>
    <col min="38" max="39" width="7.42578125" style="1" hidden="1" customWidth="1"/>
    <col min="40" max="40" width="11.85546875" style="1" hidden="1" customWidth="1"/>
    <col min="41" max="41" width="4.42578125" style="1" customWidth="1"/>
    <col min="42" max="42" width="7.85546875" style="1" customWidth="1"/>
    <col min="43" max="43" width="7.85546875" style="1" hidden="1" customWidth="1"/>
    <col min="44" max="44" width="12" style="1" customWidth="1"/>
    <col min="45" max="45" width="4" style="3" hidden="1" customWidth="1"/>
    <col min="46" max="47" width="7.5703125" style="1" hidden="1" customWidth="1"/>
    <col min="48" max="48" width="11.85546875" style="1" hidden="1" customWidth="1"/>
    <col min="49" max="49" width="4" style="3" hidden="1" customWidth="1"/>
    <col min="50" max="51" width="7.5703125" style="1" hidden="1" customWidth="1"/>
    <col min="52" max="52" width="11.85546875" style="1" hidden="1" customWidth="1"/>
    <col min="53" max="53" width="4.140625" style="3" hidden="1" customWidth="1"/>
    <col min="54" max="55" width="7.28515625" style="1" hidden="1" customWidth="1"/>
    <col min="56" max="56" width="11.85546875" style="1" hidden="1" customWidth="1"/>
    <col min="57" max="57" width="4.42578125" style="1" customWidth="1"/>
    <col min="58" max="58" width="8.140625" style="1" customWidth="1"/>
    <col min="59" max="59" width="8.140625" style="1" hidden="1" customWidth="1"/>
    <col min="60" max="60" width="12" style="1" customWidth="1"/>
    <col min="61" max="61" width="4.42578125" style="3" hidden="1" customWidth="1"/>
    <col min="62" max="63" width="7.28515625" style="1" hidden="1" customWidth="1"/>
    <col min="64" max="64" width="11.85546875" style="1" hidden="1" customWidth="1"/>
    <col min="65" max="65" width="4.140625" style="3" hidden="1" customWidth="1"/>
    <col min="66" max="67" width="7.28515625" style="1" hidden="1" customWidth="1"/>
    <col min="68" max="68" width="11.85546875" style="1" hidden="1" customWidth="1"/>
    <col min="69" max="69" width="4.28515625" style="3" hidden="1" customWidth="1"/>
    <col min="70" max="71" width="7.28515625" style="1" hidden="1" customWidth="1"/>
    <col min="72" max="72" width="12" style="1" hidden="1" customWidth="1"/>
    <col min="73" max="73" width="4.7109375" style="1" customWidth="1"/>
    <col min="74" max="74" width="8.7109375" style="1" customWidth="1"/>
    <col min="75" max="75" width="8.7109375" style="1" hidden="1" customWidth="1"/>
    <col min="76" max="76" width="12.5703125" style="1" customWidth="1"/>
    <col min="77" max="77" width="9.42578125" style="1" customWidth="1"/>
    <col min="78" max="78" width="9.42578125" style="1" hidden="1" customWidth="1"/>
    <col min="79" max="79" width="14" style="1" customWidth="1"/>
    <col min="80" max="80" width="26.140625" style="1" bestFit="1" customWidth="1"/>
    <col min="81" max="16384" width="11.7109375" style="1"/>
  </cols>
  <sheetData>
    <row r="1" spans="1:79" ht="12.75" x14ac:dyDescent="0.2">
      <c r="H1" s="2"/>
      <c r="K1" s="2"/>
      <c r="M1" s="1"/>
      <c r="N1" s="2"/>
      <c r="Q1" s="1"/>
      <c r="T1" s="3"/>
      <c r="U1" s="1"/>
      <c r="W1" s="3"/>
      <c r="Z1" s="3"/>
      <c r="AC1" s="1"/>
      <c r="AF1" s="3"/>
      <c r="AG1" s="1"/>
      <c r="AI1" s="3"/>
      <c r="AK1" s="1"/>
      <c r="AL1" s="3"/>
      <c r="AR1" s="3"/>
      <c r="AS1" s="1"/>
      <c r="AU1" s="3"/>
      <c r="AW1" s="1"/>
      <c r="AX1" s="3"/>
      <c r="BA1" s="1"/>
      <c r="BI1" s="1"/>
      <c r="BM1" s="1"/>
      <c r="BQ1" s="1"/>
      <c r="CA1" s="53" t="s">
        <v>85</v>
      </c>
    </row>
    <row r="2" spans="1:79" x14ac:dyDescent="0.2">
      <c r="H2" s="2"/>
      <c r="K2" s="2"/>
      <c r="M2" s="1"/>
      <c r="N2" s="2"/>
      <c r="Q2" s="1"/>
      <c r="T2" s="3"/>
      <c r="U2" s="1"/>
      <c r="W2" s="3"/>
      <c r="Z2" s="3"/>
      <c r="AC2" s="1"/>
      <c r="AF2" s="3"/>
      <c r="AG2" s="1"/>
      <c r="AI2" s="3"/>
      <c r="AK2" s="1"/>
      <c r="AL2" s="3"/>
      <c r="AR2" s="3"/>
      <c r="AS2" s="1"/>
      <c r="AU2" s="3"/>
      <c r="AW2" s="1"/>
      <c r="AX2" s="3"/>
      <c r="BA2" s="1"/>
      <c r="BI2" s="1"/>
      <c r="BM2" s="1"/>
      <c r="BQ2" s="1"/>
    </row>
    <row r="3" spans="1:79" s="12" customFormat="1" ht="12.75" x14ac:dyDescent="0.2">
      <c r="A3" s="59" t="s">
        <v>24</v>
      </c>
      <c r="B3" s="60"/>
      <c r="C3" s="61" t="s">
        <v>29</v>
      </c>
      <c r="D3" s="62"/>
      <c r="H3" s="63"/>
      <c r="K3" s="63"/>
      <c r="N3" s="63"/>
      <c r="T3" s="64"/>
      <c r="W3" s="64"/>
      <c r="Z3" s="64"/>
      <c r="AF3" s="64"/>
      <c r="AI3" s="64"/>
      <c r="AL3" s="64"/>
      <c r="AR3" s="64"/>
      <c r="AU3" s="64"/>
      <c r="AX3" s="64"/>
      <c r="BA3" s="65"/>
      <c r="BE3" s="66"/>
    </row>
    <row r="4" spans="1:79" s="12" customFormat="1" ht="12.75" x14ac:dyDescent="0.2">
      <c r="A4" s="59" t="s">
        <v>76</v>
      </c>
      <c r="B4" s="60"/>
      <c r="C4" s="11" t="s">
        <v>77</v>
      </c>
      <c r="D4" s="67"/>
      <c r="E4" s="68"/>
      <c r="H4" s="63"/>
      <c r="K4" s="63"/>
      <c r="N4" s="63"/>
      <c r="T4" s="64"/>
      <c r="W4" s="64"/>
      <c r="Z4" s="64"/>
      <c r="AF4" s="64"/>
      <c r="AI4" s="64"/>
      <c r="AL4" s="64"/>
      <c r="AQ4" s="65"/>
      <c r="AR4" s="64"/>
      <c r="AU4" s="64"/>
      <c r="AX4" s="64"/>
      <c r="BA4" s="65"/>
      <c r="BE4" s="66"/>
    </row>
    <row r="5" spans="1:79" s="12" customFormat="1" ht="12.75" x14ac:dyDescent="0.2">
      <c r="A5" s="59" t="s">
        <v>78</v>
      </c>
      <c r="B5" s="60"/>
      <c r="C5" s="11" t="s">
        <v>79</v>
      </c>
      <c r="D5" s="67"/>
      <c r="H5" s="63"/>
      <c r="K5" s="63"/>
      <c r="N5" s="63"/>
      <c r="T5" s="64"/>
      <c r="W5" s="64"/>
      <c r="Z5" s="64"/>
      <c r="AF5" s="64"/>
      <c r="AI5" s="64"/>
      <c r="AL5" s="64"/>
      <c r="AQ5" s="65"/>
      <c r="AR5" s="64"/>
      <c r="AU5" s="64"/>
      <c r="AX5" s="64"/>
      <c r="BA5" s="65"/>
      <c r="BE5" s="66"/>
    </row>
    <row r="6" spans="1:79" s="12" customFormat="1" ht="12.75" x14ac:dyDescent="0.2">
      <c r="A6" s="59" t="s">
        <v>80</v>
      </c>
      <c r="B6" s="60"/>
      <c r="C6" s="69" t="s">
        <v>86</v>
      </c>
      <c r="D6" s="67"/>
      <c r="H6" s="63"/>
      <c r="K6" s="63"/>
      <c r="N6" s="63"/>
      <c r="T6" s="64"/>
      <c r="W6" s="64"/>
      <c r="Z6" s="64"/>
      <c r="AF6" s="64"/>
      <c r="AI6" s="64"/>
      <c r="AL6" s="64"/>
      <c r="AQ6" s="65"/>
      <c r="AR6" s="64"/>
      <c r="AU6" s="64"/>
      <c r="AX6" s="64"/>
      <c r="BA6" s="65"/>
      <c r="BE6" s="66"/>
    </row>
    <row r="7" spans="1:79" s="12" customFormat="1" ht="12.75" x14ac:dyDescent="0.2">
      <c r="A7" s="59" t="s">
        <v>82</v>
      </c>
      <c r="B7" s="70"/>
      <c r="C7" s="11" t="s">
        <v>83</v>
      </c>
      <c r="D7" s="67"/>
      <c r="H7" s="63"/>
      <c r="K7" s="63"/>
      <c r="N7" s="63"/>
      <c r="T7" s="64"/>
      <c r="W7" s="64"/>
      <c r="Z7" s="64"/>
      <c r="AF7" s="64"/>
      <c r="AI7" s="64"/>
      <c r="AL7" s="64"/>
      <c r="AQ7" s="65"/>
      <c r="AR7" s="64"/>
      <c r="AU7" s="64"/>
      <c r="AX7" s="64"/>
      <c r="BA7" s="65"/>
    </row>
    <row r="8" spans="1:79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  <c r="N8" s="29"/>
      <c r="O8" s="29"/>
      <c r="P8" s="29"/>
      <c r="Q8" s="30"/>
      <c r="R8" s="29"/>
      <c r="S8" s="29"/>
      <c r="T8" s="29"/>
      <c r="U8" s="30"/>
      <c r="V8" s="29"/>
      <c r="W8" s="29"/>
      <c r="X8" s="29"/>
      <c r="Y8" s="29"/>
      <c r="Z8" s="29"/>
      <c r="AA8" s="29"/>
      <c r="AB8" s="29"/>
      <c r="AC8" s="31"/>
      <c r="AD8" s="29"/>
      <c r="AE8" s="29"/>
      <c r="AF8" s="29"/>
      <c r="AG8" s="31"/>
      <c r="AH8" s="29"/>
      <c r="AI8" s="29"/>
      <c r="AJ8" s="29"/>
      <c r="AK8" s="31"/>
      <c r="AL8" s="29"/>
      <c r="AM8" s="29"/>
      <c r="AN8" s="29"/>
      <c r="AO8" s="29"/>
      <c r="AP8" s="29"/>
      <c r="AQ8" s="29"/>
      <c r="AR8" s="29"/>
      <c r="AS8" s="31"/>
      <c r="AT8" s="29"/>
      <c r="AU8" s="29"/>
      <c r="AV8" s="29"/>
      <c r="AW8" s="31"/>
      <c r="AX8" s="29"/>
      <c r="AY8" s="29"/>
      <c r="AZ8" s="29"/>
      <c r="BA8" s="31"/>
      <c r="BB8" s="29"/>
      <c r="BC8" s="29"/>
      <c r="BD8" s="29"/>
      <c r="BE8" s="29"/>
      <c r="BF8" s="29"/>
      <c r="BG8" s="29"/>
      <c r="BH8" s="29"/>
      <c r="BI8" s="31"/>
      <c r="BJ8" s="29"/>
      <c r="BK8" s="29"/>
      <c r="BL8" s="29"/>
      <c r="BM8" s="31"/>
      <c r="BN8" s="29"/>
      <c r="BO8" s="29"/>
      <c r="BP8" s="29"/>
      <c r="BQ8" s="31"/>
      <c r="BR8" s="29"/>
      <c r="BS8" s="29"/>
      <c r="BT8" s="29"/>
      <c r="BU8" s="29"/>
      <c r="BV8" s="29"/>
      <c r="BW8" s="29"/>
      <c r="BX8" s="29"/>
      <c r="BY8" s="29"/>
      <c r="BZ8" s="29"/>
      <c r="CA8" s="29"/>
    </row>
    <row r="9" spans="1:79" s="51" customFormat="1" ht="11.25" x14ac:dyDescent="0.2">
      <c r="A9" s="79" t="s">
        <v>0</v>
      </c>
      <c r="B9" s="75" t="s">
        <v>25</v>
      </c>
      <c r="C9" s="75" t="s">
        <v>26</v>
      </c>
      <c r="D9" s="90" t="s">
        <v>30</v>
      </c>
      <c r="E9" s="79" t="s">
        <v>20</v>
      </c>
      <c r="F9" s="79" t="s">
        <v>59</v>
      </c>
      <c r="G9" s="79" t="s">
        <v>60</v>
      </c>
      <c r="H9" s="79" t="s">
        <v>61</v>
      </c>
      <c r="I9" s="79" t="s">
        <v>62</v>
      </c>
      <c r="J9" s="79" t="s">
        <v>63</v>
      </c>
      <c r="K9" s="79" t="s">
        <v>15</v>
      </c>
      <c r="L9" s="79" t="s">
        <v>73</v>
      </c>
      <c r="M9" s="84" t="s">
        <v>3</v>
      </c>
      <c r="N9" s="85"/>
      <c r="O9" s="85"/>
      <c r="P9" s="86"/>
      <c r="Q9" s="84" t="s">
        <v>4</v>
      </c>
      <c r="R9" s="85"/>
      <c r="S9" s="85"/>
      <c r="T9" s="86"/>
      <c r="U9" s="84" t="s">
        <v>5</v>
      </c>
      <c r="V9" s="85"/>
      <c r="W9" s="85"/>
      <c r="X9" s="86"/>
      <c r="Y9" s="80" t="s">
        <v>16</v>
      </c>
      <c r="Z9" s="81"/>
      <c r="AA9" s="81"/>
      <c r="AB9" s="82"/>
      <c r="AC9" s="83" t="s">
        <v>6</v>
      </c>
      <c r="AD9" s="83"/>
      <c r="AE9" s="83"/>
      <c r="AF9" s="83"/>
      <c r="AG9" s="83" t="s">
        <v>7</v>
      </c>
      <c r="AH9" s="83"/>
      <c r="AI9" s="83"/>
      <c r="AJ9" s="83"/>
      <c r="AK9" s="83" t="s">
        <v>8</v>
      </c>
      <c r="AL9" s="83"/>
      <c r="AM9" s="83"/>
      <c r="AN9" s="83"/>
      <c r="AO9" s="80" t="s">
        <v>17</v>
      </c>
      <c r="AP9" s="81"/>
      <c r="AQ9" s="81"/>
      <c r="AR9" s="82"/>
      <c r="AS9" s="79" t="s">
        <v>9</v>
      </c>
      <c r="AT9" s="79"/>
      <c r="AU9" s="79"/>
      <c r="AV9" s="79"/>
      <c r="AW9" s="79" t="s">
        <v>10</v>
      </c>
      <c r="AX9" s="79"/>
      <c r="AY9" s="79"/>
      <c r="AZ9" s="79"/>
      <c r="BA9" s="79" t="s">
        <v>11</v>
      </c>
      <c r="BB9" s="79"/>
      <c r="BC9" s="79"/>
      <c r="BD9" s="79"/>
      <c r="BE9" s="80" t="s">
        <v>18</v>
      </c>
      <c r="BF9" s="81"/>
      <c r="BG9" s="81"/>
      <c r="BH9" s="82"/>
      <c r="BI9" s="79" t="s">
        <v>12</v>
      </c>
      <c r="BJ9" s="79"/>
      <c r="BK9" s="79"/>
      <c r="BL9" s="79"/>
      <c r="BM9" s="79" t="s">
        <v>13</v>
      </c>
      <c r="BN9" s="79"/>
      <c r="BO9" s="79"/>
      <c r="BP9" s="79"/>
      <c r="BQ9" s="79" t="s">
        <v>14</v>
      </c>
      <c r="BR9" s="79"/>
      <c r="BS9" s="79"/>
      <c r="BT9" s="79"/>
      <c r="BU9" s="79" t="s">
        <v>19</v>
      </c>
      <c r="BV9" s="79"/>
      <c r="BW9" s="79"/>
      <c r="BX9" s="79"/>
      <c r="BY9" s="87" t="s">
        <v>23</v>
      </c>
      <c r="BZ9" s="88"/>
      <c r="CA9" s="89"/>
    </row>
    <row r="10" spans="1:79" s="51" customFormat="1" ht="45" customHeight="1" x14ac:dyDescent="0.2">
      <c r="A10" s="79"/>
      <c r="B10" s="76"/>
      <c r="C10" s="76"/>
      <c r="D10" s="90"/>
      <c r="E10" s="79"/>
      <c r="F10" s="79"/>
      <c r="G10" s="79"/>
      <c r="H10" s="79"/>
      <c r="I10" s="79"/>
      <c r="J10" s="79"/>
      <c r="K10" s="79"/>
      <c r="L10" s="79"/>
      <c r="M10" s="52" t="s">
        <v>1</v>
      </c>
      <c r="N10" s="28" t="s">
        <v>74</v>
      </c>
      <c r="O10" s="28" t="s">
        <v>58</v>
      </c>
      <c r="P10" s="28" t="s">
        <v>2</v>
      </c>
      <c r="Q10" s="52" t="s">
        <v>1</v>
      </c>
      <c r="R10" s="28" t="s">
        <v>74</v>
      </c>
      <c r="S10" s="28" t="s">
        <v>58</v>
      </c>
      <c r="T10" s="28" t="s">
        <v>2</v>
      </c>
      <c r="U10" s="52" t="s">
        <v>1</v>
      </c>
      <c r="V10" s="28" t="s">
        <v>74</v>
      </c>
      <c r="W10" s="28" t="s">
        <v>58</v>
      </c>
      <c r="X10" s="28" t="s">
        <v>2</v>
      </c>
      <c r="Y10" s="52" t="s">
        <v>1</v>
      </c>
      <c r="Z10" s="28" t="s">
        <v>74</v>
      </c>
      <c r="AA10" s="28" t="s">
        <v>58</v>
      </c>
      <c r="AB10" s="28" t="s">
        <v>2</v>
      </c>
      <c r="AC10" s="25" t="s">
        <v>1</v>
      </c>
      <c r="AD10" s="28" t="s">
        <v>74</v>
      </c>
      <c r="AE10" s="28" t="s">
        <v>58</v>
      </c>
      <c r="AF10" s="28" t="s">
        <v>2</v>
      </c>
      <c r="AG10" s="25" t="s">
        <v>1</v>
      </c>
      <c r="AH10" s="28" t="s">
        <v>74</v>
      </c>
      <c r="AI10" s="28" t="s">
        <v>58</v>
      </c>
      <c r="AJ10" s="28" t="s">
        <v>2</v>
      </c>
      <c r="AK10" s="25" t="s">
        <v>1</v>
      </c>
      <c r="AL10" s="28" t="s">
        <v>74</v>
      </c>
      <c r="AM10" s="28" t="s">
        <v>58</v>
      </c>
      <c r="AN10" s="28" t="s">
        <v>2</v>
      </c>
      <c r="AO10" s="52" t="s">
        <v>1</v>
      </c>
      <c r="AP10" s="28" t="s">
        <v>74</v>
      </c>
      <c r="AQ10" s="28" t="s">
        <v>58</v>
      </c>
      <c r="AR10" s="28" t="s">
        <v>2</v>
      </c>
      <c r="AS10" s="25" t="s">
        <v>1</v>
      </c>
      <c r="AT10" s="28" t="s">
        <v>74</v>
      </c>
      <c r="AU10" s="28" t="s">
        <v>58</v>
      </c>
      <c r="AV10" s="28" t="s">
        <v>2</v>
      </c>
      <c r="AW10" s="25" t="s">
        <v>1</v>
      </c>
      <c r="AX10" s="28" t="s">
        <v>74</v>
      </c>
      <c r="AY10" s="28" t="s">
        <v>58</v>
      </c>
      <c r="AZ10" s="28" t="s">
        <v>2</v>
      </c>
      <c r="BA10" s="25" t="s">
        <v>1</v>
      </c>
      <c r="BB10" s="28" t="s">
        <v>74</v>
      </c>
      <c r="BC10" s="28" t="s">
        <v>58</v>
      </c>
      <c r="BD10" s="28" t="s">
        <v>2</v>
      </c>
      <c r="BE10" s="25" t="s">
        <v>1</v>
      </c>
      <c r="BF10" s="28" t="s">
        <v>74</v>
      </c>
      <c r="BG10" s="28" t="s">
        <v>58</v>
      </c>
      <c r="BH10" s="28" t="s">
        <v>2</v>
      </c>
      <c r="BI10" s="25" t="s">
        <v>1</v>
      </c>
      <c r="BJ10" s="28" t="s">
        <v>74</v>
      </c>
      <c r="BK10" s="28" t="s">
        <v>58</v>
      </c>
      <c r="BL10" s="28" t="s">
        <v>2</v>
      </c>
      <c r="BM10" s="25" t="s">
        <v>1</v>
      </c>
      <c r="BN10" s="28" t="s">
        <v>74</v>
      </c>
      <c r="BO10" s="28" t="s">
        <v>58</v>
      </c>
      <c r="BP10" s="28" t="s">
        <v>2</v>
      </c>
      <c r="BQ10" s="25" t="s">
        <v>1</v>
      </c>
      <c r="BR10" s="28" t="s">
        <v>74</v>
      </c>
      <c r="BS10" s="28" t="s">
        <v>58</v>
      </c>
      <c r="BT10" s="28" t="s">
        <v>2</v>
      </c>
      <c r="BU10" s="25" t="s">
        <v>1</v>
      </c>
      <c r="BV10" s="28" t="s">
        <v>74</v>
      </c>
      <c r="BW10" s="28" t="s">
        <v>58</v>
      </c>
      <c r="BX10" s="28" t="s">
        <v>2</v>
      </c>
      <c r="BY10" s="28" t="s">
        <v>74</v>
      </c>
      <c r="BZ10" s="28" t="s">
        <v>58</v>
      </c>
      <c r="CA10" s="28" t="s">
        <v>2</v>
      </c>
    </row>
    <row r="11" spans="1:79" s="22" customFormat="1" ht="28.5" customHeight="1" x14ac:dyDescent="0.2">
      <c r="A11" s="13">
        <v>1</v>
      </c>
      <c r="B11" s="14" t="s">
        <v>27</v>
      </c>
      <c r="C11" s="15" t="s">
        <v>21</v>
      </c>
      <c r="D11" s="15" t="s">
        <v>70</v>
      </c>
      <c r="E11" s="16">
        <v>908</v>
      </c>
      <c r="F11" s="16"/>
      <c r="G11" s="16"/>
      <c r="H11" s="16"/>
      <c r="I11" s="16"/>
      <c r="J11" s="16"/>
      <c r="K11" s="16">
        <v>78</v>
      </c>
      <c r="L11" s="17"/>
      <c r="M11" s="18"/>
      <c r="N11" s="19"/>
      <c r="O11" s="19"/>
      <c r="P11" s="20"/>
      <c r="Q11" s="18"/>
      <c r="R11" s="19"/>
      <c r="S11" s="19"/>
      <c r="T11" s="20"/>
      <c r="U11" s="18"/>
      <c r="V11" s="19"/>
      <c r="W11" s="19"/>
      <c r="X11" s="20"/>
      <c r="Y11" s="21"/>
      <c r="Z11" s="19"/>
      <c r="AA11" s="19"/>
      <c r="AB11" s="20"/>
      <c r="AC11" s="21"/>
      <c r="AD11" s="19"/>
      <c r="AE11" s="19"/>
      <c r="AF11" s="20"/>
      <c r="AG11" s="21">
        <v>31</v>
      </c>
      <c r="AH11" s="19">
        <v>420</v>
      </c>
      <c r="AI11" s="19"/>
      <c r="AJ11" s="20">
        <f>K11*L11*AH11</f>
        <v>0</v>
      </c>
      <c r="AK11" s="21">
        <v>30</v>
      </c>
      <c r="AL11" s="19">
        <v>1050</v>
      </c>
      <c r="AM11" s="19"/>
      <c r="AN11" s="20">
        <f>K11*L11*AL11</f>
        <v>0</v>
      </c>
      <c r="AO11" s="18">
        <f>AC11+AG11+AK11</f>
        <v>61</v>
      </c>
      <c r="AP11" s="18">
        <f>AD11+AH11+AL11</f>
        <v>1470</v>
      </c>
      <c r="AQ11" s="18"/>
      <c r="AR11" s="17">
        <f>AJ11+AN11</f>
        <v>0</v>
      </c>
      <c r="AS11" s="21">
        <v>31</v>
      </c>
      <c r="AT11" s="18">
        <v>2595</v>
      </c>
      <c r="AU11" s="18"/>
      <c r="AV11" s="17">
        <f>K11*L11*AT11</f>
        <v>0</v>
      </c>
      <c r="AW11" s="21">
        <v>31</v>
      </c>
      <c r="AX11" s="18">
        <v>3630</v>
      </c>
      <c r="AY11" s="18"/>
      <c r="AZ11" s="17">
        <f>K11*L11*AX11</f>
        <v>0</v>
      </c>
      <c r="BA11" s="21">
        <v>30</v>
      </c>
      <c r="BB11" s="18">
        <v>5500</v>
      </c>
      <c r="BC11" s="18"/>
      <c r="BD11" s="17">
        <f>K11*L11*BB11</f>
        <v>0</v>
      </c>
      <c r="BE11" s="18">
        <f>AS11+AW11+BA11</f>
        <v>92</v>
      </c>
      <c r="BF11" s="18">
        <f>AT11+AX11+BB11</f>
        <v>11725</v>
      </c>
      <c r="BG11" s="18"/>
      <c r="BH11" s="17">
        <f>AV11+AZ11+BD11</f>
        <v>0</v>
      </c>
      <c r="BI11" s="21">
        <v>30</v>
      </c>
      <c r="BJ11" s="18">
        <v>5500</v>
      </c>
      <c r="BK11" s="18"/>
      <c r="BL11" s="17">
        <f>K11*L11*BJ11</f>
        <v>0</v>
      </c>
      <c r="BM11" s="21">
        <v>30</v>
      </c>
      <c r="BN11" s="18">
        <v>5500</v>
      </c>
      <c r="BO11" s="18"/>
      <c r="BP11" s="17">
        <f>K11*L11*BN11</f>
        <v>0</v>
      </c>
      <c r="BQ11" s="21">
        <v>31</v>
      </c>
      <c r="BR11" s="18">
        <v>6000</v>
      </c>
      <c r="BS11" s="18"/>
      <c r="BT11" s="17">
        <f>K11*L11*BR11</f>
        <v>0</v>
      </c>
      <c r="BU11" s="18">
        <f>BI11+BM11+BQ11</f>
        <v>91</v>
      </c>
      <c r="BV11" s="18">
        <f>BJ11+BN11+BR11</f>
        <v>17000</v>
      </c>
      <c r="BW11" s="18"/>
      <c r="BX11" s="17">
        <f t="shared" ref="BX11:BX12" si="0">BL11+BP11+BT11</f>
        <v>0</v>
      </c>
      <c r="BY11" s="18">
        <f>Z11+AP11+BF11+BV11</f>
        <v>30195</v>
      </c>
      <c r="BZ11" s="18"/>
      <c r="CA11" s="17">
        <f>AB11+AR11+BH11+BX11</f>
        <v>0</v>
      </c>
    </row>
    <row r="12" spans="1:79" s="22" customFormat="1" ht="27.75" customHeight="1" x14ac:dyDescent="0.2">
      <c r="A12" s="13">
        <v>2</v>
      </c>
      <c r="B12" s="14" t="s">
        <v>27</v>
      </c>
      <c r="C12" s="15" t="s">
        <v>22</v>
      </c>
      <c r="D12" s="15" t="s">
        <v>70</v>
      </c>
      <c r="E12" s="16">
        <v>908</v>
      </c>
      <c r="F12" s="16"/>
      <c r="G12" s="16"/>
      <c r="H12" s="16"/>
      <c r="I12" s="16"/>
      <c r="J12" s="16"/>
      <c r="K12" s="16">
        <v>122</v>
      </c>
      <c r="L12" s="17"/>
      <c r="M12" s="18"/>
      <c r="N12" s="19"/>
      <c r="O12" s="19"/>
      <c r="P12" s="20"/>
      <c r="Q12" s="18"/>
      <c r="R12" s="19"/>
      <c r="S12" s="19"/>
      <c r="T12" s="20"/>
      <c r="U12" s="18"/>
      <c r="V12" s="19"/>
      <c r="W12" s="19"/>
      <c r="X12" s="20"/>
      <c r="Y12" s="21"/>
      <c r="Z12" s="19"/>
      <c r="AA12" s="19"/>
      <c r="AB12" s="20"/>
      <c r="AC12" s="21"/>
      <c r="AD12" s="19"/>
      <c r="AE12" s="19"/>
      <c r="AF12" s="20"/>
      <c r="AG12" s="21"/>
      <c r="AH12" s="19"/>
      <c r="AI12" s="19"/>
      <c r="AJ12" s="20"/>
      <c r="AK12" s="21"/>
      <c r="AL12" s="19"/>
      <c r="AM12" s="19"/>
      <c r="AN12" s="20"/>
      <c r="AO12" s="18"/>
      <c r="AP12" s="18"/>
      <c r="AQ12" s="18"/>
      <c r="AR12" s="17"/>
      <c r="AS12" s="21"/>
      <c r="AT12" s="18"/>
      <c r="AU12" s="18"/>
      <c r="AV12" s="17"/>
      <c r="AW12" s="21"/>
      <c r="AX12" s="18"/>
      <c r="AY12" s="18"/>
      <c r="AZ12" s="17"/>
      <c r="BA12" s="21">
        <v>30</v>
      </c>
      <c r="BB12" s="18">
        <v>630</v>
      </c>
      <c r="BC12" s="18"/>
      <c r="BD12" s="17">
        <f>K12*L12*BB12</f>
        <v>0</v>
      </c>
      <c r="BE12" s="18">
        <f>AS12+AW12+BA12</f>
        <v>30</v>
      </c>
      <c r="BF12" s="18">
        <f>AT12+AX12+BB12</f>
        <v>630</v>
      </c>
      <c r="BG12" s="18"/>
      <c r="BH12" s="17">
        <f>AV12+AZ12+BD12</f>
        <v>0</v>
      </c>
      <c r="BI12" s="21">
        <v>30</v>
      </c>
      <c r="BJ12" s="18">
        <v>900</v>
      </c>
      <c r="BK12" s="18"/>
      <c r="BL12" s="17">
        <f>K12*L12*BJ12</f>
        <v>0</v>
      </c>
      <c r="BM12" s="21">
        <v>30</v>
      </c>
      <c r="BN12" s="18">
        <v>900</v>
      </c>
      <c r="BO12" s="18"/>
      <c r="BP12" s="17">
        <f>K12*L12*BN12</f>
        <v>0</v>
      </c>
      <c r="BQ12" s="21">
        <v>31</v>
      </c>
      <c r="BR12" s="18">
        <v>1775</v>
      </c>
      <c r="BS12" s="18"/>
      <c r="BT12" s="17">
        <f>K12*L12*BR12</f>
        <v>0</v>
      </c>
      <c r="BU12" s="18">
        <f>BI12+BM12+BQ12</f>
        <v>91</v>
      </c>
      <c r="BV12" s="18">
        <f>BJ12+BN12+BR12</f>
        <v>3575</v>
      </c>
      <c r="BW12" s="18"/>
      <c r="BX12" s="17">
        <f t="shared" si="0"/>
        <v>0</v>
      </c>
      <c r="BY12" s="18">
        <f>Z12+AP12+BF12+BV12</f>
        <v>4205</v>
      </c>
      <c r="BZ12" s="18"/>
      <c r="CA12" s="17">
        <f>AB12+AR12+BH12+BX12</f>
        <v>0</v>
      </c>
    </row>
    <row r="13" spans="1:79" s="10" customFormat="1" x14ac:dyDescent="0.2">
      <c r="A13" s="4"/>
      <c r="B13" s="23" t="s">
        <v>28</v>
      </c>
      <c r="C13" s="4"/>
      <c r="D13" s="9"/>
      <c r="E13" s="9"/>
      <c r="F13" s="9"/>
      <c r="G13" s="9"/>
      <c r="H13" s="9"/>
      <c r="I13" s="9"/>
      <c r="J13" s="9"/>
      <c r="K13" s="4"/>
      <c r="L13" s="5"/>
      <c r="M13" s="6"/>
      <c r="N13" s="7"/>
      <c r="O13" s="7"/>
      <c r="P13" s="5"/>
      <c r="Q13" s="6"/>
      <c r="R13" s="7"/>
      <c r="S13" s="7"/>
      <c r="T13" s="5"/>
      <c r="U13" s="6"/>
      <c r="V13" s="7"/>
      <c r="W13" s="7"/>
      <c r="X13" s="5"/>
      <c r="Y13" s="8"/>
      <c r="Z13" s="7"/>
      <c r="AA13" s="7"/>
      <c r="AB13" s="5"/>
      <c r="AC13" s="8"/>
      <c r="AD13" s="7"/>
      <c r="AE13" s="7"/>
      <c r="AF13" s="5"/>
      <c r="AG13" s="8"/>
      <c r="AH13" s="7"/>
      <c r="AI13" s="7"/>
      <c r="AJ13" s="5"/>
      <c r="AK13" s="8"/>
      <c r="AL13" s="7"/>
      <c r="AM13" s="7"/>
      <c r="AN13" s="5"/>
      <c r="AO13" s="6"/>
      <c r="AP13" s="6">
        <f>AP12+AP11</f>
        <v>1470</v>
      </c>
      <c r="AQ13" s="6"/>
      <c r="AR13" s="24">
        <f>AR11+AR12</f>
        <v>0</v>
      </c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>
        <f>BF12+BF11</f>
        <v>12355</v>
      </c>
      <c r="BG13" s="6"/>
      <c r="BH13" s="24">
        <f>BH11+BH12</f>
        <v>0</v>
      </c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>
        <f>BV12+BV11</f>
        <v>20575</v>
      </c>
      <c r="BW13" s="6"/>
      <c r="BX13" s="24">
        <f>BX11+BX12</f>
        <v>0</v>
      </c>
      <c r="BY13" s="6">
        <f>BY12+BY11</f>
        <v>34400</v>
      </c>
      <c r="BZ13" s="6"/>
      <c r="CA13" s="24">
        <f>CA11+CA12</f>
        <v>0</v>
      </c>
    </row>
    <row r="14" spans="1:79" s="51" customFormat="1" ht="11.25" x14ac:dyDescent="0.2">
      <c r="A14" s="79" t="s">
        <v>0</v>
      </c>
      <c r="B14" s="75" t="s">
        <v>25</v>
      </c>
      <c r="C14" s="75" t="s">
        <v>26</v>
      </c>
      <c r="D14" s="90" t="s">
        <v>30</v>
      </c>
      <c r="E14" s="79" t="s">
        <v>20</v>
      </c>
      <c r="F14" s="79" t="s">
        <v>59</v>
      </c>
      <c r="G14" s="79" t="s">
        <v>60</v>
      </c>
      <c r="H14" s="79" t="s">
        <v>61</v>
      </c>
      <c r="I14" s="79" t="s">
        <v>62</v>
      </c>
      <c r="J14" s="79" t="s">
        <v>63</v>
      </c>
      <c r="K14" s="79" t="s">
        <v>64</v>
      </c>
      <c r="L14" s="79" t="s">
        <v>65</v>
      </c>
      <c r="M14" s="83" t="s">
        <v>3</v>
      </c>
      <c r="N14" s="83"/>
      <c r="O14" s="83"/>
      <c r="P14" s="83"/>
      <c r="Q14" s="83" t="s">
        <v>4</v>
      </c>
      <c r="R14" s="83"/>
      <c r="S14" s="83"/>
      <c r="T14" s="83"/>
      <c r="U14" s="83" t="s">
        <v>5</v>
      </c>
      <c r="V14" s="83"/>
      <c r="W14" s="83"/>
      <c r="X14" s="83"/>
      <c r="Y14" s="83" t="s">
        <v>54</v>
      </c>
      <c r="Z14" s="83"/>
      <c r="AA14" s="83"/>
      <c r="AB14" s="83"/>
      <c r="AC14" s="83" t="s">
        <v>6</v>
      </c>
      <c r="AD14" s="83"/>
      <c r="AE14" s="83"/>
      <c r="AF14" s="83"/>
      <c r="AG14" s="83" t="s">
        <v>7</v>
      </c>
      <c r="AH14" s="83"/>
      <c r="AI14" s="83"/>
      <c r="AJ14" s="83"/>
      <c r="AK14" s="83" t="s">
        <v>8</v>
      </c>
      <c r="AL14" s="83"/>
      <c r="AM14" s="83"/>
      <c r="AN14" s="83"/>
      <c r="AO14" s="83" t="s">
        <v>55</v>
      </c>
      <c r="AP14" s="83"/>
      <c r="AQ14" s="83"/>
      <c r="AR14" s="83"/>
      <c r="AS14" s="83" t="s">
        <v>9</v>
      </c>
      <c r="AT14" s="83"/>
      <c r="AU14" s="83"/>
      <c r="AV14" s="83"/>
      <c r="AW14" s="83" t="s">
        <v>10</v>
      </c>
      <c r="AX14" s="83"/>
      <c r="AY14" s="83"/>
      <c r="AZ14" s="83"/>
      <c r="BA14" s="83" t="s">
        <v>11</v>
      </c>
      <c r="BB14" s="83"/>
      <c r="BC14" s="83"/>
      <c r="BD14" s="83"/>
      <c r="BE14" s="83" t="s">
        <v>18</v>
      </c>
      <c r="BF14" s="83"/>
      <c r="BG14" s="83"/>
      <c r="BH14" s="83"/>
      <c r="BI14" s="83" t="s">
        <v>12</v>
      </c>
      <c r="BJ14" s="83"/>
      <c r="BK14" s="83"/>
      <c r="BL14" s="83"/>
      <c r="BM14" s="83" t="s">
        <v>13</v>
      </c>
      <c r="BN14" s="83"/>
      <c r="BO14" s="83"/>
      <c r="BP14" s="83"/>
      <c r="BQ14" s="83" t="s">
        <v>14</v>
      </c>
      <c r="BR14" s="83"/>
      <c r="BS14" s="83"/>
      <c r="BT14" s="83"/>
      <c r="BU14" s="83" t="s">
        <v>56</v>
      </c>
      <c r="BV14" s="83"/>
      <c r="BW14" s="83"/>
      <c r="BX14" s="83"/>
      <c r="BY14" s="83" t="s">
        <v>23</v>
      </c>
      <c r="BZ14" s="83"/>
      <c r="CA14" s="83"/>
    </row>
    <row r="15" spans="1:79" s="51" customFormat="1" ht="45" customHeight="1" x14ac:dyDescent="0.2">
      <c r="A15" s="79"/>
      <c r="B15" s="76"/>
      <c r="C15" s="76"/>
      <c r="D15" s="90"/>
      <c r="E15" s="79"/>
      <c r="F15" s="79"/>
      <c r="G15" s="79"/>
      <c r="H15" s="79"/>
      <c r="I15" s="79"/>
      <c r="J15" s="79"/>
      <c r="K15" s="79"/>
      <c r="L15" s="79"/>
      <c r="M15" s="25" t="s">
        <v>1</v>
      </c>
      <c r="N15" s="28" t="s">
        <v>57</v>
      </c>
      <c r="O15" s="28" t="s">
        <v>58</v>
      </c>
      <c r="P15" s="28" t="s">
        <v>2</v>
      </c>
      <c r="Q15" s="25" t="s">
        <v>1</v>
      </c>
      <c r="R15" s="28" t="s">
        <v>57</v>
      </c>
      <c r="S15" s="28" t="s">
        <v>58</v>
      </c>
      <c r="T15" s="28" t="s">
        <v>2</v>
      </c>
      <c r="U15" s="25" t="s">
        <v>1</v>
      </c>
      <c r="V15" s="28" t="s">
        <v>57</v>
      </c>
      <c r="W15" s="28" t="s">
        <v>58</v>
      </c>
      <c r="X15" s="28" t="s">
        <v>2</v>
      </c>
      <c r="Y15" s="25" t="s">
        <v>1</v>
      </c>
      <c r="Z15" s="28" t="s">
        <v>57</v>
      </c>
      <c r="AA15" s="28" t="s">
        <v>58</v>
      </c>
      <c r="AB15" s="28" t="s">
        <v>2</v>
      </c>
      <c r="AC15" s="25" t="s">
        <v>1</v>
      </c>
      <c r="AD15" s="28" t="s">
        <v>57</v>
      </c>
      <c r="AE15" s="28" t="s">
        <v>58</v>
      </c>
      <c r="AF15" s="28" t="s">
        <v>2</v>
      </c>
      <c r="AG15" s="25" t="s">
        <v>1</v>
      </c>
      <c r="AH15" s="28" t="s">
        <v>57</v>
      </c>
      <c r="AI15" s="28" t="s">
        <v>58</v>
      </c>
      <c r="AJ15" s="28" t="s">
        <v>2</v>
      </c>
      <c r="AK15" s="25" t="s">
        <v>1</v>
      </c>
      <c r="AL15" s="28" t="s">
        <v>57</v>
      </c>
      <c r="AM15" s="28" t="s">
        <v>58</v>
      </c>
      <c r="AN15" s="28" t="s">
        <v>2</v>
      </c>
      <c r="AO15" s="25" t="s">
        <v>1</v>
      </c>
      <c r="AP15" s="28" t="s">
        <v>57</v>
      </c>
      <c r="AQ15" s="28" t="s">
        <v>58</v>
      </c>
      <c r="AR15" s="28" t="s">
        <v>2</v>
      </c>
      <c r="AS15" s="25" t="s">
        <v>1</v>
      </c>
      <c r="AT15" s="28" t="s">
        <v>57</v>
      </c>
      <c r="AU15" s="28" t="s">
        <v>58</v>
      </c>
      <c r="AV15" s="28" t="s">
        <v>2</v>
      </c>
      <c r="AW15" s="25" t="s">
        <v>1</v>
      </c>
      <c r="AX15" s="28" t="s">
        <v>57</v>
      </c>
      <c r="AY15" s="28" t="s">
        <v>58</v>
      </c>
      <c r="AZ15" s="28" t="s">
        <v>2</v>
      </c>
      <c r="BA15" s="25" t="s">
        <v>1</v>
      </c>
      <c r="BB15" s="28" t="s">
        <v>57</v>
      </c>
      <c r="BC15" s="28" t="s">
        <v>58</v>
      </c>
      <c r="BD15" s="28" t="s">
        <v>2</v>
      </c>
      <c r="BE15" s="25" t="s">
        <v>1</v>
      </c>
      <c r="BF15" s="28" t="s">
        <v>57</v>
      </c>
      <c r="BG15" s="28" t="s">
        <v>58</v>
      </c>
      <c r="BH15" s="28" t="s">
        <v>2</v>
      </c>
      <c r="BI15" s="25" t="s">
        <v>1</v>
      </c>
      <c r="BJ15" s="28" t="s">
        <v>57</v>
      </c>
      <c r="BK15" s="28" t="s">
        <v>58</v>
      </c>
      <c r="BL15" s="28" t="s">
        <v>2</v>
      </c>
      <c r="BM15" s="25" t="s">
        <v>1</v>
      </c>
      <c r="BN15" s="28" t="s">
        <v>57</v>
      </c>
      <c r="BO15" s="28" t="s">
        <v>58</v>
      </c>
      <c r="BP15" s="28" t="s">
        <v>2</v>
      </c>
      <c r="BQ15" s="25" t="s">
        <v>1</v>
      </c>
      <c r="BR15" s="28" t="s">
        <v>57</v>
      </c>
      <c r="BS15" s="28" t="s">
        <v>58</v>
      </c>
      <c r="BT15" s="28" t="s">
        <v>2</v>
      </c>
      <c r="BU15" s="25" t="s">
        <v>1</v>
      </c>
      <c r="BV15" s="28" t="s">
        <v>57</v>
      </c>
      <c r="BW15" s="28" t="s">
        <v>58</v>
      </c>
      <c r="BX15" s="28" t="s">
        <v>2</v>
      </c>
      <c r="BY15" s="28" t="s">
        <v>57</v>
      </c>
      <c r="BZ15" s="28" t="s">
        <v>58</v>
      </c>
      <c r="CA15" s="28" t="s">
        <v>2</v>
      </c>
    </row>
    <row r="16" spans="1:79" s="22" customFormat="1" ht="36" x14ac:dyDescent="0.2">
      <c r="A16" s="13">
        <v>1</v>
      </c>
      <c r="B16" s="14" t="s">
        <v>27</v>
      </c>
      <c r="C16" s="15" t="s">
        <v>68</v>
      </c>
      <c r="D16" s="15" t="s">
        <v>71</v>
      </c>
      <c r="E16" s="16">
        <v>908</v>
      </c>
      <c r="F16" s="16">
        <v>2</v>
      </c>
      <c r="G16" s="16">
        <v>2</v>
      </c>
      <c r="H16" s="16">
        <v>7</v>
      </c>
      <c r="I16" s="16">
        <v>11</v>
      </c>
      <c r="J16" s="18">
        <f>Y16+AO16+BE16+BU16</f>
        <v>245</v>
      </c>
      <c r="K16" s="16" t="s">
        <v>67</v>
      </c>
      <c r="L16" s="17"/>
      <c r="M16" s="26"/>
      <c r="N16" s="19"/>
      <c r="O16" s="19"/>
      <c r="P16" s="20"/>
      <c r="Q16" s="26"/>
      <c r="R16" s="19"/>
      <c r="S16" s="19"/>
      <c r="T16" s="20"/>
      <c r="U16" s="26"/>
      <c r="V16" s="19"/>
      <c r="W16" s="19"/>
      <c r="X16" s="20"/>
      <c r="Y16" s="18"/>
      <c r="Z16" s="19"/>
      <c r="AA16" s="19"/>
      <c r="AB16" s="20"/>
      <c r="AC16" s="26"/>
      <c r="AD16" s="19"/>
      <c r="AE16" s="19"/>
      <c r="AF16" s="20"/>
      <c r="AG16" s="26">
        <v>31</v>
      </c>
      <c r="AH16" s="19">
        <f>AG16*F16*G16*I16</f>
        <v>1364</v>
      </c>
      <c r="AI16" s="19"/>
      <c r="AJ16" s="20">
        <f>AH16*L16</f>
        <v>0</v>
      </c>
      <c r="AK16" s="26">
        <v>30</v>
      </c>
      <c r="AL16" s="19">
        <f>AK16*F16*G16*I16</f>
        <v>1320</v>
      </c>
      <c r="AM16" s="19"/>
      <c r="AN16" s="20">
        <f>L16*AL16</f>
        <v>0</v>
      </c>
      <c r="AO16" s="18">
        <f>AC16+AG16+AK16</f>
        <v>61</v>
      </c>
      <c r="AP16" s="19">
        <f t="shared" ref="AP16:AQ16" si="1">AD16+AH16+AL16</f>
        <v>2684</v>
      </c>
      <c r="AQ16" s="19">
        <f t="shared" si="1"/>
        <v>0</v>
      </c>
      <c r="AR16" s="20">
        <f>AF16+AJ16+AN16</f>
        <v>0</v>
      </c>
      <c r="AS16" s="26">
        <v>31</v>
      </c>
      <c r="AT16" s="19">
        <f>AS16*F16*G16*I16</f>
        <v>1364</v>
      </c>
      <c r="AU16" s="19"/>
      <c r="AV16" s="20">
        <f>L16*AT16</f>
        <v>0</v>
      </c>
      <c r="AW16" s="26">
        <v>31</v>
      </c>
      <c r="AX16" s="19">
        <f>AW16*F16*G16*I16</f>
        <v>1364</v>
      </c>
      <c r="AY16" s="19"/>
      <c r="AZ16" s="20">
        <f>AX16*L16</f>
        <v>0</v>
      </c>
      <c r="BA16" s="26">
        <v>30</v>
      </c>
      <c r="BB16" s="19">
        <f>BA16*F16*G16*I16</f>
        <v>1320</v>
      </c>
      <c r="BC16" s="19"/>
      <c r="BD16" s="20">
        <f>BB16*L16</f>
        <v>0</v>
      </c>
      <c r="BE16" s="18">
        <f t="shared" ref="BE16:BH16" si="2">AS16+AW16+BA16</f>
        <v>92</v>
      </c>
      <c r="BF16" s="19">
        <f t="shared" si="2"/>
        <v>4048</v>
      </c>
      <c r="BG16" s="19">
        <f t="shared" si="2"/>
        <v>0</v>
      </c>
      <c r="BH16" s="20">
        <f t="shared" si="2"/>
        <v>0</v>
      </c>
      <c r="BI16" s="26">
        <v>31</v>
      </c>
      <c r="BJ16" s="19">
        <f>BI16*F16*G16*I16</f>
        <v>1364</v>
      </c>
      <c r="BK16" s="19"/>
      <c r="BL16" s="20">
        <f>BJ16*L16</f>
        <v>0</v>
      </c>
      <c r="BM16" s="26">
        <v>30</v>
      </c>
      <c r="BN16" s="19">
        <f>BM16*F16*G16*I16</f>
        <v>1320</v>
      </c>
      <c r="BO16" s="19"/>
      <c r="BP16" s="20">
        <f>BN16*L16</f>
        <v>0</v>
      </c>
      <c r="BQ16" s="26">
        <v>31</v>
      </c>
      <c r="BR16" s="19">
        <f>BQ16*F16*G16*I16</f>
        <v>1364</v>
      </c>
      <c r="BS16" s="19"/>
      <c r="BT16" s="20">
        <f>BR16*L16</f>
        <v>0</v>
      </c>
      <c r="BU16" s="18">
        <f t="shared" ref="BU16:BX16" si="3">BI16+BM16+BQ16</f>
        <v>92</v>
      </c>
      <c r="BV16" s="19">
        <f t="shared" si="3"/>
        <v>4048</v>
      </c>
      <c r="BW16" s="19">
        <f t="shared" si="3"/>
        <v>0</v>
      </c>
      <c r="BX16" s="20">
        <f t="shared" si="3"/>
        <v>0</v>
      </c>
      <c r="BY16" s="18">
        <f t="shared" ref="BY16" si="4">BF16+BV16+Z16+AP16</f>
        <v>10780</v>
      </c>
      <c r="BZ16" s="18">
        <f t="shared" ref="BZ16" si="5">BG16+BW16+AQ16+AA16</f>
        <v>0</v>
      </c>
      <c r="CA16" s="17">
        <f t="shared" ref="CA16" si="6">BH16+BX16+AB16+AR16</f>
        <v>0</v>
      </c>
    </row>
    <row r="17" spans="1:79" s="10" customFormat="1" x14ac:dyDescent="0.2">
      <c r="A17" s="4"/>
      <c r="B17" s="23" t="s">
        <v>28</v>
      </c>
      <c r="C17" s="4"/>
      <c r="D17" s="9"/>
      <c r="E17" s="9"/>
      <c r="F17" s="9"/>
      <c r="G17" s="9"/>
      <c r="H17" s="9"/>
      <c r="I17" s="9"/>
      <c r="J17" s="9"/>
      <c r="K17" s="4"/>
      <c r="L17" s="5"/>
      <c r="M17" s="6"/>
      <c r="N17" s="7"/>
      <c r="O17" s="7"/>
      <c r="P17" s="5"/>
      <c r="Q17" s="6"/>
      <c r="R17" s="7"/>
      <c r="S17" s="7"/>
      <c r="T17" s="5"/>
      <c r="U17" s="6"/>
      <c r="V17" s="7"/>
      <c r="W17" s="7"/>
      <c r="X17" s="5"/>
      <c r="Y17" s="8"/>
      <c r="Z17" s="7"/>
      <c r="AA17" s="7"/>
      <c r="AB17" s="5"/>
      <c r="AC17" s="8"/>
      <c r="AD17" s="7"/>
      <c r="AE17" s="7"/>
      <c r="AF17" s="5"/>
      <c r="AG17" s="8"/>
      <c r="AH17" s="7"/>
      <c r="AI17" s="7"/>
      <c r="AJ17" s="5"/>
      <c r="AK17" s="8"/>
      <c r="AL17" s="7"/>
      <c r="AM17" s="7"/>
      <c r="AN17" s="5"/>
      <c r="AO17" s="6"/>
      <c r="AP17" s="6">
        <f>AP16</f>
        <v>2684</v>
      </c>
      <c r="AQ17" s="6"/>
      <c r="AR17" s="24">
        <f>AR16</f>
        <v>0</v>
      </c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>
        <f>BF16</f>
        <v>4048</v>
      </c>
      <c r="BG17" s="6"/>
      <c r="BH17" s="24">
        <f>BH16</f>
        <v>0</v>
      </c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>
        <f>BV16</f>
        <v>4048</v>
      </c>
      <c r="BW17" s="6"/>
      <c r="BX17" s="24">
        <f>BX16</f>
        <v>0</v>
      </c>
      <c r="BY17" s="6">
        <f>BY16</f>
        <v>10780</v>
      </c>
      <c r="BZ17" s="6"/>
      <c r="CA17" s="24">
        <f>CA16</f>
        <v>0</v>
      </c>
    </row>
    <row r="19" spans="1:79" s="35" customFormat="1" ht="15" customHeight="1" x14ac:dyDescent="0.2"/>
    <row r="20" spans="1:79" s="35" customFormat="1" ht="15" customHeight="1" x14ac:dyDescent="0.2">
      <c r="A20" s="77" t="s">
        <v>31</v>
      </c>
      <c r="B20" s="77"/>
      <c r="C20" s="78"/>
      <c r="D20" s="78"/>
      <c r="E20" s="36"/>
      <c r="F20" s="36"/>
      <c r="G20" s="36"/>
      <c r="H20" s="36"/>
      <c r="I20" s="36"/>
      <c r="J20" s="36"/>
      <c r="K20" s="36"/>
      <c r="L20" s="36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79" s="35" customFormat="1" x14ac:dyDescent="0.2">
      <c r="A21" s="38" t="s">
        <v>32</v>
      </c>
      <c r="B21" s="91" t="s">
        <v>33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39"/>
    </row>
    <row r="22" spans="1:79" s="35" customFormat="1" x14ac:dyDescent="0.2">
      <c r="A22" s="38"/>
      <c r="B22" s="71" t="s">
        <v>46</v>
      </c>
      <c r="C22" s="71"/>
      <c r="D22" s="71"/>
      <c r="E22" s="71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pans="1:79" s="35" customFormat="1" x14ac:dyDescent="0.2">
      <c r="A23" s="38" t="s">
        <v>34</v>
      </c>
      <c r="B23" s="72" t="s">
        <v>66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</row>
    <row r="24" spans="1:79" s="35" customFormat="1" ht="24" customHeight="1" x14ac:dyDescent="0.2">
      <c r="A24" s="38" t="s">
        <v>35</v>
      </c>
      <c r="B24" s="72" t="s">
        <v>72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</row>
    <row r="25" spans="1:79" s="35" customFormat="1" x14ac:dyDescent="0.2">
      <c r="A25" s="38" t="s">
        <v>36</v>
      </c>
      <c r="B25" s="72" t="s">
        <v>52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</row>
    <row r="26" spans="1:79" s="35" customFormat="1" x14ac:dyDescent="0.2">
      <c r="A26" s="38" t="s">
        <v>38</v>
      </c>
      <c r="B26" s="72" t="s">
        <v>47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</row>
    <row r="27" spans="1:79" s="35" customFormat="1" x14ac:dyDescent="0.2">
      <c r="A27" s="38" t="s">
        <v>40</v>
      </c>
      <c r="B27" s="72" t="s">
        <v>48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</row>
    <row r="28" spans="1:79" s="35" customFormat="1" x14ac:dyDescent="0.2">
      <c r="A28" s="38" t="s">
        <v>42</v>
      </c>
      <c r="B28" s="71" t="s">
        <v>53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BX28" s="42"/>
    </row>
    <row r="29" spans="1:79" s="35" customFormat="1" x14ac:dyDescent="0.2">
      <c r="A29" s="38" t="s">
        <v>44</v>
      </c>
      <c r="B29" s="71" t="s">
        <v>37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</row>
    <row r="30" spans="1:79" s="35" customFormat="1" x14ac:dyDescent="0.2">
      <c r="A30" s="38" t="s">
        <v>49</v>
      </c>
      <c r="B30" s="71" t="s">
        <v>39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</row>
    <row r="31" spans="1:79" s="35" customFormat="1" x14ac:dyDescent="0.2">
      <c r="A31" s="38" t="s">
        <v>50</v>
      </c>
      <c r="B31" s="71" t="s">
        <v>41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</row>
    <row r="32" spans="1:79" s="35" customFormat="1" x14ac:dyDescent="0.2">
      <c r="A32" s="38" t="s">
        <v>51</v>
      </c>
      <c r="B32" s="71" t="s">
        <v>43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</row>
    <row r="33" spans="1:83" s="35" customFormat="1" x14ac:dyDescent="0.2">
      <c r="A33" s="38" t="s">
        <v>69</v>
      </c>
      <c r="B33" s="71" t="s">
        <v>45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46"/>
      <c r="R33" s="43"/>
      <c r="S33" s="43"/>
      <c r="T33" s="43"/>
      <c r="U33" s="44"/>
      <c r="V33" s="44"/>
      <c r="W33" s="44"/>
      <c r="X33" s="44"/>
      <c r="Y33" s="73"/>
      <c r="Z33" s="73"/>
      <c r="AA33" s="73"/>
      <c r="AB33" s="73"/>
      <c r="AC33" s="73"/>
      <c r="AD33" s="73"/>
      <c r="AE33" s="73"/>
      <c r="AF33" s="73"/>
      <c r="AG33" s="45"/>
      <c r="AH33" s="45"/>
      <c r="AI33" s="45"/>
      <c r="AJ33" s="45"/>
      <c r="AK33" s="45"/>
      <c r="AL33" s="45"/>
      <c r="AM33" s="45"/>
    </row>
    <row r="34" spans="1:83" s="35" customFormat="1" x14ac:dyDescent="0.2">
      <c r="K34" s="47"/>
      <c r="R34" s="45"/>
      <c r="S34" s="45"/>
      <c r="T34" s="45"/>
      <c r="U34" s="45"/>
      <c r="V34" s="45"/>
      <c r="W34" s="45"/>
      <c r="X34" s="45"/>
      <c r="Y34" s="73"/>
      <c r="Z34" s="73"/>
      <c r="AA34" s="73"/>
      <c r="AB34" s="73"/>
      <c r="AC34" s="73"/>
      <c r="AD34" s="73"/>
      <c r="AE34" s="73"/>
      <c r="AF34" s="73"/>
      <c r="AG34" s="45"/>
      <c r="AH34" s="45"/>
      <c r="AI34" s="45"/>
      <c r="AJ34" s="45"/>
      <c r="AK34" s="45"/>
    </row>
    <row r="35" spans="1:83" s="47" customFormat="1" x14ac:dyDescent="0.2">
      <c r="A35" s="57"/>
      <c r="B35" s="57"/>
      <c r="C35" s="57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34"/>
      <c r="S35" s="34"/>
      <c r="T35" s="34"/>
      <c r="U35" s="34"/>
      <c r="V35" s="34"/>
      <c r="W35" s="34"/>
      <c r="X35" s="34"/>
      <c r="Y35" s="74"/>
      <c r="Z35" s="74"/>
      <c r="AA35" s="74"/>
      <c r="AB35" s="74"/>
      <c r="AC35" s="74"/>
      <c r="AD35" s="74"/>
      <c r="AE35" s="74"/>
      <c r="AF35" s="74"/>
      <c r="AG35" s="34"/>
      <c r="AH35" s="34"/>
      <c r="AI35" s="34"/>
      <c r="AJ35" s="34"/>
      <c r="AK35" s="34"/>
      <c r="AO35" s="58"/>
    </row>
    <row r="36" spans="1:83" x14ac:dyDescent="0.2">
      <c r="BV36" s="50"/>
      <c r="BW36" s="50"/>
      <c r="BX36" s="3"/>
      <c r="CB36" s="3"/>
      <c r="CE36" s="3"/>
    </row>
    <row r="37" spans="1:83" s="54" customFormat="1" ht="12.75" x14ac:dyDescent="0.2">
      <c r="B37" s="54" t="s">
        <v>84</v>
      </c>
      <c r="H37" s="55"/>
      <c r="K37" s="55"/>
      <c r="N37" s="55"/>
      <c r="T37" s="56"/>
      <c r="W37" s="56"/>
      <c r="Z37" s="56"/>
      <c r="AF37" s="56"/>
      <c r="AI37" s="56"/>
      <c r="AL37" s="56"/>
      <c r="AR37" s="56"/>
      <c r="AU37" s="56"/>
      <c r="AX37" s="56"/>
    </row>
    <row r="38" spans="1:83" x14ac:dyDescent="0.2">
      <c r="B38" s="27"/>
      <c r="C38" s="27"/>
    </row>
    <row r="41" spans="1:83" x14ac:dyDescent="0.2">
      <c r="E41" s="10"/>
      <c r="F41" s="10"/>
      <c r="G41" s="10"/>
      <c r="H41" s="10"/>
      <c r="I41" s="10"/>
      <c r="J41" s="10"/>
      <c r="K41" s="10"/>
      <c r="L41" s="10"/>
      <c r="M41" s="32"/>
      <c r="N41" s="10"/>
      <c r="O41" s="10"/>
      <c r="P41" s="10"/>
      <c r="Q41" s="32"/>
      <c r="R41" s="10"/>
      <c r="S41" s="10"/>
      <c r="T41" s="10"/>
      <c r="U41" s="32"/>
      <c r="V41" s="10"/>
      <c r="W41" s="10"/>
      <c r="X41" s="10"/>
      <c r="Y41" s="10"/>
      <c r="Z41" s="10"/>
      <c r="AA41" s="10"/>
      <c r="AB41" s="10"/>
      <c r="AC41" s="33"/>
      <c r="AD41" s="10"/>
      <c r="AE41" s="10"/>
      <c r="AF41" s="10"/>
      <c r="AG41" s="33"/>
      <c r="AH41" s="10"/>
      <c r="AI41" s="10"/>
      <c r="AJ41" s="10"/>
      <c r="AK41" s="33"/>
      <c r="AL41" s="10"/>
      <c r="AM41" s="10"/>
      <c r="AN41" s="10"/>
      <c r="AO41" s="10"/>
      <c r="AP41" s="10"/>
      <c r="AQ41" s="10"/>
      <c r="AR41" s="10"/>
      <c r="AS41" s="33"/>
      <c r="AT41" s="10"/>
      <c r="AU41" s="10"/>
      <c r="AV41" s="10"/>
      <c r="AW41" s="33"/>
      <c r="AX41" s="10"/>
      <c r="AY41" s="10"/>
      <c r="AZ41" s="10"/>
      <c r="BA41" s="33"/>
      <c r="BB41" s="10"/>
      <c r="BC41" s="10"/>
      <c r="BD41" s="10"/>
      <c r="BE41" s="10"/>
      <c r="BF41" s="10"/>
      <c r="BG41" s="10"/>
    </row>
  </sheetData>
  <mergeCells count="76">
    <mergeCell ref="E9:E10"/>
    <mergeCell ref="B21:AD21"/>
    <mergeCell ref="B22:E22"/>
    <mergeCell ref="BY14:CA14"/>
    <mergeCell ref="AG14:AJ14"/>
    <mergeCell ref="AK14:AN14"/>
    <mergeCell ref="AO14:AR14"/>
    <mergeCell ref="AS14:AV14"/>
    <mergeCell ref="AW14:AZ14"/>
    <mergeCell ref="BA14:BD14"/>
    <mergeCell ref="BE14:BH14"/>
    <mergeCell ref="BI14:BL14"/>
    <mergeCell ref="BM14:BP14"/>
    <mergeCell ref="BQ14:BT14"/>
    <mergeCell ref="BU14:BX14"/>
    <mergeCell ref="Q14:T14"/>
    <mergeCell ref="U14:X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P14"/>
    <mergeCell ref="BY9:CA9"/>
    <mergeCell ref="AS9:AV9"/>
    <mergeCell ref="AO9:AR9"/>
    <mergeCell ref="BI9:BL9"/>
    <mergeCell ref="BM9:BP9"/>
    <mergeCell ref="BU9:BX9"/>
    <mergeCell ref="BQ9:BT9"/>
    <mergeCell ref="BA9:BD9"/>
    <mergeCell ref="F9:F10"/>
    <mergeCell ref="G9:G10"/>
    <mergeCell ref="H9:H10"/>
    <mergeCell ref="L9:L10"/>
    <mergeCell ref="AG9:AJ9"/>
    <mergeCell ref="M9:P9"/>
    <mergeCell ref="Q9:T9"/>
    <mergeCell ref="U9:X9"/>
    <mergeCell ref="I9:I10"/>
    <mergeCell ref="J9:J10"/>
    <mergeCell ref="K9:K10"/>
    <mergeCell ref="Y9:AB9"/>
    <mergeCell ref="AC9:AF9"/>
    <mergeCell ref="AC14:AF14"/>
    <mergeCell ref="AK9:AN9"/>
    <mergeCell ref="BE9:BH9"/>
    <mergeCell ref="AW9:AZ9"/>
    <mergeCell ref="Y14:AB14"/>
    <mergeCell ref="B9:B10"/>
    <mergeCell ref="C9:C10"/>
    <mergeCell ref="A20:B20"/>
    <mergeCell ref="C20:D20"/>
    <mergeCell ref="A9:A10"/>
    <mergeCell ref="D9:D10"/>
    <mergeCell ref="B32:CA32"/>
    <mergeCell ref="B23:CA23"/>
    <mergeCell ref="B24:CA24"/>
    <mergeCell ref="Y34:AF34"/>
    <mergeCell ref="Y35:AF35"/>
    <mergeCell ref="B29:AG29"/>
    <mergeCell ref="B30:AG30"/>
    <mergeCell ref="B31:AG31"/>
    <mergeCell ref="B33:P33"/>
    <mergeCell ref="Y33:AF33"/>
    <mergeCell ref="B28:AG28"/>
    <mergeCell ref="B25:M25"/>
    <mergeCell ref="B26:M26"/>
    <mergeCell ref="B27:M27"/>
  </mergeCells>
  <phoneticPr fontId="0" type="noConversion"/>
  <pageMargins left="0.19685039370078741" right="0.19685039370078741" top="0.78740157480314965" bottom="0.39370078740157483" header="0.51181102362204722" footer="0.51181102362204722"/>
  <pageSetup paperSize="9" scale="6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7"/>
  <sheetViews>
    <sheetView tabSelected="1" zoomScale="90" zoomScaleNormal="90" zoomScaleSheetLayoutView="85" workbookViewId="0">
      <selection activeCell="C6" sqref="C6"/>
    </sheetView>
  </sheetViews>
  <sheetFormatPr defaultColWidth="11.7109375" defaultRowHeight="12" x14ac:dyDescent="0.2"/>
  <cols>
    <col min="1" max="1" width="3.85546875" style="1" customWidth="1"/>
    <col min="2" max="2" width="28.7109375" style="1" customWidth="1"/>
    <col min="3" max="3" width="23.7109375" style="1" customWidth="1"/>
    <col min="4" max="4" width="30.85546875" style="1" customWidth="1"/>
    <col min="5" max="5" width="7.42578125" style="1" customWidth="1"/>
    <col min="6" max="6" width="4.7109375" style="1" customWidth="1"/>
    <col min="7" max="7" width="5.42578125" style="1" customWidth="1"/>
    <col min="8" max="10" width="7.42578125" style="1" customWidth="1"/>
    <col min="11" max="11" width="8.140625" style="1" customWidth="1"/>
    <col min="12" max="12" width="8.7109375" style="1" customWidth="1"/>
    <col min="13" max="13" width="4" style="2" hidden="1" customWidth="1"/>
    <col min="14" max="15" width="7.42578125" style="1" hidden="1" customWidth="1"/>
    <col min="16" max="16" width="12.28515625" style="1" hidden="1" customWidth="1"/>
    <col min="17" max="17" width="4.28515625" style="2" hidden="1" customWidth="1"/>
    <col min="18" max="19" width="7.42578125" style="1" hidden="1" customWidth="1"/>
    <col min="20" max="20" width="12.28515625" style="1" hidden="1" customWidth="1"/>
    <col min="21" max="21" width="4.7109375" style="2" hidden="1" customWidth="1"/>
    <col min="22" max="23" width="7.42578125" style="1" hidden="1" customWidth="1"/>
    <col min="24" max="24" width="12.28515625" style="1" hidden="1" customWidth="1"/>
    <col min="25" max="25" width="4.140625" style="1" hidden="1" customWidth="1"/>
    <col min="26" max="27" width="7.28515625" style="1" hidden="1" customWidth="1"/>
    <col min="28" max="28" width="7.7109375" style="1" hidden="1" customWidth="1"/>
    <col min="29" max="29" width="4.28515625" style="3" hidden="1" customWidth="1"/>
    <col min="30" max="31" width="7.42578125" style="1" hidden="1" customWidth="1"/>
    <col min="32" max="32" width="10.42578125" style="1" hidden="1" customWidth="1"/>
    <col min="33" max="33" width="4.140625" style="3" hidden="1" customWidth="1"/>
    <col min="34" max="35" width="7.42578125" style="1" hidden="1" customWidth="1"/>
    <col min="36" max="36" width="11.85546875" style="1" hidden="1" customWidth="1"/>
    <col min="37" max="37" width="4.140625" style="3" hidden="1" customWidth="1"/>
    <col min="38" max="39" width="7.42578125" style="1" hidden="1" customWidth="1"/>
    <col min="40" max="40" width="11.85546875" style="1" hidden="1" customWidth="1"/>
    <col min="41" max="41" width="4.42578125" style="1" customWidth="1"/>
    <col min="42" max="42" width="7.85546875" style="1" customWidth="1"/>
    <col min="43" max="43" width="7.85546875" style="1" hidden="1" customWidth="1"/>
    <col min="44" max="44" width="12" style="1" customWidth="1"/>
    <col min="45" max="45" width="4" style="3" hidden="1" customWidth="1"/>
    <col min="46" max="47" width="7.5703125" style="1" hidden="1" customWidth="1"/>
    <col min="48" max="48" width="11.85546875" style="1" hidden="1" customWidth="1"/>
    <col min="49" max="49" width="4" style="3" hidden="1" customWidth="1"/>
    <col min="50" max="51" width="7.5703125" style="1" hidden="1" customWidth="1"/>
    <col min="52" max="52" width="11.85546875" style="1" hidden="1" customWidth="1"/>
    <col min="53" max="53" width="4.140625" style="3" hidden="1" customWidth="1"/>
    <col min="54" max="55" width="7.28515625" style="1" hidden="1" customWidth="1"/>
    <col min="56" max="56" width="11.85546875" style="1" hidden="1" customWidth="1"/>
    <col min="57" max="57" width="4.42578125" style="1" customWidth="1"/>
    <col min="58" max="58" width="8.140625" style="1" customWidth="1"/>
    <col min="59" max="59" width="8.140625" style="1" hidden="1" customWidth="1"/>
    <col min="60" max="60" width="12" style="1" customWidth="1"/>
    <col min="61" max="61" width="4.42578125" style="3" hidden="1" customWidth="1"/>
    <col min="62" max="63" width="7.28515625" style="1" hidden="1" customWidth="1"/>
    <col min="64" max="64" width="11.85546875" style="1" hidden="1" customWidth="1"/>
    <col min="65" max="65" width="4.140625" style="3" hidden="1" customWidth="1"/>
    <col min="66" max="67" width="7.28515625" style="1" hidden="1" customWidth="1"/>
    <col min="68" max="68" width="11.85546875" style="1" hidden="1" customWidth="1"/>
    <col min="69" max="69" width="4.28515625" style="3" hidden="1" customWidth="1"/>
    <col min="70" max="71" width="7.28515625" style="1" hidden="1" customWidth="1"/>
    <col min="72" max="72" width="12" style="1" hidden="1" customWidth="1"/>
    <col min="73" max="73" width="4.7109375" style="1" customWidth="1"/>
    <col min="74" max="74" width="8.7109375" style="1" customWidth="1"/>
    <col min="75" max="75" width="8.7109375" style="1" hidden="1" customWidth="1"/>
    <col min="76" max="76" width="12.5703125" style="1" customWidth="1"/>
    <col min="77" max="77" width="9.42578125" style="1" customWidth="1"/>
    <col min="78" max="78" width="9.42578125" style="1" hidden="1" customWidth="1"/>
    <col min="79" max="79" width="14" style="1" customWidth="1"/>
    <col min="80" max="80" width="26.140625" style="1" bestFit="1" customWidth="1"/>
    <col min="81" max="16384" width="11.7109375" style="1"/>
  </cols>
  <sheetData>
    <row r="1" spans="1:79" ht="12.75" x14ac:dyDescent="0.2">
      <c r="H1" s="2"/>
      <c r="K1" s="2"/>
      <c r="M1" s="1"/>
      <c r="N1" s="2"/>
      <c r="Q1" s="1"/>
      <c r="T1" s="3"/>
      <c r="U1" s="1"/>
      <c r="W1" s="3"/>
      <c r="Z1" s="3"/>
      <c r="AC1" s="1"/>
      <c r="AF1" s="3"/>
      <c r="AG1" s="1"/>
      <c r="AI1" s="3"/>
      <c r="AK1" s="1"/>
      <c r="AL1" s="3"/>
      <c r="AR1" s="3"/>
      <c r="AS1" s="1"/>
      <c r="AU1" s="3"/>
      <c r="AW1" s="1"/>
      <c r="AX1" s="3"/>
      <c r="BA1" s="1"/>
      <c r="BI1" s="1"/>
      <c r="BM1" s="1"/>
      <c r="BQ1" s="1"/>
      <c r="CA1" s="53" t="s">
        <v>75</v>
      </c>
    </row>
    <row r="2" spans="1:79" x14ac:dyDescent="0.2">
      <c r="H2" s="2"/>
      <c r="K2" s="2"/>
      <c r="M2" s="1"/>
      <c r="N2" s="2"/>
      <c r="Q2" s="1"/>
      <c r="T2" s="3"/>
      <c r="U2" s="1"/>
      <c r="W2" s="3"/>
      <c r="Z2" s="3"/>
      <c r="AC2" s="1"/>
      <c r="AF2" s="3"/>
      <c r="AG2" s="1"/>
      <c r="AI2" s="3"/>
      <c r="AK2" s="1"/>
      <c r="AL2" s="3"/>
      <c r="AR2" s="3"/>
      <c r="AS2" s="1"/>
      <c r="AU2" s="3"/>
      <c r="AW2" s="1"/>
      <c r="AX2" s="3"/>
      <c r="BA2" s="1"/>
      <c r="BI2" s="1"/>
      <c r="BM2" s="1"/>
      <c r="BQ2" s="1"/>
    </row>
    <row r="3" spans="1:79" s="12" customFormat="1" ht="12.75" x14ac:dyDescent="0.2">
      <c r="A3" s="59" t="s">
        <v>24</v>
      </c>
      <c r="B3" s="60"/>
      <c r="C3" s="61" t="s">
        <v>29</v>
      </c>
      <c r="D3" s="62"/>
      <c r="H3" s="63"/>
      <c r="K3" s="63"/>
      <c r="N3" s="63"/>
      <c r="T3" s="64"/>
      <c r="W3" s="64"/>
      <c r="Z3" s="64"/>
      <c r="AF3" s="64"/>
      <c r="AI3" s="64"/>
      <c r="AL3" s="64"/>
      <c r="AR3" s="64"/>
      <c r="AU3" s="64"/>
      <c r="AX3" s="64"/>
      <c r="BA3" s="65"/>
      <c r="BE3" s="66"/>
    </row>
    <row r="4" spans="1:79" s="12" customFormat="1" ht="12.75" x14ac:dyDescent="0.2">
      <c r="A4" s="59" t="s">
        <v>76</v>
      </c>
      <c r="B4" s="60"/>
      <c r="C4" s="11" t="s">
        <v>77</v>
      </c>
      <c r="D4" s="67"/>
      <c r="E4" s="68"/>
      <c r="H4" s="63"/>
      <c r="K4" s="63"/>
      <c r="N4" s="63"/>
      <c r="T4" s="64"/>
      <c r="W4" s="64"/>
      <c r="Z4" s="64"/>
      <c r="AF4" s="64"/>
      <c r="AI4" s="64"/>
      <c r="AL4" s="64"/>
      <c r="AQ4" s="65"/>
      <c r="AR4" s="64"/>
      <c r="AU4" s="64"/>
      <c r="AX4" s="64"/>
      <c r="BA4" s="65"/>
      <c r="BE4" s="66"/>
    </row>
    <row r="5" spans="1:79" s="12" customFormat="1" ht="12.75" x14ac:dyDescent="0.2">
      <c r="A5" s="59" t="s">
        <v>78</v>
      </c>
      <c r="B5" s="60"/>
      <c r="C5" s="11" t="s">
        <v>79</v>
      </c>
      <c r="D5" s="67"/>
      <c r="H5" s="63"/>
      <c r="K5" s="63"/>
      <c r="N5" s="63"/>
      <c r="T5" s="64"/>
      <c r="W5" s="64"/>
      <c r="Z5" s="64"/>
      <c r="AF5" s="64"/>
      <c r="AI5" s="64"/>
      <c r="AL5" s="64"/>
      <c r="AQ5" s="65"/>
      <c r="AR5" s="64"/>
      <c r="AU5" s="64"/>
      <c r="AX5" s="64"/>
      <c r="BA5" s="65"/>
      <c r="BE5" s="66"/>
    </row>
    <row r="6" spans="1:79" s="12" customFormat="1" ht="12.75" x14ac:dyDescent="0.2">
      <c r="A6" s="59" t="s">
        <v>80</v>
      </c>
      <c r="B6" s="60"/>
      <c r="C6" s="69" t="s">
        <v>81</v>
      </c>
      <c r="D6" s="67"/>
      <c r="H6" s="63"/>
      <c r="K6" s="63"/>
      <c r="N6" s="63"/>
      <c r="T6" s="64"/>
      <c r="W6" s="64"/>
      <c r="Z6" s="64"/>
      <c r="AF6" s="64"/>
      <c r="AI6" s="64"/>
      <c r="AL6" s="64"/>
      <c r="AQ6" s="65"/>
      <c r="AR6" s="64"/>
      <c r="AU6" s="64"/>
      <c r="AX6" s="64"/>
      <c r="BA6" s="65"/>
      <c r="BE6" s="66"/>
    </row>
    <row r="7" spans="1:79" s="12" customFormat="1" ht="12.75" x14ac:dyDescent="0.2">
      <c r="A7" s="59" t="s">
        <v>82</v>
      </c>
      <c r="B7" s="70"/>
      <c r="C7" s="11" t="s">
        <v>83</v>
      </c>
      <c r="D7" s="67"/>
      <c r="H7" s="63"/>
      <c r="K7" s="63"/>
      <c r="N7" s="63"/>
      <c r="T7" s="64"/>
      <c r="W7" s="64"/>
      <c r="Z7" s="64"/>
      <c r="AF7" s="64"/>
      <c r="AI7" s="64"/>
      <c r="AL7" s="64"/>
      <c r="AQ7" s="65"/>
      <c r="AR7" s="64"/>
      <c r="AU7" s="64"/>
      <c r="AX7" s="64"/>
      <c r="BA7" s="65"/>
    </row>
    <row r="8" spans="1:79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  <c r="N8" s="29"/>
      <c r="O8" s="29"/>
      <c r="P8" s="29"/>
      <c r="Q8" s="30"/>
      <c r="R8" s="29"/>
      <c r="S8" s="29"/>
      <c r="T8" s="29"/>
      <c r="U8" s="30"/>
      <c r="V8" s="29"/>
      <c r="W8" s="29"/>
      <c r="X8" s="29"/>
      <c r="Y8" s="29"/>
      <c r="Z8" s="29"/>
      <c r="AA8" s="29"/>
      <c r="AB8" s="29"/>
      <c r="AC8" s="31"/>
      <c r="AD8" s="29"/>
      <c r="AE8" s="29"/>
      <c r="AF8" s="29"/>
      <c r="AG8" s="31"/>
      <c r="AH8" s="29"/>
      <c r="AI8" s="29"/>
      <c r="AJ8" s="29"/>
      <c r="AK8" s="31"/>
      <c r="AL8" s="29"/>
      <c r="AM8" s="29"/>
      <c r="AN8" s="29"/>
      <c r="AO8" s="29"/>
      <c r="AP8" s="29"/>
      <c r="AQ8" s="29"/>
      <c r="AR8" s="29"/>
      <c r="AS8" s="31"/>
      <c r="AT8" s="29"/>
      <c r="AU8" s="29"/>
      <c r="AV8" s="29"/>
      <c r="AW8" s="31"/>
      <c r="AX8" s="29"/>
      <c r="AY8" s="29"/>
      <c r="AZ8" s="29"/>
      <c r="BA8" s="31"/>
      <c r="BB8" s="29"/>
      <c r="BC8" s="29"/>
      <c r="BD8" s="29"/>
      <c r="BE8" s="29"/>
      <c r="BF8" s="29"/>
      <c r="BG8" s="29"/>
      <c r="BH8" s="29"/>
      <c r="BI8" s="31"/>
      <c r="BJ8" s="29"/>
      <c r="BK8" s="29"/>
      <c r="BL8" s="29"/>
      <c r="BM8" s="31"/>
      <c r="BN8" s="29"/>
      <c r="BO8" s="29"/>
      <c r="BP8" s="29"/>
      <c r="BQ8" s="31"/>
      <c r="BR8" s="29"/>
      <c r="BS8" s="29"/>
      <c r="BT8" s="29"/>
      <c r="BU8" s="29"/>
      <c r="BV8" s="29"/>
      <c r="BW8" s="29"/>
      <c r="BX8" s="29"/>
      <c r="BY8" s="29"/>
      <c r="BZ8" s="29"/>
      <c r="CA8" s="29"/>
    </row>
    <row r="9" spans="1:79" s="51" customFormat="1" ht="11.25" x14ac:dyDescent="0.2">
      <c r="A9" s="79" t="s">
        <v>0</v>
      </c>
      <c r="B9" s="75" t="s">
        <v>25</v>
      </c>
      <c r="C9" s="75" t="s">
        <v>26</v>
      </c>
      <c r="D9" s="90" t="s">
        <v>30</v>
      </c>
      <c r="E9" s="79" t="s">
        <v>20</v>
      </c>
      <c r="F9" s="79" t="s">
        <v>59</v>
      </c>
      <c r="G9" s="79" t="s">
        <v>60</v>
      </c>
      <c r="H9" s="79" t="s">
        <v>61</v>
      </c>
      <c r="I9" s="79" t="s">
        <v>62</v>
      </c>
      <c r="J9" s="79" t="s">
        <v>63</v>
      </c>
      <c r="K9" s="79" t="s">
        <v>15</v>
      </c>
      <c r="L9" s="79" t="s">
        <v>73</v>
      </c>
      <c r="M9" s="84" t="s">
        <v>3</v>
      </c>
      <c r="N9" s="85"/>
      <c r="O9" s="85"/>
      <c r="P9" s="86"/>
      <c r="Q9" s="84" t="s">
        <v>4</v>
      </c>
      <c r="R9" s="85"/>
      <c r="S9" s="85"/>
      <c r="T9" s="86"/>
      <c r="U9" s="84" t="s">
        <v>5</v>
      </c>
      <c r="V9" s="85"/>
      <c r="W9" s="85"/>
      <c r="X9" s="86"/>
      <c r="Y9" s="80" t="s">
        <v>16</v>
      </c>
      <c r="Z9" s="81"/>
      <c r="AA9" s="81"/>
      <c r="AB9" s="82"/>
      <c r="AC9" s="83" t="s">
        <v>6</v>
      </c>
      <c r="AD9" s="83"/>
      <c r="AE9" s="83"/>
      <c r="AF9" s="83"/>
      <c r="AG9" s="83" t="s">
        <v>7</v>
      </c>
      <c r="AH9" s="83"/>
      <c r="AI9" s="83"/>
      <c r="AJ9" s="83"/>
      <c r="AK9" s="83" t="s">
        <v>8</v>
      </c>
      <c r="AL9" s="83"/>
      <c r="AM9" s="83"/>
      <c r="AN9" s="83"/>
      <c r="AO9" s="80" t="s">
        <v>17</v>
      </c>
      <c r="AP9" s="81"/>
      <c r="AQ9" s="81"/>
      <c r="AR9" s="82"/>
      <c r="AS9" s="79" t="s">
        <v>9</v>
      </c>
      <c r="AT9" s="79"/>
      <c r="AU9" s="79"/>
      <c r="AV9" s="79"/>
      <c r="AW9" s="79" t="s">
        <v>10</v>
      </c>
      <c r="AX9" s="79"/>
      <c r="AY9" s="79"/>
      <c r="AZ9" s="79"/>
      <c r="BA9" s="79" t="s">
        <v>11</v>
      </c>
      <c r="BB9" s="79"/>
      <c r="BC9" s="79"/>
      <c r="BD9" s="79"/>
      <c r="BE9" s="80" t="s">
        <v>18</v>
      </c>
      <c r="BF9" s="81"/>
      <c r="BG9" s="81"/>
      <c r="BH9" s="82"/>
      <c r="BI9" s="79" t="s">
        <v>12</v>
      </c>
      <c r="BJ9" s="79"/>
      <c r="BK9" s="79"/>
      <c r="BL9" s="79"/>
      <c r="BM9" s="79" t="s">
        <v>13</v>
      </c>
      <c r="BN9" s="79"/>
      <c r="BO9" s="79"/>
      <c r="BP9" s="79"/>
      <c r="BQ9" s="79" t="s">
        <v>14</v>
      </c>
      <c r="BR9" s="79"/>
      <c r="BS9" s="79"/>
      <c r="BT9" s="79"/>
      <c r="BU9" s="79" t="s">
        <v>19</v>
      </c>
      <c r="BV9" s="79"/>
      <c r="BW9" s="79"/>
      <c r="BX9" s="79"/>
      <c r="BY9" s="87" t="s">
        <v>23</v>
      </c>
      <c r="BZ9" s="88"/>
      <c r="CA9" s="89"/>
    </row>
    <row r="10" spans="1:79" s="51" customFormat="1" ht="45" customHeight="1" x14ac:dyDescent="0.2">
      <c r="A10" s="79"/>
      <c r="B10" s="76"/>
      <c r="C10" s="76"/>
      <c r="D10" s="90"/>
      <c r="E10" s="79"/>
      <c r="F10" s="79"/>
      <c r="G10" s="79"/>
      <c r="H10" s="79"/>
      <c r="I10" s="79"/>
      <c r="J10" s="79"/>
      <c r="K10" s="79"/>
      <c r="L10" s="79"/>
      <c r="M10" s="52" t="s">
        <v>1</v>
      </c>
      <c r="N10" s="28" t="s">
        <v>74</v>
      </c>
      <c r="O10" s="28" t="s">
        <v>58</v>
      </c>
      <c r="P10" s="28" t="s">
        <v>2</v>
      </c>
      <c r="Q10" s="52" t="s">
        <v>1</v>
      </c>
      <c r="R10" s="28" t="s">
        <v>74</v>
      </c>
      <c r="S10" s="28" t="s">
        <v>58</v>
      </c>
      <c r="T10" s="28" t="s">
        <v>2</v>
      </c>
      <c r="U10" s="52" t="s">
        <v>1</v>
      </c>
      <c r="V10" s="28" t="s">
        <v>74</v>
      </c>
      <c r="W10" s="28" t="s">
        <v>58</v>
      </c>
      <c r="X10" s="28" t="s">
        <v>2</v>
      </c>
      <c r="Y10" s="52" t="s">
        <v>1</v>
      </c>
      <c r="Z10" s="28" t="s">
        <v>74</v>
      </c>
      <c r="AA10" s="28" t="s">
        <v>58</v>
      </c>
      <c r="AB10" s="28" t="s">
        <v>2</v>
      </c>
      <c r="AC10" s="25" t="s">
        <v>1</v>
      </c>
      <c r="AD10" s="28" t="s">
        <v>74</v>
      </c>
      <c r="AE10" s="28" t="s">
        <v>58</v>
      </c>
      <c r="AF10" s="28" t="s">
        <v>2</v>
      </c>
      <c r="AG10" s="25" t="s">
        <v>1</v>
      </c>
      <c r="AH10" s="28" t="s">
        <v>74</v>
      </c>
      <c r="AI10" s="28" t="s">
        <v>58</v>
      </c>
      <c r="AJ10" s="28" t="s">
        <v>2</v>
      </c>
      <c r="AK10" s="25" t="s">
        <v>1</v>
      </c>
      <c r="AL10" s="28" t="s">
        <v>74</v>
      </c>
      <c r="AM10" s="28" t="s">
        <v>58</v>
      </c>
      <c r="AN10" s="28" t="s">
        <v>2</v>
      </c>
      <c r="AO10" s="52" t="s">
        <v>1</v>
      </c>
      <c r="AP10" s="28" t="s">
        <v>74</v>
      </c>
      <c r="AQ10" s="28" t="s">
        <v>58</v>
      </c>
      <c r="AR10" s="28" t="s">
        <v>2</v>
      </c>
      <c r="AS10" s="25" t="s">
        <v>1</v>
      </c>
      <c r="AT10" s="28" t="s">
        <v>74</v>
      </c>
      <c r="AU10" s="28" t="s">
        <v>58</v>
      </c>
      <c r="AV10" s="28" t="s">
        <v>2</v>
      </c>
      <c r="AW10" s="25" t="s">
        <v>1</v>
      </c>
      <c r="AX10" s="28" t="s">
        <v>74</v>
      </c>
      <c r="AY10" s="28" t="s">
        <v>58</v>
      </c>
      <c r="AZ10" s="28" t="s">
        <v>2</v>
      </c>
      <c r="BA10" s="25" t="s">
        <v>1</v>
      </c>
      <c r="BB10" s="28" t="s">
        <v>74</v>
      </c>
      <c r="BC10" s="28" t="s">
        <v>58</v>
      </c>
      <c r="BD10" s="28" t="s">
        <v>2</v>
      </c>
      <c r="BE10" s="25" t="s">
        <v>1</v>
      </c>
      <c r="BF10" s="28" t="s">
        <v>74</v>
      </c>
      <c r="BG10" s="28" t="s">
        <v>58</v>
      </c>
      <c r="BH10" s="28" t="s">
        <v>2</v>
      </c>
      <c r="BI10" s="25" t="s">
        <v>1</v>
      </c>
      <c r="BJ10" s="28" t="s">
        <v>74</v>
      </c>
      <c r="BK10" s="28" t="s">
        <v>58</v>
      </c>
      <c r="BL10" s="28" t="s">
        <v>2</v>
      </c>
      <c r="BM10" s="25" t="s">
        <v>1</v>
      </c>
      <c r="BN10" s="28" t="s">
        <v>74</v>
      </c>
      <c r="BO10" s="28" t="s">
        <v>58</v>
      </c>
      <c r="BP10" s="28" t="s">
        <v>2</v>
      </c>
      <c r="BQ10" s="25" t="s">
        <v>1</v>
      </c>
      <c r="BR10" s="28" t="s">
        <v>74</v>
      </c>
      <c r="BS10" s="28" t="s">
        <v>58</v>
      </c>
      <c r="BT10" s="28" t="s">
        <v>2</v>
      </c>
      <c r="BU10" s="25" t="s">
        <v>1</v>
      </c>
      <c r="BV10" s="28" t="s">
        <v>74</v>
      </c>
      <c r="BW10" s="28" t="s">
        <v>58</v>
      </c>
      <c r="BX10" s="28" t="s">
        <v>2</v>
      </c>
      <c r="BY10" s="28" t="s">
        <v>74</v>
      </c>
      <c r="BZ10" s="28" t="s">
        <v>58</v>
      </c>
      <c r="CA10" s="28" t="s">
        <v>2</v>
      </c>
    </row>
    <row r="11" spans="1:79" s="22" customFormat="1" ht="28.5" customHeight="1" x14ac:dyDescent="0.2">
      <c r="A11" s="13">
        <v>1</v>
      </c>
      <c r="B11" s="14" t="s">
        <v>27</v>
      </c>
      <c r="C11" s="15" t="s">
        <v>21</v>
      </c>
      <c r="D11" s="15" t="s">
        <v>70</v>
      </c>
      <c r="E11" s="16">
        <v>908</v>
      </c>
      <c r="F11" s="16"/>
      <c r="G11" s="16"/>
      <c r="H11" s="16"/>
      <c r="I11" s="16"/>
      <c r="J11" s="16"/>
      <c r="K11" s="16">
        <v>78</v>
      </c>
      <c r="L11" s="17"/>
      <c r="M11" s="18"/>
      <c r="N11" s="19"/>
      <c r="O11" s="19"/>
      <c r="P11" s="20"/>
      <c r="Q11" s="18"/>
      <c r="R11" s="19"/>
      <c r="S11" s="19"/>
      <c r="T11" s="20"/>
      <c r="U11" s="18"/>
      <c r="V11" s="19"/>
      <c r="W11" s="19"/>
      <c r="X11" s="20"/>
      <c r="Y11" s="21"/>
      <c r="Z11" s="19"/>
      <c r="AA11" s="19"/>
      <c r="AB11" s="20"/>
      <c r="AC11" s="21"/>
      <c r="AD11" s="19"/>
      <c r="AE11" s="19"/>
      <c r="AF11" s="20"/>
      <c r="AG11" s="21">
        <v>31</v>
      </c>
      <c r="AH11" s="19">
        <v>420</v>
      </c>
      <c r="AI11" s="19"/>
      <c r="AJ11" s="20">
        <f>K11*L11*AH11</f>
        <v>0</v>
      </c>
      <c r="AK11" s="21">
        <v>30</v>
      </c>
      <c r="AL11" s="19">
        <v>1050</v>
      </c>
      <c r="AM11" s="19"/>
      <c r="AN11" s="20">
        <f>K11*L11*AL11</f>
        <v>0</v>
      </c>
      <c r="AO11" s="18">
        <f>AC11+AG11+AK11</f>
        <v>61</v>
      </c>
      <c r="AP11" s="18">
        <f>AD11+AH11+AL11</f>
        <v>1470</v>
      </c>
      <c r="AQ11" s="18"/>
      <c r="AR11" s="17">
        <f>AJ11+AN11</f>
        <v>0</v>
      </c>
      <c r="AS11" s="21">
        <v>31</v>
      </c>
      <c r="AT11" s="18">
        <v>2595</v>
      </c>
      <c r="AU11" s="18"/>
      <c r="AV11" s="17">
        <f>K11*L11*AT11</f>
        <v>0</v>
      </c>
      <c r="AW11" s="21">
        <v>31</v>
      </c>
      <c r="AX11" s="18">
        <v>3630</v>
      </c>
      <c r="AY11" s="18"/>
      <c r="AZ11" s="17">
        <f>K11*L11*AX11</f>
        <v>0</v>
      </c>
      <c r="BA11" s="21">
        <v>30</v>
      </c>
      <c r="BB11" s="18">
        <v>5500</v>
      </c>
      <c r="BC11" s="18"/>
      <c r="BD11" s="17">
        <f>K11*L11*BB11</f>
        <v>0</v>
      </c>
      <c r="BE11" s="18">
        <f>AS11+AW11+BA11</f>
        <v>92</v>
      </c>
      <c r="BF11" s="18">
        <f>AT11+AX11+BB11</f>
        <v>11725</v>
      </c>
      <c r="BG11" s="18"/>
      <c r="BH11" s="17">
        <f>AV11+AZ11+BD11</f>
        <v>0</v>
      </c>
      <c r="BI11" s="21">
        <v>30</v>
      </c>
      <c r="BJ11" s="18">
        <v>5500</v>
      </c>
      <c r="BK11" s="18"/>
      <c r="BL11" s="17">
        <f>K11*L11*BJ11</f>
        <v>0</v>
      </c>
      <c r="BM11" s="21">
        <v>30</v>
      </c>
      <c r="BN11" s="18">
        <v>5500</v>
      </c>
      <c r="BO11" s="18"/>
      <c r="BP11" s="17">
        <f>K11*L11*BN11</f>
        <v>0</v>
      </c>
      <c r="BQ11" s="21">
        <v>31</v>
      </c>
      <c r="BR11" s="18">
        <v>6000</v>
      </c>
      <c r="BS11" s="18"/>
      <c r="BT11" s="17">
        <f>K11*L11*BR11</f>
        <v>0</v>
      </c>
      <c r="BU11" s="18">
        <f>BI11+BM11+BQ11</f>
        <v>91</v>
      </c>
      <c r="BV11" s="18">
        <f>BJ11+BN11+BR11</f>
        <v>17000</v>
      </c>
      <c r="BW11" s="18"/>
      <c r="BX11" s="17">
        <f t="shared" ref="BX11:BX12" si="0">BL11+BP11+BT11</f>
        <v>0</v>
      </c>
      <c r="BY11" s="18">
        <f>Z11+AP11+BF11+BV11</f>
        <v>30195</v>
      </c>
      <c r="BZ11" s="18"/>
      <c r="CA11" s="17">
        <f>AB11+AR11+BH11+BX11</f>
        <v>0</v>
      </c>
    </row>
    <row r="12" spans="1:79" s="22" customFormat="1" ht="27.75" customHeight="1" x14ac:dyDescent="0.2">
      <c r="A12" s="13">
        <v>2</v>
      </c>
      <c r="B12" s="14" t="s">
        <v>27</v>
      </c>
      <c r="C12" s="15" t="s">
        <v>22</v>
      </c>
      <c r="D12" s="15" t="s">
        <v>70</v>
      </c>
      <c r="E12" s="16">
        <v>908</v>
      </c>
      <c r="F12" s="16"/>
      <c r="G12" s="16"/>
      <c r="H12" s="16"/>
      <c r="I12" s="16"/>
      <c r="J12" s="16"/>
      <c r="K12" s="16">
        <v>122</v>
      </c>
      <c r="L12" s="17"/>
      <c r="M12" s="18"/>
      <c r="N12" s="19"/>
      <c r="O12" s="19"/>
      <c r="P12" s="20"/>
      <c r="Q12" s="18"/>
      <c r="R12" s="19"/>
      <c r="S12" s="19"/>
      <c r="T12" s="20"/>
      <c r="U12" s="18"/>
      <c r="V12" s="19"/>
      <c r="W12" s="19"/>
      <c r="X12" s="20"/>
      <c r="Y12" s="21"/>
      <c r="Z12" s="19"/>
      <c r="AA12" s="19"/>
      <c r="AB12" s="20"/>
      <c r="AC12" s="21"/>
      <c r="AD12" s="19"/>
      <c r="AE12" s="19"/>
      <c r="AF12" s="20"/>
      <c r="AG12" s="21"/>
      <c r="AH12" s="19"/>
      <c r="AI12" s="19"/>
      <c r="AJ12" s="20"/>
      <c r="AK12" s="21"/>
      <c r="AL12" s="19"/>
      <c r="AM12" s="19"/>
      <c r="AN12" s="20"/>
      <c r="AO12" s="18"/>
      <c r="AP12" s="18"/>
      <c r="AQ12" s="18"/>
      <c r="AR12" s="17"/>
      <c r="AS12" s="21"/>
      <c r="AT12" s="18"/>
      <c r="AU12" s="18"/>
      <c r="AV12" s="17"/>
      <c r="AW12" s="21"/>
      <c r="AX12" s="18"/>
      <c r="AY12" s="18"/>
      <c r="AZ12" s="17"/>
      <c r="BA12" s="21">
        <v>30</v>
      </c>
      <c r="BB12" s="18">
        <v>630</v>
      </c>
      <c r="BC12" s="18"/>
      <c r="BD12" s="17">
        <f>K12*L12*BB12</f>
        <v>0</v>
      </c>
      <c r="BE12" s="18">
        <f>AS12+AW12+BA12</f>
        <v>30</v>
      </c>
      <c r="BF12" s="18">
        <f>AT12+AX12+BB12</f>
        <v>630</v>
      </c>
      <c r="BG12" s="18"/>
      <c r="BH12" s="17">
        <f t="shared" ref="BH12" si="1">AV12+AZ12+BD12</f>
        <v>0</v>
      </c>
      <c r="BI12" s="21">
        <v>30</v>
      </c>
      <c r="BJ12" s="18">
        <v>900</v>
      </c>
      <c r="BK12" s="18"/>
      <c r="BL12" s="17">
        <f>K12*L12*BJ12</f>
        <v>0</v>
      </c>
      <c r="BM12" s="21">
        <v>30</v>
      </c>
      <c r="BN12" s="18">
        <v>900</v>
      </c>
      <c r="BO12" s="18"/>
      <c r="BP12" s="17">
        <f>K12*L12*BN12</f>
        <v>0</v>
      </c>
      <c r="BQ12" s="21">
        <v>31</v>
      </c>
      <c r="BR12" s="18">
        <v>1750</v>
      </c>
      <c r="BS12" s="18"/>
      <c r="BT12" s="17">
        <f>K12*L12*BR12</f>
        <v>0</v>
      </c>
      <c r="BU12" s="18">
        <f>BI12+BM12+BQ12</f>
        <v>91</v>
      </c>
      <c r="BV12" s="18">
        <f>BJ12+BN12+BR12</f>
        <v>3550</v>
      </c>
      <c r="BW12" s="18"/>
      <c r="BX12" s="17">
        <f t="shared" si="0"/>
        <v>0</v>
      </c>
      <c r="BY12" s="18">
        <f>Z12+AP12+BF12+BV12</f>
        <v>4180</v>
      </c>
      <c r="BZ12" s="18"/>
      <c r="CA12" s="17">
        <f>AB12+AR12+BH12+BX12</f>
        <v>0</v>
      </c>
    </row>
    <row r="13" spans="1:79" s="10" customFormat="1" x14ac:dyDescent="0.2">
      <c r="A13" s="4"/>
      <c r="B13" s="23" t="s">
        <v>28</v>
      </c>
      <c r="C13" s="4"/>
      <c r="D13" s="9"/>
      <c r="E13" s="9"/>
      <c r="F13" s="9"/>
      <c r="G13" s="9"/>
      <c r="H13" s="9"/>
      <c r="I13" s="9"/>
      <c r="J13" s="9"/>
      <c r="K13" s="4"/>
      <c r="L13" s="5"/>
      <c r="M13" s="6"/>
      <c r="N13" s="7"/>
      <c r="O13" s="7"/>
      <c r="P13" s="5"/>
      <c r="Q13" s="6"/>
      <c r="R13" s="7"/>
      <c r="S13" s="7"/>
      <c r="T13" s="5"/>
      <c r="U13" s="6"/>
      <c r="V13" s="7"/>
      <c r="W13" s="7"/>
      <c r="X13" s="5"/>
      <c r="Y13" s="8"/>
      <c r="Z13" s="7"/>
      <c r="AA13" s="7"/>
      <c r="AB13" s="5"/>
      <c r="AC13" s="8"/>
      <c r="AD13" s="7"/>
      <c r="AE13" s="7"/>
      <c r="AF13" s="5"/>
      <c r="AG13" s="8"/>
      <c r="AH13" s="7"/>
      <c r="AI13" s="7"/>
      <c r="AJ13" s="5"/>
      <c r="AK13" s="8"/>
      <c r="AL13" s="7"/>
      <c r="AM13" s="7"/>
      <c r="AN13" s="5"/>
      <c r="AO13" s="6"/>
      <c r="AP13" s="6">
        <f>AP12+AP11</f>
        <v>1470</v>
      </c>
      <c r="AQ13" s="6"/>
      <c r="AR13" s="24">
        <f>AR11+AR12</f>
        <v>0</v>
      </c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>
        <f>BF12+BF11</f>
        <v>12355</v>
      </c>
      <c r="BG13" s="6"/>
      <c r="BH13" s="24">
        <f>BH11+BH12</f>
        <v>0</v>
      </c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>
        <f>BV12+BV11</f>
        <v>20550</v>
      </c>
      <c r="BW13" s="6"/>
      <c r="BX13" s="24">
        <f>BX11+BX12</f>
        <v>0</v>
      </c>
      <c r="BY13" s="6">
        <f>BY12+BY11</f>
        <v>34375</v>
      </c>
      <c r="BZ13" s="6"/>
      <c r="CA13" s="24">
        <f>CA11+CA12</f>
        <v>0</v>
      </c>
    </row>
    <row r="14" spans="1:79" s="51" customFormat="1" ht="11.25" x14ac:dyDescent="0.2">
      <c r="A14" s="79" t="s">
        <v>0</v>
      </c>
      <c r="B14" s="75" t="s">
        <v>25</v>
      </c>
      <c r="C14" s="75" t="s">
        <v>26</v>
      </c>
      <c r="D14" s="90" t="s">
        <v>30</v>
      </c>
      <c r="E14" s="79" t="s">
        <v>20</v>
      </c>
      <c r="F14" s="79" t="s">
        <v>59</v>
      </c>
      <c r="G14" s="79" t="s">
        <v>60</v>
      </c>
      <c r="H14" s="79" t="s">
        <v>61</v>
      </c>
      <c r="I14" s="79" t="s">
        <v>62</v>
      </c>
      <c r="J14" s="79" t="s">
        <v>63</v>
      </c>
      <c r="K14" s="79" t="s">
        <v>64</v>
      </c>
      <c r="L14" s="79" t="s">
        <v>65</v>
      </c>
      <c r="M14" s="83" t="s">
        <v>3</v>
      </c>
      <c r="N14" s="83"/>
      <c r="O14" s="83"/>
      <c r="P14" s="83"/>
      <c r="Q14" s="83" t="s">
        <v>4</v>
      </c>
      <c r="R14" s="83"/>
      <c r="S14" s="83"/>
      <c r="T14" s="83"/>
      <c r="U14" s="83" t="s">
        <v>5</v>
      </c>
      <c r="V14" s="83"/>
      <c r="W14" s="83"/>
      <c r="X14" s="83"/>
      <c r="Y14" s="83" t="s">
        <v>54</v>
      </c>
      <c r="Z14" s="83"/>
      <c r="AA14" s="83"/>
      <c r="AB14" s="83"/>
      <c r="AC14" s="83" t="s">
        <v>6</v>
      </c>
      <c r="AD14" s="83"/>
      <c r="AE14" s="83"/>
      <c r="AF14" s="83"/>
      <c r="AG14" s="83" t="s">
        <v>7</v>
      </c>
      <c r="AH14" s="83"/>
      <c r="AI14" s="83"/>
      <c r="AJ14" s="83"/>
      <c r="AK14" s="83" t="s">
        <v>8</v>
      </c>
      <c r="AL14" s="83"/>
      <c r="AM14" s="83"/>
      <c r="AN14" s="83"/>
      <c r="AO14" s="83" t="s">
        <v>55</v>
      </c>
      <c r="AP14" s="83"/>
      <c r="AQ14" s="83"/>
      <c r="AR14" s="83"/>
      <c r="AS14" s="83" t="s">
        <v>9</v>
      </c>
      <c r="AT14" s="83"/>
      <c r="AU14" s="83"/>
      <c r="AV14" s="83"/>
      <c r="AW14" s="83" t="s">
        <v>10</v>
      </c>
      <c r="AX14" s="83"/>
      <c r="AY14" s="83"/>
      <c r="AZ14" s="83"/>
      <c r="BA14" s="83" t="s">
        <v>11</v>
      </c>
      <c r="BB14" s="83"/>
      <c r="BC14" s="83"/>
      <c r="BD14" s="83"/>
      <c r="BE14" s="83" t="s">
        <v>18</v>
      </c>
      <c r="BF14" s="83"/>
      <c r="BG14" s="83"/>
      <c r="BH14" s="83"/>
      <c r="BI14" s="83" t="s">
        <v>12</v>
      </c>
      <c r="BJ14" s="83"/>
      <c r="BK14" s="83"/>
      <c r="BL14" s="83"/>
      <c r="BM14" s="83" t="s">
        <v>13</v>
      </c>
      <c r="BN14" s="83"/>
      <c r="BO14" s="83"/>
      <c r="BP14" s="83"/>
      <c r="BQ14" s="83" t="s">
        <v>14</v>
      </c>
      <c r="BR14" s="83"/>
      <c r="BS14" s="83"/>
      <c r="BT14" s="83"/>
      <c r="BU14" s="83" t="s">
        <v>56</v>
      </c>
      <c r="BV14" s="83"/>
      <c r="BW14" s="83"/>
      <c r="BX14" s="83"/>
      <c r="BY14" s="83" t="s">
        <v>23</v>
      </c>
      <c r="BZ14" s="83"/>
      <c r="CA14" s="83"/>
    </row>
    <row r="15" spans="1:79" s="51" customFormat="1" ht="31.5" customHeight="1" x14ac:dyDescent="0.2">
      <c r="A15" s="79"/>
      <c r="B15" s="76"/>
      <c r="C15" s="76"/>
      <c r="D15" s="90"/>
      <c r="E15" s="79"/>
      <c r="F15" s="79"/>
      <c r="G15" s="79"/>
      <c r="H15" s="79"/>
      <c r="I15" s="79"/>
      <c r="J15" s="79"/>
      <c r="K15" s="79"/>
      <c r="L15" s="79"/>
      <c r="M15" s="25" t="s">
        <v>1</v>
      </c>
      <c r="N15" s="28" t="s">
        <v>57</v>
      </c>
      <c r="O15" s="28" t="s">
        <v>58</v>
      </c>
      <c r="P15" s="28" t="s">
        <v>2</v>
      </c>
      <c r="Q15" s="25" t="s">
        <v>1</v>
      </c>
      <c r="R15" s="28" t="s">
        <v>57</v>
      </c>
      <c r="S15" s="28" t="s">
        <v>58</v>
      </c>
      <c r="T15" s="28" t="s">
        <v>2</v>
      </c>
      <c r="U15" s="25" t="s">
        <v>1</v>
      </c>
      <c r="V15" s="28" t="s">
        <v>57</v>
      </c>
      <c r="W15" s="28" t="s">
        <v>58</v>
      </c>
      <c r="X15" s="28" t="s">
        <v>2</v>
      </c>
      <c r="Y15" s="25" t="s">
        <v>1</v>
      </c>
      <c r="Z15" s="28" t="s">
        <v>57</v>
      </c>
      <c r="AA15" s="28" t="s">
        <v>58</v>
      </c>
      <c r="AB15" s="28" t="s">
        <v>2</v>
      </c>
      <c r="AC15" s="25" t="s">
        <v>1</v>
      </c>
      <c r="AD15" s="28" t="s">
        <v>57</v>
      </c>
      <c r="AE15" s="28" t="s">
        <v>58</v>
      </c>
      <c r="AF15" s="28" t="s">
        <v>2</v>
      </c>
      <c r="AG15" s="25" t="s">
        <v>1</v>
      </c>
      <c r="AH15" s="28" t="s">
        <v>57</v>
      </c>
      <c r="AI15" s="28" t="s">
        <v>58</v>
      </c>
      <c r="AJ15" s="28" t="s">
        <v>2</v>
      </c>
      <c r="AK15" s="25" t="s">
        <v>1</v>
      </c>
      <c r="AL15" s="28" t="s">
        <v>57</v>
      </c>
      <c r="AM15" s="28" t="s">
        <v>58</v>
      </c>
      <c r="AN15" s="28" t="s">
        <v>2</v>
      </c>
      <c r="AO15" s="25" t="s">
        <v>1</v>
      </c>
      <c r="AP15" s="28" t="s">
        <v>57</v>
      </c>
      <c r="AQ15" s="28" t="s">
        <v>58</v>
      </c>
      <c r="AR15" s="28" t="s">
        <v>2</v>
      </c>
      <c r="AS15" s="25" t="s">
        <v>1</v>
      </c>
      <c r="AT15" s="28" t="s">
        <v>57</v>
      </c>
      <c r="AU15" s="28" t="s">
        <v>58</v>
      </c>
      <c r="AV15" s="28" t="s">
        <v>2</v>
      </c>
      <c r="AW15" s="25" t="s">
        <v>1</v>
      </c>
      <c r="AX15" s="28" t="s">
        <v>57</v>
      </c>
      <c r="AY15" s="28" t="s">
        <v>58</v>
      </c>
      <c r="AZ15" s="28" t="s">
        <v>2</v>
      </c>
      <c r="BA15" s="25" t="s">
        <v>1</v>
      </c>
      <c r="BB15" s="28" t="s">
        <v>57</v>
      </c>
      <c r="BC15" s="28" t="s">
        <v>58</v>
      </c>
      <c r="BD15" s="28" t="s">
        <v>2</v>
      </c>
      <c r="BE15" s="25" t="s">
        <v>1</v>
      </c>
      <c r="BF15" s="28" t="s">
        <v>57</v>
      </c>
      <c r="BG15" s="28" t="s">
        <v>58</v>
      </c>
      <c r="BH15" s="28" t="s">
        <v>2</v>
      </c>
      <c r="BI15" s="25" t="s">
        <v>1</v>
      </c>
      <c r="BJ15" s="28" t="s">
        <v>57</v>
      </c>
      <c r="BK15" s="28" t="s">
        <v>58</v>
      </c>
      <c r="BL15" s="28" t="s">
        <v>2</v>
      </c>
      <c r="BM15" s="25" t="s">
        <v>1</v>
      </c>
      <c r="BN15" s="28" t="s">
        <v>57</v>
      </c>
      <c r="BO15" s="28" t="s">
        <v>58</v>
      </c>
      <c r="BP15" s="28" t="s">
        <v>2</v>
      </c>
      <c r="BQ15" s="25" t="s">
        <v>1</v>
      </c>
      <c r="BR15" s="28" t="s">
        <v>57</v>
      </c>
      <c r="BS15" s="28" t="s">
        <v>58</v>
      </c>
      <c r="BT15" s="28" t="s">
        <v>2</v>
      </c>
      <c r="BU15" s="25" t="s">
        <v>1</v>
      </c>
      <c r="BV15" s="28" t="s">
        <v>57</v>
      </c>
      <c r="BW15" s="28" t="s">
        <v>58</v>
      </c>
      <c r="BX15" s="28" t="s">
        <v>2</v>
      </c>
      <c r="BY15" s="28" t="s">
        <v>57</v>
      </c>
      <c r="BZ15" s="28" t="s">
        <v>58</v>
      </c>
      <c r="CA15" s="28" t="s">
        <v>2</v>
      </c>
    </row>
    <row r="16" spans="1:79" s="22" customFormat="1" ht="36" x14ac:dyDescent="0.2">
      <c r="A16" s="13">
        <v>1</v>
      </c>
      <c r="B16" s="14" t="s">
        <v>27</v>
      </c>
      <c r="C16" s="15" t="s">
        <v>68</v>
      </c>
      <c r="D16" s="15" t="s">
        <v>71</v>
      </c>
      <c r="E16" s="16">
        <v>908</v>
      </c>
      <c r="F16" s="16">
        <v>2</v>
      </c>
      <c r="G16" s="16">
        <v>2</v>
      </c>
      <c r="H16" s="16">
        <v>7</v>
      </c>
      <c r="I16" s="16">
        <v>11</v>
      </c>
      <c r="J16" s="18">
        <f>Y16+AO16+BE16+BU16</f>
        <v>245</v>
      </c>
      <c r="K16" s="16" t="s">
        <v>67</v>
      </c>
      <c r="L16" s="17"/>
      <c r="M16" s="26"/>
      <c r="N16" s="19"/>
      <c r="O16" s="19"/>
      <c r="P16" s="20"/>
      <c r="Q16" s="26"/>
      <c r="R16" s="19"/>
      <c r="S16" s="19"/>
      <c r="T16" s="20"/>
      <c r="U16" s="26"/>
      <c r="V16" s="19"/>
      <c r="W16" s="19"/>
      <c r="X16" s="20"/>
      <c r="Y16" s="18"/>
      <c r="Z16" s="19"/>
      <c r="AA16" s="19"/>
      <c r="AB16" s="20"/>
      <c r="AC16" s="26"/>
      <c r="AD16" s="19"/>
      <c r="AE16" s="19"/>
      <c r="AF16" s="20"/>
      <c r="AG16" s="26">
        <v>31</v>
      </c>
      <c r="AH16" s="19">
        <f>AG16*F16*G16*I16</f>
        <v>1364</v>
      </c>
      <c r="AI16" s="19"/>
      <c r="AJ16" s="20">
        <f>AH16*L16</f>
        <v>0</v>
      </c>
      <c r="AK16" s="26">
        <v>30</v>
      </c>
      <c r="AL16" s="19">
        <f>AK16*F16*G16*I16</f>
        <v>1320</v>
      </c>
      <c r="AM16" s="19"/>
      <c r="AN16" s="20">
        <f>L16*AL16</f>
        <v>0</v>
      </c>
      <c r="AO16" s="18">
        <f>AC16+AG16+AK16</f>
        <v>61</v>
      </c>
      <c r="AP16" s="19">
        <f t="shared" ref="AP16:AQ16" si="2">AD16+AH16+AL16</f>
        <v>2684</v>
      </c>
      <c r="AQ16" s="19">
        <f t="shared" si="2"/>
        <v>0</v>
      </c>
      <c r="AR16" s="20">
        <f>AF16+AJ16+AN16</f>
        <v>0</v>
      </c>
      <c r="AS16" s="26">
        <v>31</v>
      </c>
      <c r="AT16" s="19">
        <f>AS16*F16*G16*I16</f>
        <v>1364</v>
      </c>
      <c r="AU16" s="19"/>
      <c r="AV16" s="20">
        <f>L16*AT16</f>
        <v>0</v>
      </c>
      <c r="AW16" s="26">
        <v>31</v>
      </c>
      <c r="AX16" s="19">
        <f>AW16*F16*G16*I16</f>
        <v>1364</v>
      </c>
      <c r="AY16" s="19"/>
      <c r="AZ16" s="20">
        <f>AX16*L16</f>
        <v>0</v>
      </c>
      <c r="BA16" s="26">
        <v>30</v>
      </c>
      <c r="BB16" s="19">
        <f>BA16*F16*G16*I16</f>
        <v>1320</v>
      </c>
      <c r="BC16" s="19"/>
      <c r="BD16" s="20">
        <f>BB16*L16</f>
        <v>0</v>
      </c>
      <c r="BE16" s="18">
        <f t="shared" ref="BE16:BH16" si="3">AS16+AW16+BA16</f>
        <v>92</v>
      </c>
      <c r="BF16" s="19">
        <f t="shared" si="3"/>
        <v>4048</v>
      </c>
      <c r="BG16" s="19">
        <f t="shared" si="3"/>
        <v>0</v>
      </c>
      <c r="BH16" s="20">
        <f t="shared" si="3"/>
        <v>0</v>
      </c>
      <c r="BI16" s="26">
        <v>31</v>
      </c>
      <c r="BJ16" s="19">
        <f>BI16*F16*G16*I16</f>
        <v>1364</v>
      </c>
      <c r="BK16" s="19"/>
      <c r="BL16" s="20">
        <f>BJ16*L16</f>
        <v>0</v>
      </c>
      <c r="BM16" s="26">
        <v>30</v>
      </c>
      <c r="BN16" s="19">
        <f>BM16*F16*G16*I16</f>
        <v>1320</v>
      </c>
      <c r="BO16" s="19"/>
      <c r="BP16" s="20">
        <f>BN16*L16</f>
        <v>0</v>
      </c>
      <c r="BQ16" s="26">
        <v>31</v>
      </c>
      <c r="BR16" s="19">
        <f>BQ16*F16*G16*I16</f>
        <v>1364</v>
      </c>
      <c r="BS16" s="19"/>
      <c r="BT16" s="20">
        <f>BR16*L16</f>
        <v>0</v>
      </c>
      <c r="BU16" s="18">
        <f t="shared" ref="BU16:BX16" si="4">BI16+BM16+BQ16</f>
        <v>92</v>
      </c>
      <c r="BV16" s="19">
        <f t="shared" si="4"/>
        <v>4048</v>
      </c>
      <c r="BW16" s="19">
        <f t="shared" si="4"/>
        <v>0</v>
      </c>
      <c r="BX16" s="20">
        <f t="shared" si="4"/>
        <v>0</v>
      </c>
      <c r="BY16" s="18">
        <f t="shared" ref="BY16" si="5">BF16+BV16+Z16+AP16</f>
        <v>10780</v>
      </c>
      <c r="BZ16" s="18">
        <f t="shared" ref="BZ16" si="6">BG16+BW16+AQ16+AA16</f>
        <v>0</v>
      </c>
      <c r="CA16" s="17">
        <f t="shared" ref="CA16" si="7">BH16+BX16+AB16+AR16</f>
        <v>0</v>
      </c>
    </row>
    <row r="17" spans="1:79" s="10" customFormat="1" x14ac:dyDescent="0.2">
      <c r="A17" s="4"/>
      <c r="B17" s="23" t="s">
        <v>28</v>
      </c>
      <c r="C17" s="4"/>
      <c r="D17" s="9"/>
      <c r="E17" s="9"/>
      <c r="F17" s="9"/>
      <c r="G17" s="9"/>
      <c r="H17" s="9"/>
      <c r="I17" s="9"/>
      <c r="J17" s="9"/>
      <c r="K17" s="4"/>
      <c r="L17" s="5"/>
      <c r="M17" s="6"/>
      <c r="N17" s="7"/>
      <c r="O17" s="7"/>
      <c r="P17" s="5"/>
      <c r="Q17" s="6"/>
      <c r="R17" s="7"/>
      <c r="S17" s="7"/>
      <c r="T17" s="5"/>
      <c r="U17" s="6"/>
      <c r="V17" s="7"/>
      <c r="W17" s="7"/>
      <c r="X17" s="5"/>
      <c r="Y17" s="8"/>
      <c r="Z17" s="7"/>
      <c r="AA17" s="7"/>
      <c r="AB17" s="5"/>
      <c r="AC17" s="8"/>
      <c r="AD17" s="7"/>
      <c r="AE17" s="7"/>
      <c r="AF17" s="5"/>
      <c r="AG17" s="8"/>
      <c r="AH17" s="7"/>
      <c r="AI17" s="7"/>
      <c r="AJ17" s="5"/>
      <c r="AK17" s="8"/>
      <c r="AL17" s="7"/>
      <c r="AM17" s="7"/>
      <c r="AN17" s="5"/>
      <c r="AO17" s="6"/>
      <c r="AP17" s="6">
        <f>AP16</f>
        <v>2684</v>
      </c>
      <c r="AQ17" s="6"/>
      <c r="AR17" s="24">
        <f>AR16</f>
        <v>0</v>
      </c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>
        <f>BF16</f>
        <v>4048</v>
      </c>
      <c r="BG17" s="6"/>
      <c r="BH17" s="24">
        <f>BH16</f>
        <v>0</v>
      </c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>
        <f>BV16</f>
        <v>4048</v>
      </c>
      <c r="BW17" s="6"/>
      <c r="BX17" s="24">
        <f>BX16</f>
        <v>0</v>
      </c>
      <c r="BY17" s="6">
        <f>BY16</f>
        <v>10780</v>
      </c>
      <c r="BZ17" s="6"/>
      <c r="CA17" s="24">
        <f>CA16</f>
        <v>0</v>
      </c>
    </row>
    <row r="19" spans="1:79" s="35" customFormat="1" ht="15" customHeight="1" x14ac:dyDescent="0.2"/>
    <row r="20" spans="1:79" s="35" customFormat="1" x14ac:dyDescent="0.2">
      <c r="A20" s="77" t="s">
        <v>31</v>
      </c>
      <c r="B20" s="77"/>
      <c r="C20" s="78"/>
      <c r="D20" s="78"/>
      <c r="E20" s="36"/>
      <c r="F20" s="36"/>
      <c r="G20" s="36"/>
      <c r="H20" s="36"/>
      <c r="I20" s="36"/>
      <c r="J20" s="36"/>
      <c r="K20" s="36"/>
      <c r="L20" s="36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79" s="35" customFormat="1" x14ac:dyDescent="0.2">
      <c r="A21" s="38" t="s">
        <v>32</v>
      </c>
      <c r="B21" s="91" t="s">
        <v>33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39"/>
    </row>
    <row r="22" spans="1:79" s="35" customFormat="1" x14ac:dyDescent="0.2">
      <c r="A22" s="38"/>
      <c r="B22" s="71" t="s">
        <v>46</v>
      </c>
      <c r="C22" s="71"/>
      <c r="D22" s="71"/>
      <c r="E22" s="71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pans="1:79" s="35" customFormat="1" x14ac:dyDescent="0.2">
      <c r="A23" s="38" t="s">
        <v>34</v>
      </c>
      <c r="B23" s="72" t="s">
        <v>66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</row>
    <row r="24" spans="1:79" s="35" customFormat="1" ht="24" customHeight="1" x14ac:dyDescent="0.2">
      <c r="A24" s="38" t="s">
        <v>35</v>
      </c>
      <c r="B24" s="72" t="s">
        <v>72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</row>
    <row r="25" spans="1:79" s="35" customFormat="1" x14ac:dyDescent="0.2">
      <c r="A25" s="38" t="s">
        <v>36</v>
      </c>
      <c r="B25" s="72" t="s">
        <v>52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</row>
    <row r="26" spans="1:79" s="35" customFormat="1" x14ac:dyDescent="0.2">
      <c r="A26" s="38" t="s">
        <v>38</v>
      </c>
      <c r="B26" s="72" t="s">
        <v>47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</row>
    <row r="27" spans="1:79" s="35" customFormat="1" x14ac:dyDescent="0.2">
      <c r="A27" s="38" t="s">
        <v>40</v>
      </c>
      <c r="B27" s="72" t="s">
        <v>48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</row>
    <row r="28" spans="1:79" s="35" customFormat="1" x14ac:dyDescent="0.2">
      <c r="A28" s="38" t="s">
        <v>42</v>
      </c>
      <c r="B28" s="71" t="s">
        <v>53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BX28" s="42"/>
    </row>
    <row r="29" spans="1:79" s="35" customFormat="1" x14ac:dyDescent="0.2">
      <c r="A29" s="38" t="s">
        <v>44</v>
      </c>
      <c r="B29" s="71" t="s">
        <v>37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</row>
    <row r="30" spans="1:79" s="35" customFormat="1" x14ac:dyDescent="0.2">
      <c r="A30" s="38" t="s">
        <v>49</v>
      </c>
      <c r="B30" s="71" t="s">
        <v>39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</row>
    <row r="31" spans="1:79" s="35" customFormat="1" x14ac:dyDescent="0.2">
      <c r="A31" s="38" t="s">
        <v>50</v>
      </c>
      <c r="B31" s="71" t="s">
        <v>41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</row>
    <row r="32" spans="1:79" s="35" customFormat="1" x14ac:dyDescent="0.2">
      <c r="A32" s="38" t="s">
        <v>51</v>
      </c>
      <c r="B32" s="71" t="s">
        <v>43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</row>
    <row r="33" spans="1:50" s="35" customFormat="1" x14ac:dyDescent="0.2">
      <c r="A33" s="38" t="s">
        <v>69</v>
      </c>
      <c r="B33" s="71" t="s">
        <v>45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46"/>
      <c r="R33" s="43"/>
      <c r="S33" s="43"/>
      <c r="T33" s="43"/>
      <c r="U33" s="44"/>
      <c r="V33" s="44"/>
      <c r="W33" s="44"/>
      <c r="X33" s="44"/>
      <c r="Y33" s="73"/>
      <c r="Z33" s="73"/>
      <c r="AA33" s="73"/>
      <c r="AB33" s="73"/>
      <c r="AC33" s="73"/>
      <c r="AD33" s="73"/>
      <c r="AE33" s="73"/>
      <c r="AF33" s="73"/>
      <c r="AG33" s="45"/>
      <c r="AH33" s="45"/>
      <c r="AI33" s="45"/>
      <c r="AJ33" s="45"/>
      <c r="AK33" s="45"/>
      <c r="AL33" s="45"/>
      <c r="AM33" s="45"/>
    </row>
    <row r="37" spans="1:50" s="54" customFormat="1" ht="12.75" x14ac:dyDescent="0.2">
      <c r="B37" s="54" t="s">
        <v>84</v>
      </c>
      <c r="H37" s="55"/>
      <c r="K37" s="55"/>
      <c r="N37" s="55"/>
      <c r="T37" s="56"/>
      <c r="W37" s="56"/>
      <c r="Z37" s="56"/>
      <c r="AF37" s="56"/>
      <c r="AI37" s="56"/>
      <c r="AL37" s="56"/>
      <c r="AR37" s="56"/>
      <c r="AU37" s="56"/>
      <c r="AX37" s="56"/>
    </row>
  </sheetData>
  <mergeCells count="74">
    <mergeCell ref="B30:AG30"/>
    <mergeCell ref="Y33:AF33"/>
    <mergeCell ref="B31:AG31"/>
    <mergeCell ref="B33:P33"/>
    <mergeCell ref="B29:AG29"/>
    <mergeCell ref="A20:B20"/>
    <mergeCell ref="C20:D20"/>
    <mergeCell ref="B21:AD21"/>
    <mergeCell ref="B22:E22"/>
    <mergeCell ref="B25:M25"/>
    <mergeCell ref="B26:M26"/>
    <mergeCell ref="B28:AG28"/>
    <mergeCell ref="B27:M27"/>
    <mergeCell ref="U14:X14"/>
    <mergeCell ref="Y14:AB14"/>
    <mergeCell ref="BY14:CA14"/>
    <mergeCell ref="AG14:AJ14"/>
    <mergeCell ref="AK14:AN14"/>
    <mergeCell ref="AO14:AR14"/>
    <mergeCell ref="AS14:AV14"/>
    <mergeCell ref="AW14:AZ14"/>
    <mergeCell ref="BA14:BD14"/>
    <mergeCell ref="BE14:BH14"/>
    <mergeCell ref="BI14:BL14"/>
    <mergeCell ref="BM14:BP14"/>
    <mergeCell ref="BQ14:BT14"/>
    <mergeCell ref="BU14:BX14"/>
    <mergeCell ref="BI9:BL9"/>
    <mergeCell ref="BM9:BP9"/>
    <mergeCell ref="BQ9:BT9"/>
    <mergeCell ref="BU9:BX9"/>
    <mergeCell ref="BY9:CA9"/>
    <mergeCell ref="BA9:BD9"/>
    <mergeCell ref="A14:A15"/>
    <mergeCell ref="B14:B15"/>
    <mergeCell ref="C14:C15"/>
    <mergeCell ref="D14:D15"/>
    <mergeCell ref="E14:E15"/>
    <mergeCell ref="AC14:AF14"/>
    <mergeCell ref="F14:F15"/>
    <mergeCell ref="G14:G15"/>
    <mergeCell ref="H14:H15"/>
    <mergeCell ref="I14:I15"/>
    <mergeCell ref="J14:J15"/>
    <mergeCell ref="K14:K15"/>
    <mergeCell ref="L14:L15"/>
    <mergeCell ref="M14:P14"/>
    <mergeCell ref="Q14:T14"/>
    <mergeCell ref="AG9:AJ9"/>
    <mergeCell ref="AK9:AN9"/>
    <mergeCell ref="AO9:AR9"/>
    <mergeCell ref="AS9:AV9"/>
    <mergeCell ref="AW9:AZ9"/>
    <mergeCell ref="M9:P9"/>
    <mergeCell ref="Q9:T9"/>
    <mergeCell ref="U9:X9"/>
    <mergeCell ref="Y9:AB9"/>
    <mergeCell ref="AC9:AF9"/>
    <mergeCell ref="B23:CA23"/>
    <mergeCell ref="B24:CA24"/>
    <mergeCell ref="B32:CA32"/>
    <mergeCell ref="L9:L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BE9:BH9"/>
  </mergeCells>
  <pageMargins left="0.19685039370078741" right="0.19685039370078741" top="0.78740157480314965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 1</vt:lpstr>
      <vt:lpstr>Лот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Ринат Рамильевич Каримов</cp:lastModifiedBy>
  <cp:lastPrinted>2015-01-14T04:22:19Z</cp:lastPrinted>
  <dcterms:created xsi:type="dcterms:W3CDTF">2009-09-23T01:42:11Z</dcterms:created>
  <dcterms:modified xsi:type="dcterms:W3CDTF">2015-01-21T06:43:47Z</dcterms:modified>
</cp:coreProperties>
</file>