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320" windowHeight="11760" tabRatio="870" activeTab="1"/>
  </bookViews>
  <sheets>
    <sheet name="свод 2016" sheetId="1" r:id="rId1"/>
    <sheet name="8" sheetId="33" r:id="rId2"/>
  </sheets>
  <definedNames>
    <definedName name="_3000_ЭУК" localSheetId="1">#REF!</definedName>
    <definedName name="_3000_ЭУК">#REF!</definedName>
    <definedName name="_xlnm._FilterDatabase" localSheetId="1" hidden="1">'8'!$B$2:$B$94</definedName>
    <definedName name="Excel_BuiltIn_Print_Area_10" localSheetId="1">'8'!$A$2:$O$12</definedName>
    <definedName name="Excel_BuiltIn_Print_Area_10" localSheetId="0">#REF!</definedName>
    <definedName name="Excel_BuiltIn_Print_Area_10">#REF!</definedName>
    <definedName name="Z_1ABD3224_5306_4B7C_8105_DB77DAAF82C0_.wvu.Cols" localSheetId="0" hidden="1">'свод 2016'!$F:$H,'свод 2016'!$JL:$JN,'свод 2016'!$TH:$TJ,'свод 2016'!$ADD:$ADF,'свод 2016'!$AMZ:$ANB,'свод 2016'!$AWV:$AWX,'свод 2016'!$BGR:$BGT,'свод 2016'!$BQN:$BQP,'свод 2016'!$CAJ:$CAL,'свод 2016'!$CKF:$CKH,'свод 2016'!$CUB:$CUD,'свод 2016'!$DDX:$DDZ,'свод 2016'!$DNT:$DNV,'свод 2016'!$DXP:$DXR,'свод 2016'!$EHL:$EHN,'свод 2016'!$ERH:$ERJ,'свод 2016'!$FBD:$FBF,'свод 2016'!$FKZ:$FLB,'свод 2016'!$FUV:$FUX,'свод 2016'!$GER:$GET,'свод 2016'!$GON:$GOP,'свод 2016'!$GYJ:$GYL,'свод 2016'!$HIF:$HIH,'свод 2016'!$HSB:$HSD,'свод 2016'!$IBX:$IBZ,'свод 2016'!$ILT:$ILV,'свод 2016'!$IVP:$IVR,'свод 2016'!$JFL:$JFN,'свод 2016'!$JPH:$JPJ,'свод 2016'!$JZD:$JZF,'свод 2016'!$KIZ:$KJB,'свод 2016'!$KSV:$KSX,'свод 2016'!$LCR:$LCT,'свод 2016'!$LMN:$LMP,'свод 2016'!$LWJ:$LWL,'свод 2016'!$MGF:$MGH,'свод 2016'!$MQB:$MQD,'свод 2016'!$MZX:$MZZ,'свод 2016'!$NJT:$NJV,'свод 2016'!$NTP:$NTR,'свод 2016'!$ODL:$ODN,'свод 2016'!$ONH:$ONJ,'свод 2016'!$OXD:$OXF,'свод 2016'!$PGZ:$PHB,'свод 2016'!$PQV:$PQX,'свод 2016'!$QAR:$QAT,'свод 2016'!$QKN:$QKP,'свод 2016'!$QUJ:$QUL,'свод 2016'!$REF:$REH,'свод 2016'!$ROB:$ROD,'свод 2016'!$RXX:$RXZ,'свод 2016'!$SHT:$SHV,'свод 2016'!$SRP:$SRR,'свод 2016'!$TBL:$TBN,'свод 2016'!$TLH:$TLJ,'свод 2016'!$TVD:$TVF,'свод 2016'!$UEZ:$UFB,'свод 2016'!$UOV:$UOX,'свод 2016'!$UYR:$UYT,'свод 2016'!$VIN:$VIP,'свод 2016'!$VSJ:$VSL,'свод 2016'!$WCF:$WCH,'свод 2016'!$WMB:$WMD,'свод 2016'!$WVX:$WVZ</definedName>
    <definedName name="Z_1ABD3224_5306_4B7C_8105_DB77DAAF82C0_.wvu.FilterData" localSheetId="1" hidden="1">'8'!$B$2:$B$94</definedName>
    <definedName name="Z_1ABD3224_5306_4B7C_8105_DB77DAAF82C0_.wvu.PrintArea" localSheetId="1" hidden="1">'8'!$A$2:$O$91</definedName>
    <definedName name="Z_4DB59152_1EDD_4F66_9169_B1D08985982A_.wvu.Cols" localSheetId="0" hidden="1">'свод 2016'!$F:$H,'свод 2016'!$JL:$JN,'свод 2016'!$TH:$TJ,'свод 2016'!$ADD:$ADF,'свод 2016'!$AMZ:$ANB,'свод 2016'!$AWV:$AWX,'свод 2016'!$BGR:$BGT,'свод 2016'!$BQN:$BQP,'свод 2016'!$CAJ:$CAL,'свод 2016'!$CKF:$CKH,'свод 2016'!$CUB:$CUD,'свод 2016'!$DDX:$DDZ,'свод 2016'!$DNT:$DNV,'свод 2016'!$DXP:$DXR,'свод 2016'!$EHL:$EHN,'свод 2016'!$ERH:$ERJ,'свод 2016'!$FBD:$FBF,'свод 2016'!$FKZ:$FLB,'свод 2016'!$FUV:$FUX,'свод 2016'!$GER:$GET,'свод 2016'!$GON:$GOP,'свод 2016'!$GYJ:$GYL,'свод 2016'!$HIF:$HIH,'свод 2016'!$HSB:$HSD,'свод 2016'!$IBX:$IBZ,'свод 2016'!$ILT:$ILV,'свод 2016'!$IVP:$IVR,'свод 2016'!$JFL:$JFN,'свод 2016'!$JPH:$JPJ,'свод 2016'!$JZD:$JZF,'свод 2016'!$KIZ:$KJB,'свод 2016'!$KSV:$KSX,'свод 2016'!$LCR:$LCT,'свод 2016'!$LMN:$LMP,'свод 2016'!$LWJ:$LWL,'свод 2016'!$MGF:$MGH,'свод 2016'!$MQB:$MQD,'свод 2016'!$MZX:$MZZ,'свод 2016'!$NJT:$NJV,'свод 2016'!$NTP:$NTR,'свод 2016'!$ODL:$ODN,'свод 2016'!$ONH:$ONJ,'свод 2016'!$OXD:$OXF,'свод 2016'!$PGZ:$PHB,'свод 2016'!$PQV:$PQX,'свод 2016'!$QAR:$QAT,'свод 2016'!$QKN:$QKP,'свод 2016'!$QUJ:$QUL,'свод 2016'!$REF:$REH,'свод 2016'!$ROB:$ROD,'свод 2016'!$RXX:$RXZ,'свод 2016'!$SHT:$SHV,'свод 2016'!$SRP:$SRR,'свод 2016'!$TBL:$TBN,'свод 2016'!$TLH:$TLJ,'свод 2016'!$TVD:$TVF,'свод 2016'!$UEZ:$UFB,'свод 2016'!$UOV:$UOX,'свод 2016'!$UYR:$UYT,'свод 2016'!$VIN:$VIP,'свод 2016'!$VSJ:$VSL,'свод 2016'!$WCF:$WCH,'свод 2016'!$WMB:$WMD,'свод 2016'!$WVX:$WVZ</definedName>
    <definedName name="Z_4DB59152_1EDD_4F66_9169_B1D08985982A_.wvu.FilterData" localSheetId="1" hidden="1">'8'!$B$2:$B$94</definedName>
    <definedName name="Z_4DB59152_1EDD_4F66_9169_B1D08985982A_.wvu.PrintArea" localSheetId="1" hidden="1">'8'!$A$2:$O$91</definedName>
    <definedName name="Z_6284D892_A2A5_4514_95E7_1A65B9DBEC55_.wvu.FilterData" localSheetId="1" hidden="1">'8'!$B$2:$B$94</definedName>
    <definedName name="Z_99281F99_6F86_4FAF_A902_E6FB8AE52176_.wvu.Cols" localSheetId="0" hidden="1">'свод 2016'!$F:$H,'свод 2016'!$JL:$JN,'свод 2016'!$TH:$TJ,'свод 2016'!$ADD:$ADF,'свод 2016'!$AMZ:$ANB,'свод 2016'!$AWV:$AWX,'свод 2016'!$BGR:$BGT,'свод 2016'!$BQN:$BQP,'свод 2016'!$CAJ:$CAL,'свод 2016'!$CKF:$CKH,'свод 2016'!$CUB:$CUD,'свод 2016'!$DDX:$DDZ,'свод 2016'!$DNT:$DNV,'свод 2016'!$DXP:$DXR,'свод 2016'!$EHL:$EHN,'свод 2016'!$ERH:$ERJ,'свод 2016'!$FBD:$FBF,'свод 2016'!$FKZ:$FLB,'свод 2016'!$FUV:$FUX,'свод 2016'!$GER:$GET,'свод 2016'!$GON:$GOP,'свод 2016'!$GYJ:$GYL,'свод 2016'!$HIF:$HIH,'свод 2016'!$HSB:$HSD,'свод 2016'!$IBX:$IBZ,'свод 2016'!$ILT:$ILV,'свод 2016'!$IVP:$IVR,'свод 2016'!$JFL:$JFN,'свод 2016'!$JPH:$JPJ,'свод 2016'!$JZD:$JZF,'свод 2016'!$KIZ:$KJB,'свод 2016'!$KSV:$KSX,'свод 2016'!$LCR:$LCT,'свод 2016'!$LMN:$LMP,'свод 2016'!$LWJ:$LWL,'свод 2016'!$MGF:$MGH,'свод 2016'!$MQB:$MQD,'свод 2016'!$MZX:$MZZ,'свод 2016'!$NJT:$NJV,'свод 2016'!$NTP:$NTR,'свод 2016'!$ODL:$ODN,'свод 2016'!$ONH:$ONJ,'свод 2016'!$OXD:$OXF,'свод 2016'!$PGZ:$PHB,'свод 2016'!$PQV:$PQX,'свод 2016'!$QAR:$QAT,'свод 2016'!$QKN:$QKP,'свод 2016'!$QUJ:$QUL,'свод 2016'!$REF:$REH,'свод 2016'!$ROB:$ROD,'свод 2016'!$RXX:$RXZ,'свод 2016'!$SHT:$SHV,'свод 2016'!$SRP:$SRR,'свод 2016'!$TBL:$TBN,'свод 2016'!$TLH:$TLJ,'свод 2016'!$TVD:$TVF,'свод 2016'!$UEZ:$UFB,'свод 2016'!$UOV:$UOX,'свод 2016'!$UYR:$UYT,'свод 2016'!$VIN:$VIP,'свод 2016'!$VSJ:$VSL,'свод 2016'!$WCF:$WCH,'свод 2016'!$WMB:$WMD,'свод 2016'!$WVX:$WVZ</definedName>
    <definedName name="Z_99281F99_6F86_4FAF_A902_E6FB8AE52176_.wvu.FilterData" localSheetId="1" hidden="1">'8'!$B$2:$B$94</definedName>
    <definedName name="Z_99281F99_6F86_4FAF_A902_E6FB8AE52176_.wvu.PrintArea" localSheetId="1" hidden="1">'8'!$A$2:$O$91</definedName>
    <definedName name="Z_B3BC0D26_06AC_4738_8FC0_D28697980544_.wvu.PrintArea" localSheetId="1" hidden="1">'8'!$A$2:$AD$94</definedName>
    <definedName name="Z_B3BC0D26_06AC_4738_8FC0_D28697980544_.wvu.Rows" localSheetId="1" hidden="1">'8'!#REF!</definedName>
    <definedName name="ВАТИНСКОЕ__куст_№_251" localSheetId="1">#REF!</definedName>
    <definedName name="ВАТИНСКОЕ__куст_№_251">#REF!</definedName>
    <definedName name="_xlnm.Print_Area" localSheetId="1">'8'!$A$1:$Z$87</definedName>
    <definedName name="_xlnm.Print_Area" localSheetId="0">'свод 2016'!$A$1:$AD$16</definedName>
  </definedNames>
  <calcPr calcId="145621"/>
  <customWorkbookViews>
    <customWorkbookView name="Юлия Юрьевна Попова - Личное представление" guid="{99281F99-6F86-4FAF-A902-E6FB8AE52176}" mergeInterval="0" personalView="1" maximized="1" xWindow="1" yWindow="1" windowWidth="1276" windowHeight="697" tabRatio="870" activeSheetId="2"/>
    <customWorkbookView name="Марина Владимировна Орлова - Личное представление" guid="{1ABD3224-5306-4B7C-8105-DB77DAAF82C0}" mergeInterval="0" personalView="1" maximized="1" windowWidth="1276" windowHeight="667" tabRatio="870" activeSheetId="27"/>
    <customWorkbookView name="Регина Закарьевна Иванова - Личное представление" guid="{4DB59152-1EDD-4F66-9169-B1D08985982A}" mergeInterval="0" personalView="1" maximized="1" windowWidth="1276" windowHeight="801" tabRatio="870" activeSheetId="3" showComments="commIndAndComment"/>
  </customWorkbookViews>
</workbook>
</file>

<file path=xl/calcChain.xml><?xml version="1.0" encoding="utf-8"?>
<calcChain xmlns="http://schemas.openxmlformats.org/spreadsheetml/2006/main">
  <c r="S11" i="1" l="1"/>
  <c r="S12" i="1" s="1"/>
  <c r="L11" i="1"/>
  <c r="K11" i="1"/>
  <c r="I11" i="1"/>
  <c r="E11" i="1"/>
  <c r="T12" i="1"/>
  <c r="U12" i="1"/>
  <c r="R12" i="1"/>
  <c r="Q12" i="1"/>
  <c r="P12" i="1"/>
  <c r="O11" i="1" l="1"/>
  <c r="V11" i="1"/>
  <c r="V12" i="1" s="1"/>
  <c r="E23" i="33" l="1"/>
  <c r="E25" i="33"/>
  <c r="E30" i="33" s="1"/>
  <c r="E27" i="33" s="1"/>
  <c r="E35" i="33"/>
  <c r="E68" i="33" s="1"/>
  <c r="E39" i="33"/>
  <c r="E50" i="33"/>
  <c r="V67" i="33" l="1"/>
  <c r="V66" i="33"/>
  <c r="V65" i="33"/>
  <c r="V64" i="33"/>
  <c r="V63" i="33"/>
  <c r="V62" i="33"/>
  <c r="V61" i="33"/>
  <c r="V60" i="33"/>
  <c r="V59" i="33"/>
  <c r="V58" i="33"/>
  <c r="V57" i="33"/>
  <c r="V56" i="33"/>
  <c r="V55" i="33"/>
  <c r="V54" i="33"/>
  <c r="V53" i="33"/>
  <c r="V52" i="33"/>
  <c r="V51" i="33"/>
  <c r="V50" i="33" s="1"/>
  <c r="P50" i="33"/>
  <c r="V49" i="33"/>
  <c r="V48" i="33"/>
  <c r="V47" i="33"/>
  <c r="V46" i="33"/>
  <c r="V45" i="33"/>
  <c r="V44" i="33"/>
  <c r="V43" i="33"/>
  <c r="V42" i="33"/>
  <c r="V41" i="33"/>
  <c r="V40" i="33"/>
  <c r="P39" i="33"/>
  <c r="V38" i="33"/>
  <c r="V37" i="33"/>
  <c r="V36" i="33"/>
  <c r="P35" i="33"/>
  <c r="U33" i="33"/>
  <c r="Y33" i="33" s="1"/>
  <c r="U32" i="33"/>
  <c r="W32" i="33" s="1"/>
  <c r="U31" i="33"/>
  <c r="Y31" i="33" s="1"/>
  <c r="Y29" i="33"/>
  <c r="U29" i="33"/>
  <c r="W29" i="33" s="1"/>
  <c r="T25" i="33"/>
  <c r="T30" i="33" s="1"/>
  <c r="S25" i="33"/>
  <c r="S30" i="33" s="1"/>
  <c r="R25" i="33"/>
  <c r="R28" i="33" s="1"/>
  <c r="U28" i="33" s="1"/>
  <c r="Q25" i="33"/>
  <c r="Q30" i="33" s="1"/>
  <c r="Q27" i="33" s="1"/>
  <c r="P25" i="33"/>
  <c r="T23" i="33"/>
  <c r="S23" i="33"/>
  <c r="R23" i="33"/>
  <c r="Q23" i="33"/>
  <c r="P23" i="33"/>
  <c r="U21" i="33"/>
  <c r="W31" i="33" l="1"/>
  <c r="P68" i="33"/>
  <c r="V39" i="33"/>
  <c r="V35" i="33"/>
  <c r="U23" i="33"/>
  <c r="Y32" i="33"/>
  <c r="Z32" i="33" s="1"/>
  <c r="Z31" i="33"/>
  <c r="Z29" i="33"/>
  <c r="W33" i="33"/>
  <c r="Z33" i="33" s="1"/>
  <c r="W28" i="33"/>
  <c r="Y28" i="33"/>
  <c r="P30" i="33"/>
  <c r="U30" i="33" s="1"/>
  <c r="U25" i="33"/>
  <c r="V68" i="33" l="1"/>
  <c r="AC11" i="1" s="1"/>
  <c r="AC12" i="1" s="1"/>
  <c r="Z28" i="33"/>
  <c r="P27" i="33"/>
  <c r="U27" i="33" s="1"/>
  <c r="W27" i="33" s="1"/>
  <c r="W30" i="33"/>
  <c r="Y30" i="33"/>
  <c r="J32" i="33"/>
  <c r="J31" i="33"/>
  <c r="Y27" i="33" l="1"/>
  <c r="Y25" i="33" s="1"/>
  <c r="W25" i="33"/>
  <c r="Z27" i="33"/>
  <c r="Z30" i="33"/>
  <c r="L32" i="33"/>
  <c r="Y11" i="1"/>
  <c r="Z25" i="33" l="1"/>
  <c r="N32" i="33"/>
  <c r="N31" i="33"/>
  <c r="J33" i="33"/>
  <c r="L33" i="33" s="1"/>
  <c r="V69" i="33" l="1"/>
  <c r="V70" i="33" s="1"/>
  <c r="AB11" i="1"/>
  <c r="AB12" i="1" s="1"/>
  <c r="N33" i="33"/>
  <c r="O32" i="33"/>
  <c r="F12" i="1"/>
  <c r="G12" i="1"/>
  <c r="H12" i="1"/>
  <c r="K67" i="33"/>
  <c r="K66" i="33"/>
  <c r="K65" i="33"/>
  <c r="K64" i="33"/>
  <c r="K63" i="33"/>
  <c r="K62" i="33"/>
  <c r="K61" i="33"/>
  <c r="K60" i="33"/>
  <c r="K59" i="33"/>
  <c r="K58" i="33"/>
  <c r="K57" i="33"/>
  <c r="K55" i="33"/>
  <c r="K54" i="33"/>
  <c r="K53" i="33"/>
  <c r="K51" i="33"/>
  <c r="K49" i="33"/>
  <c r="K47" i="33"/>
  <c r="K46" i="33"/>
  <c r="K43" i="33"/>
  <c r="K42" i="33"/>
  <c r="K41" i="33"/>
  <c r="K40" i="33"/>
  <c r="W11" i="1"/>
  <c r="K56" i="33"/>
  <c r="K52" i="33"/>
  <c r="K48" i="33"/>
  <c r="K45" i="33"/>
  <c r="K44" i="33"/>
  <c r="K38" i="33"/>
  <c r="K37" i="33"/>
  <c r="K36" i="33"/>
  <c r="J29" i="33"/>
  <c r="I25" i="33"/>
  <c r="I30" i="33" s="1"/>
  <c r="H25" i="33"/>
  <c r="H30" i="33" s="1"/>
  <c r="G25" i="33"/>
  <c r="G28" i="33" s="1"/>
  <c r="J28" i="33" s="1"/>
  <c r="F25" i="33"/>
  <c r="F30" i="33" s="1"/>
  <c r="I23" i="33"/>
  <c r="H23" i="33"/>
  <c r="G23" i="33"/>
  <c r="F23" i="33"/>
  <c r="J21" i="33"/>
  <c r="O33" i="33" l="1"/>
  <c r="J30" i="33"/>
  <c r="N28" i="33"/>
  <c r="N29" i="33"/>
  <c r="K12" i="1"/>
  <c r="L29" i="33"/>
  <c r="L31" i="33"/>
  <c r="O31" i="33" s="1"/>
  <c r="K39" i="33"/>
  <c r="K35" i="33"/>
  <c r="J23" i="33"/>
  <c r="K50" i="33"/>
  <c r="L28" i="33"/>
  <c r="J25" i="33"/>
  <c r="F27" i="33"/>
  <c r="O29" i="33" l="1"/>
  <c r="N30" i="33"/>
  <c r="O28" i="33"/>
  <c r="J27" i="33"/>
  <c r="K68" i="33"/>
  <c r="AA11" i="1" s="1"/>
  <c r="L30" i="33"/>
  <c r="O30" i="33" l="1"/>
  <c r="N27" i="33"/>
  <c r="L27" i="33"/>
  <c r="L25" i="33" s="1"/>
  <c r="O27" i="33" l="1"/>
  <c r="N25" i="33"/>
  <c r="O25" i="33" l="1"/>
  <c r="E12" i="1"/>
  <c r="K69" i="33" l="1"/>
  <c r="K70" i="33" s="1"/>
  <c r="Z11" i="1"/>
  <c r="AD11" i="1" s="1"/>
  <c r="N12" i="1"/>
  <c r="L12" i="1"/>
  <c r="I12" i="1"/>
  <c r="M12" i="1" l="1"/>
  <c r="J12" i="1"/>
  <c r="O12" i="1" l="1"/>
  <c r="Z12" i="1" l="1"/>
  <c r="AA12" i="1" l="1"/>
  <c r="AD12" i="1"/>
</calcChain>
</file>

<file path=xl/sharedStrings.xml><?xml version="1.0" encoding="utf-8"?>
<sst xmlns="http://schemas.openxmlformats.org/spreadsheetml/2006/main" count="192" uniqueCount="142">
  <si>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</si>
  <si>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</si>
  <si>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</si>
  <si>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</si>
  <si>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 xml:space="preserve"> № п/п</t>
  </si>
  <si>
    <t>Номенклатура</t>
  </si>
  <si>
    <t>Пласты</t>
  </si>
  <si>
    <t>ПК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</si>
  <si>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</si>
  <si>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</si>
  <si>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</si>
  <si>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</si>
  <si>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</si>
  <si>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</si>
  <si>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</si>
  <si>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</si>
  <si>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</si>
  <si>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</si>
  <si>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</si>
  <si>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</si>
  <si>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</si>
  <si>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</si>
  <si>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</si>
  <si>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</si>
  <si>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</si>
  <si>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</si>
  <si>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</si>
  <si>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</si>
  <si>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</si>
  <si>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</si>
  <si>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</si>
  <si>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</si>
  <si>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-</t>
  </si>
  <si>
    <t>до 35 суток</t>
  </si>
  <si>
    <t>до 12 суток</t>
  </si>
  <si>
    <t>Демонтаж ПВО</t>
  </si>
  <si>
    <t>Демонтаж основания под ДЭС</t>
  </si>
  <si>
    <t>Ликвидация водяного колодца</t>
  </si>
  <si>
    <t>2.4. Стаскивание БУ</t>
  </si>
  <si>
    <t>до 18 часов</t>
  </si>
  <si>
    <t>2.5. Передвижка 5 м.</t>
  </si>
  <si>
    <t>до 8 часов</t>
  </si>
  <si>
    <t>Итого по ВМР:</t>
  </si>
  <si>
    <t>ПНР</t>
  </si>
  <si>
    <t>Бурение водяного колодца</t>
  </si>
  <si>
    <t>Монтаж основания под ДЭС</t>
  </si>
  <si>
    <t>Монтаж ПВО</t>
  </si>
  <si>
    <t>Утепление БУ</t>
  </si>
  <si>
    <t>в том числе</t>
  </si>
  <si>
    <t>Демонтаж СВП</t>
  </si>
  <si>
    <t>Монтаж СВП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</si>
  <si>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</si>
  <si>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</si>
  <si>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</si>
  <si>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</si>
  <si>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</si>
  <si>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</si>
  <si>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СВП</t>
  </si>
  <si>
    <t>2.6. Передвижка 9 м.</t>
  </si>
  <si>
    <t>2.7. Передвижка 13 м.</t>
  </si>
  <si>
    <t>2.8. Передвижка 15 м.</t>
  </si>
  <si>
    <t>2.9. Передвижка 18 м.</t>
  </si>
  <si>
    <t>2.10. Передвижка 22 м.</t>
  </si>
  <si>
    <t>2.11. Передвижка 25 м.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</si>
  <si>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</si>
  <si>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>до 24 часов</t>
  </si>
  <si>
    <t>до 12 часов</t>
  </si>
  <si>
    <t>до 14 часов</t>
  </si>
  <si>
    <t>до 16 часов</t>
  </si>
  <si>
    <t>до 20 часов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</si>
  <si>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</si>
  <si>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</si>
  <si>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</si>
  <si>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t xml:space="preserve">Ю </t>
  </si>
  <si>
    <t>"Бурение по суточной ставке"</t>
  </si>
  <si>
    <t>№ п/п</t>
  </si>
  <si>
    <t>Подрядчик</t>
  </si>
  <si>
    <t>Месторождение</t>
  </si>
  <si>
    <t>Сутки</t>
  </si>
  <si>
    <t>передвижки</t>
  </si>
  <si>
    <t>Стоимость суток , руб. без НДС</t>
  </si>
  <si>
    <t>Стоимость бурения, руб. без НДС</t>
  </si>
  <si>
    <t>Стоимость ВМР, руб. без НДС</t>
  </si>
  <si>
    <t>Стоимость по лоту, руб. без НДС</t>
  </si>
  <si>
    <t>5м</t>
  </si>
  <si>
    <t>18м</t>
  </si>
  <si>
    <t>Накл/Напр
полог</t>
  </si>
  <si>
    <t>Горизонт.
с пилот. стволом</t>
  </si>
  <si>
    <t>Водозаб.</t>
  </si>
  <si>
    <t>вывоз шлама</t>
  </si>
  <si>
    <t xml:space="preserve">Итого по </t>
  </si>
  <si>
    <t>2 ств. горизонт.
с пилот. стволом</t>
  </si>
  <si>
    <t>2.12. Центровка ВЛБ БУ</t>
  </si>
  <si>
    <t>Суточная ставка (БУ 3200 ЭК-БМ) (без энергокомплекса, э/энергия от ВЛ-6 кВ)</t>
  </si>
  <si>
    <t>бурение (ДЭС)</t>
  </si>
  <si>
    <t>бурение (ЛЭП)</t>
  </si>
  <si>
    <t xml:space="preserve">            Обязательно указывается стоимость вывоза бурового шлама независимо от технологии бурения (амбарная, безамбарная)                     </t>
  </si>
  <si>
    <t>Транспортировка БУ</t>
  </si>
  <si>
    <t>Транспортировка бригадного хозяйства и бурильного инструмента</t>
  </si>
  <si>
    <t>Транспортировка малогабаритного инструмента</t>
  </si>
  <si>
    <t>2 ств.гор. без пил.</t>
  </si>
  <si>
    <t>2 ств.гор. с пил.стволом</t>
  </si>
  <si>
    <t>Месторождение Ачимовское</t>
  </si>
  <si>
    <t>Бурение скважин куста № 18 по (безамбарной) технологии</t>
  </si>
  <si>
    <t>ВСЕГО кусту № 18</t>
  </si>
  <si>
    <t>Ачимовское</t>
  </si>
  <si>
    <t xml:space="preserve">                         Ориентировочное расстояние перевозки бурового шлама с куста № 18 - 5 км.</t>
  </si>
  <si>
    <t xml:space="preserve">Мобилизация ДЭС </t>
  </si>
  <si>
    <t xml:space="preserve">Монтаж ДЭС </t>
  </si>
  <si>
    <t xml:space="preserve">Монтаж БДЕ </t>
  </si>
  <si>
    <t xml:space="preserve">Демонтаж БДЕ </t>
  </si>
  <si>
    <t>Демонтаж ДЭС</t>
  </si>
  <si>
    <t xml:space="preserve">Демобилизация ДЭС </t>
  </si>
  <si>
    <t>Суточная ставка(без энергокомплекса, э/энергия от ВЛ-6 кВ)</t>
  </si>
  <si>
    <t>Объем жидкой фазы бурового шлама, м3</t>
  </si>
  <si>
    <t>Объем твердой фазы бурового шлама, м3</t>
  </si>
  <si>
    <t>ЛОТ № 1-0-8</t>
  </si>
  <si>
    <t>ВСЕГО ЛОТУ № 1-0-8</t>
  </si>
  <si>
    <t>1-0-8</t>
  </si>
  <si>
    <t>Суточная ставка (БУ 270-320 тн) (с энергокомплексом)</t>
  </si>
  <si>
    <t>Суточная ставка (БУ 270-320 тн) (без энергокомплекса)</t>
  </si>
  <si>
    <t>2.2. Монтаж БУ, в том числе</t>
  </si>
  <si>
    <t>2.3. Демонтаж БУ, в том числе</t>
  </si>
  <si>
    <t>2.1.Транспортировка БУ, в том числе</t>
  </si>
  <si>
    <t>Монтаж БУ (БУ 270-320 тн)</t>
  </si>
  <si>
    <t>Демонтаж БУ (БУ 270-320 тн)</t>
  </si>
  <si>
    <t>Объём, начальная стоимость и номенклатура работ по лоту на 2016-2017г.г.</t>
  </si>
  <si>
    <t>Ориентировочный срок начала и окончания ВМР на кустовой площадке № 18: 01.12.2015г. - 20.01.2017г.</t>
  </si>
  <si>
    <t>Ориентировочный срок начала и окончания бурения скважин на кустовой площадке № 18: 15.01.2016 - 08.01.2017гг.</t>
  </si>
  <si>
    <t>2016 год</t>
  </si>
  <si>
    <t>2017 год</t>
  </si>
  <si>
    <t>Кол-во скважин зак. бурением в 2016 году</t>
  </si>
  <si>
    <t>Кол-во скважин зак. бурением в 2017 году</t>
  </si>
  <si>
    <t>2 ств. горизонт.
без пилота</t>
  </si>
  <si>
    <t>Накл/
Напр</t>
  </si>
  <si>
    <t>№
 Лота</t>
  </si>
  <si>
    <t xml:space="preserve">(подпись руководителя, печать)  </t>
  </si>
  <si>
    <t>Форма 4.2.</t>
  </si>
  <si>
    <t>Форма 4.2.1.</t>
  </si>
  <si>
    <t>Заказчик:</t>
  </si>
  <si>
    <t>предприятие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</si>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</sst>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5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Arial Cyr"/>
      <family val="2"/>
      <charset val="204"/>
    </font>
    <font>
      <b/>
      <i/>
      <sz val="10"/>
      <name val="Times New Roman Cyr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3"/>
      <name val="Arial Cyr"/>
      <family val="2"/>
      <charset val="204"/>
    </font>
    <font>
      <b/>
      <u/>
      <sz val="14"/>
      <name val="Arial Cyr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 Cyr"/>
      <charset val="204"/>
    </font>
    <font>
      <b/>
      <sz val="16"/>
      <name val="Arial Cyr"/>
      <family val="2"/>
      <charset val="204"/>
    </font>
    <font>
      <b/>
      <sz val="14"/>
      <color theme="0"/>
      <name val="Times New Roman Cyr"/>
      <family val="1"/>
      <charset val="204"/>
    </font>
    <font>
      <sz val="16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b/>
      <sz val="14"/>
      <name val="Arial Cyr"/>
      <charset val="204"/>
    </font>
    <font>
      <b/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4" fillId="0" borderId="0"/>
    <xf numFmtId="9" fontId="24" fillId="0" borderId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</cellStyleXfs>
  <cellXfs count="345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0" fillId="0" borderId="0" xfId="0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" fontId="9" fillId="0" borderId="34" xfId="0" applyNumberFormat="1" applyFont="1" applyFill="1" applyBorder="1" applyAlignment="1">
      <alignment horizontal="center" vertical="center" wrapText="1"/>
    </xf>
    <xf numFmtId="4" fontId="14" fillId="0" borderId="37" xfId="0" applyNumberFormat="1" applyFont="1" applyFill="1" applyBorder="1" applyAlignment="1">
      <alignment horizontal="center" vertical="center" wrapText="1"/>
    </xf>
    <xf numFmtId="49" fontId="15" fillId="0" borderId="19" xfId="0" applyNumberFormat="1" applyFont="1" applyFill="1" applyBorder="1" applyAlignment="1"/>
    <xf numFmtId="4" fontId="9" fillId="0" borderId="24" xfId="0" applyNumberFormat="1" applyFont="1" applyFill="1" applyBorder="1" applyAlignment="1">
      <alignment vertical="center" wrapText="1"/>
    </xf>
    <xf numFmtId="49" fontId="5" fillId="0" borderId="44" xfId="0" applyNumberFormat="1" applyFont="1" applyFill="1" applyBorder="1" applyAlignment="1">
      <alignment horizontal="center"/>
    </xf>
    <xf numFmtId="4" fontId="5" fillId="0" borderId="44" xfId="0" applyNumberFormat="1" applyFont="1" applyFill="1" applyBorder="1" applyAlignment="1"/>
    <xf numFmtId="4" fontId="14" fillId="0" borderId="3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3" fontId="9" fillId="0" borderId="51" xfId="0" applyNumberFormat="1" applyFont="1" applyFill="1" applyBorder="1" applyAlignment="1">
      <alignment horizontal="center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49" fontId="26" fillId="0" borderId="0" xfId="0" applyNumberFormat="1" applyFont="1" applyFill="1" applyAlignment="1">
      <alignment wrapText="1"/>
    </xf>
    <xf numFmtId="0" fontId="25" fillId="0" borderId="0" xfId="4"/>
    <xf numFmtId="0" fontId="25" fillId="0" borderId="0" xfId="4" applyAlignment="1">
      <alignment horizontal="left"/>
    </xf>
    <xf numFmtId="0" fontId="1" fillId="0" borderId="0" xfId="4" applyFont="1" applyFill="1" applyAlignment="1">
      <alignment horizontal="center" vertical="center"/>
    </xf>
    <xf numFmtId="0" fontId="25" fillId="0" borderId="0" xfId="4" applyFill="1"/>
    <xf numFmtId="0" fontId="25" fillId="0" borderId="0" xfId="4" applyFill="1" applyAlignment="1">
      <alignment horizontal="center"/>
    </xf>
    <xf numFmtId="0" fontId="25" fillId="0" borderId="0" xfId="4" applyFill="1" applyAlignment="1">
      <alignment horizontal="left"/>
    </xf>
    <xf numFmtId="0" fontId="29" fillId="0" borderId="0" xfId="4" applyFont="1"/>
    <xf numFmtId="3" fontId="25" fillId="0" borderId="0" xfId="4" applyNumberFormat="1"/>
    <xf numFmtId="0" fontId="25" fillId="0" borderId="0" xfId="4" applyAlignment="1">
      <alignment horizontal="center"/>
    </xf>
    <xf numFmtId="0" fontId="28" fillId="3" borderId="64" xfId="4" applyFont="1" applyFill="1" applyBorder="1" applyAlignment="1">
      <alignment horizontal="left" vertical="center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0" fontId="30" fillId="0" borderId="60" xfId="0" applyFont="1" applyFill="1" applyBorder="1" applyAlignment="1">
      <alignment vertical="center" wrapText="1"/>
    </xf>
    <xf numFmtId="0" fontId="24" fillId="0" borderId="0" xfId="4" applyFont="1" applyFill="1" applyAlignment="1">
      <alignment horizontal="center"/>
    </xf>
    <xf numFmtId="0" fontId="24" fillId="0" borderId="0" xfId="4" applyFont="1" applyFill="1" applyAlignment="1">
      <alignment horizontal="left"/>
    </xf>
    <xf numFmtId="0" fontId="24" fillId="0" borderId="0" xfId="4" applyFont="1"/>
    <xf numFmtId="3" fontId="24" fillId="0" borderId="0" xfId="4" applyNumberFormat="1" applyFont="1"/>
    <xf numFmtId="0" fontId="28" fillId="3" borderId="63" xfId="4" applyFont="1" applyFill="1" applyBorder="1" applyAlignment="1">
      <alignment horizontal="center" vertical="center"/>
    </xf>
    <xf numFmtId="0" fontId="28" fillId="3" borderId="64" xfId="4" applyFont="1" applyFill="1" applyBorder="1" applyAlignment="1">
      <alignment horizontal="center" vertical="center"/>
    </xf>
    <xf numFmtId="0" fontId="29" fillId="3" borderId="64" xfId="4" applyFont="1" applyFill="1" applyBorder="1" applyAlignment="1">
      <alignment vertical="center"/>
    </xf>
    <xf numFmtId="3" fontId="1" fillId="3" borderId="64" xfId="4" applyNumberFormat="1" applyFont="1" applyFill="1" applyBorder="1" applyAlignment="1">
      <alignment vertical="center"/>
    </xf>
    <xf numFmtId="0" fontId="1" fillId="3" borderId="64" xfId="4" applyFont="1" applyFill="1" applyBorder="1" applyAlignment="1">
      <alignment horizontal="center" vertical="center"/>
    </xf>
    <xf numFmtId="0" fontId="25" fillId="0" borderId="0" xfId="4" applyFill="1" applyAlignment="1">
      <alignment vertical="center"/>
    </xf>
    <xf numFmtId="0" fontId="25" fillId="0" borderId="0" xfId="4" applyFill="1" applyAlignment="1">
      <alignment vertical="center" wrapText="1"/>
    </xf>
    <xf numFmtId="3" fontId="25" fillId="0" borderId="0" xfId="4" applyNumberFormat="1" applyFill="1" applyAlignment="1">
      <alignment horizontal="center" vertical="center"/>
    </xf>
    <xf numFmtId="4" fontId="14" fillId="0" borderId="60" xfId="0" applyNumberFormat="1" applyFont="1" applyFill="1" applyBorder="1" applyAlignment="1">
      <alignment horizontal="center" vertical="center" wrapText="1"/>
    </xf>
    <xf numFmtId="4" fontId="9" fillId="0" borderId="52" xfId="0" applyNumberFormat="1" applyFont="1" applyFill="1" applyBorder="1" applyAlignment="1">
      <alignment horizontal="center" vertical="center" wrapText="1"/>
    </xf>
    <xf numFmtId="0" fontId="25" fillId="0" borderId="0" xfId="4" applyAlignment="1">
      <alignment vertical="center"/>
    </xf>
    <xf numFmtId="49" fontId="31" fillId="0" borderId="0" xfId="0" applyNumberFormat="1" applyFont="1" applyFill="1" applyAlignment="1">
      <alignment wrapText="1"/>
    </xf>
    <xf numFmtId="49" fontId="31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61" xfId="0" applyNumberFormat="1" applyFont="1" applyFill="1" applyBorder="1" applyAlignment="1">
      <alignment horizontal="center" vertical="center" wrapText="1"/>
    </xf>
    <xf numFmtId="4" fontId="14" fillId="2" borderId="34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center" vertical="center" wrapText="1"/>
    </xf>
    <xf numFmtId="4" fontId="9" fillId="2" borderId="2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4" fontId="25" fillId="0" borderId="15" xfId="4" applyNumberFormat="1" applyFill="1" applyBorder="1" applyAlignment="1">
      <alignment horizontal="center"/>
    </xf>
    <xf numFmtId="4" fontId="1" fillId="3" borderId="64" xfId="4" applyNumberFormat="1" applyFont="1" applyFill="1" applyBorder="1" applyAlignment="1">
      <alignment horizontal="center" vertical="center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0" fontId="30" fillId="0" borderId="34" xfId="0" applyFont="1" applyFill="1" applyBorder="1" applyAlignment="1">
      <alignment vertical="center" wrapText="1"/>
    </xf>
    <xf numFmtId="3" fontId="9" fillId="0" borderId="78" xfId="0" applyNumberFormat="1" applyFont="1" applyFill="1" applyBorder="1" applyAlignment="1">
      <alignment horizontal="center" vertical="center" wrapText="1"/>
    </xf>
    <xf numFmtId="0" fontId="9" fillId="0" borderId="79" xfId="0" applyFont="1" applyFill="1" applyBorder="1" applyAlignment="1">
      <alignment horizontal="center" vertical="center" wrapText="1"/>
    </xf>
    <xf numFmtId="0" fontId="9" fillId="0" borderId="80" xfId="0" applyFont="1" applyFill="1" applyBorder="1" applyAlignment="1">
      <alignment horizontal="center" vertical="center" wrapText="1"/>
    </xf>
    <xf numFmtId="3" fontId="9" fillId="0" borderId="58" xfId="0" applyNumberFormat="1" applyFont="1" applyFill="1" applyBorder="1" applyAlignment="1">
      <alignment horizontal="center" vertical="center" wrapText="1"/>
    </xf>
    <xf numFmtId="3" fontId="9" fillId="2" borderId="51" xfId="0" applyNumberFormat="1" applyFont="1" applyFill="1" applyBorder="1" applyAlignment="1">
      <alignment horizontal="center" vertical="center" wrapText="1"/>
    </xf>
    <xf numFmtId="3" fontId="9" fillId="0" borderId="49" xfId="0" applyNumberFormat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12" fillId="0" borderId="81" xfId="0" applyNumberFormat="1" applyFont="1" applyFill="1" applyBorder="1" applyAlignment="1">
      <alignment horizontal="center" vertical="center" wrapText="1"/>
    </xf>
    <xf numFmtId="3" fontId="12" fillId="0" borderId="82" xfId="0" applyNumberFormat="1" applyFont="1" applyFill="1" applyBorder="1" applyAlignment="1">
      <alignment horizontal="center" vertical="center" wrapText="1"/>
    </xf>
    <xf numFmtId="3" fontId="12" fillId="0" borderId="83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62" xfId="0" applyNumberFormat="1" applyFont="1" applyFill="1" applyBorder="1" applyAlignment="1">
      <alignment horizontal="center" vertical="center" wrapText="1"/>
    </xf>
    <xf numFmtId="3" fontId="9" fillId="0" borderId="75" xfId="0" applyNumberFormat="1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horizontal="center" vertical="center" wrapText="1"/>
    </xf>
    <xf numFmtId="4" fontId="32" fillId="2" borderId="34" xfId="0" applyNumberFormat="1" applyFont="1" applyFill="1" applyBorder="1" applyAlignment="1">
      <alignment horizontal="center" vertical="center" wrapText="1"/>
    </xf>
    <xf numFmtId="4" fontId="32" fillId="2" borderId="60" xfId="0" applyNumberFormat="1" applyFont="1" applyFill="1" applyBorder="1" applyAlignment="1">
      <alignment horizontal="center" vertical="center" wrapText="1"/>
    </xf>
    <xf numFmtId="4" fontId="13" fillId="0" borderId="60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79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0" fontId="27" fillId="0" borderId="0" xfId="4" applyFont="1" applyAlignment="1">
      <alignment horizontal="center"/>
    </xf>
    <xf numFmtId="0" fontId="8" fillId="0" borderId="0" xfId="0" applyFont="1" applyFill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" fontId="33" fillId="0" borderId="0" xfId="0" applyNumberFormat="1" applyFont="1" applyFill="1" applyBorder="1" applyAlignment="1"/>
    <xf numFmtId="0" fontId="33" fillId="0" borderId="0" xfId="0" applyFont="1" applyFill="1" applyBorder="1" applyAlignment="1"/>
    <xf numFmtId="0" fontId="11" fillId="0" borderId="94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vertical="center" wrapText="1"/>
    </xf>
    <xf numFmtId="0" fontId="18" fillId="0" borderId="25" xfId="0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56" xfId="0" applyNumberFormat="1" applyFont="1" applyFill="1" applyBorder="1" applyAlignment="1">
      <alignment horizontal="center" vertical="center" wrapText="1"/>
    </xf>
    <xf numFmtId="4" fontId="9" fillId="0" borderId="55" xfId="0" applyNumberFormat="1" applyFont="1" applyFill="1" applyBorder="1" applyAlignment="1">
      <alignment horizontal="center" vertical="center" wrapText="1"/>
    </xf>
    <xf numFmtId="4" fontId="9" fillId="0" borderId="26" xfId="0" applyNumberFormat="1" applyFont="1" applyFill="1" applyBorder="1" applyAlignment="1">
      <alignment horizontal="center" vertical="center" wrapText="1"/>
    </xf>
    <xf numFmtId="4" fontId="35" fillId="2" borderId="34" xfId="0" applyNumberFormat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34" fillId="0" borderId="48" xfId="0" applyFont="1" applyFill="1" applyBorder="1" applyAlignment="1">
      <alignment horizontal="center" vertical="center" wrapText="1"/>
    </xf>
    <xf numFmtId="0" fontId="34" fillId="0" borderId="80" xfId="0" applyFont="1" applyFill="1" applyBorder="1" applyAlignment="1">
      <alignment horizontal="center" vertical="center" wrapText="1"/>
    </xf>
    <xf numFmtId="0" fontId="28" fillId="0" borderId="96" xfId="4" applyFont="1" applyFill="1" applyBorder="1" applyAlignment="1">
      <alignment horizontal="center" vertical="center"/>
    </xf>
    <xf numFmtId="49" fontId="28" fillId="0" borderId="96" xfId="4" applyNumberFormat="1" applyFont="1" applyFill="1" applyBorder="1" applyAlignment="1">
      <alignment horizontal="center" vertical="center"/>
    </xf>
    <xf numFmtId="0" fontId="29" fillId="0" borderId="96" xfId="4" applyFont="1" applyFill="1" applyBorder="1"/>
    <xf numFmtId="3" fontId="25" fillId="0" borderId="96" xfId="4" applyNumberFormat="1" applyFill="1" applyBorder="1"/>
    <xf numFmtId="0" fontId="25" fillId="0" borderId="96" xfId="4" applyFill="1" applyBorder="1"/>
    <xf numFmtId="3" fontId="25" fillId="0" borderId="96" xfId="4" applyNumberFormat="1" applyFill="1" applyBorder="1" applyAlignment="1">
      <alignment horizontal="center"/>
    </xf>
    <xf numFmtId="3" fontId="25" fillId="0" borderId="96" xfId="4" applyNumberFormat="1" applyFont="1" applyFill="1" applyBorder="1" applyAlignment="1">
      <alignment horizontal="center"/>
    </xf>
    <xf numFmtId="4" fontId="25" fillId="0" borderId="96" xfId="4" applyNumberFormat="1" applyFill="1" applyBorder="1" applyAlignment="1">
      <alignment horizontal="center"/>
    </xf>
    <xf numFmtId="0" fontId="1" fillId="0" borderId="15" xfId="4" applyFont="1" applyFill="1" applyBorder="1" applyAlignment="1">
      <alignment horizontal="center" vertical="center"/>
    </xf>
    <xf numFmtId="0" fontId="1" fillId="0" borderId="15" xfId="4" applyFont="1" applyFill="1" applyBorder="1" applyAlignment="1">
      <alignment horizontal="center" vertical="center" wrapText="1"/>
    </xf>
    <xf numFmtId="0" fontId="25" fillId="0" borderId="61" xfId="4" applyBorder="1" applyAlignment="1"/>
    <xf numFmtId="0" fontId="28" fillId="0" borderId="101" xfId="4" applyFont="1" applyFill="1" applyBorder="1" applyAlignment="1">
      <alignment horizontal="center" vertical="center"/>
    </xf>
    <xf numFmtId="4" fontId="25" fillId="0" borderId="102" xfId="4" applyNumberFormat="1" applyFill="1" applyBorder="1" applyAlignment="1">
      <alignment horizontal="right"/>
    </xf>
    <xf numFmtId="4" fontId="1" fillId="3" borderId="103" xfId="4" applyNumberFormat="1" applyFont="1" applyFill="1" applyBorder="1" applyAlignment="1">
      <alignment horizontal="center" vertical="center"/>
    </xf>
    <xf numFmtId="0" fontId="36" fillId="0" borderId="15" xfId="4" applyFont="1" applyFill="1" applyBorder="1" applyAlignment="1">
      <alignment horizontal="center" vertical="center" wrapText="1"/>
    </xf>
    <xf numFmtId="0" fontId="36" fillId="0" borderId="15" xfId="4" applyFont="1" applyFill="1" applyBorder="1" applyAlignment="1">
      <alignment horizontal="center" vertical="center"/>
    </xf>
    <xf numFmtId="0" fontId="37" fillId="0" borderId="0" xfId="4" applyFont="1" applyFill="1" applyAlignment="1">
      <alignment horizontal="center"/>
    </xf>
    <xf numFmtId="0" fontId="37" fillId="0" borderId="106" xfId="4" applyFont="1" applyFill="1" applyBorder="1" applyAlignment="1">
      <alignment horizontal="left"/>
    </xf>
    <xf numFmtId="0" fontId="37" fillId="0" borderId="106" xfId="4" applyFont="1" applyFill="1" applyBorder="1" applyAlignment="1">
      <alignment horizontal="center"/>
    </xf>
    <xf numFmtId="0" fontId="37" fillId="0" borderId="106" xfId="4" applyFont="1" applyBorder="1"/>
    <xf numFmtId="3" fontId="37" fillId="0" borderId="0" xfId="4" applyNumberFormat="1" applyFont="1"/>
    <xf numFmtId="0" fontId="37" fillId="0" borderId="0" xfId="4" applyFont="1"/>
    <xf numFmtId="0" fontId="1" fillId="0" borderId="0" xfId="4" applyFont="1"/>
    <xf numFmtId="3" fontId="1" fillId="0" borderId="0" xfId="4" applyNumberFormat="1" applyFont="1"/>
    <xf numFmtId="3" fontId="1" fillId="0" borderId="0" xfId="4" applyNumberFormat="1" applyFont="1" applyFill="1" applyAlignment="1">
      <alignment horizontal="center" vertical="center"/>
    </xf>
    <xf numFmtId="0" fontId="38" fillId="0" borderId="0" xfId="0" applyFont="1" applyFill="1" applyAlignment="1">
      <alignment horizontal="right"/>
    </xf>
    <xf numFmtId="0" fontId="39" fillId="0" borderId="0" xfId="4" applyFont="1" applyFill="1" applyAlignment="1">
      <alignment horizontal="center"/>
    </xf>
    <xf numFmtId="0" fontId="39" fillId="0" borderId="106" xfId="4" applyFont="1" applyFill="1" applyBorder="1" applyAlignment="1">
      <alignment horizontal="left"/>
    </xf>
    <xf numFmtId="0" fontId="39" fillId="0" borderId="106" xfId="4" applyFont="1" applyFill="1" applyBorder="1" applyAlignment="1">
      <alignment horizontal="center"/>
    </xf>
    <xf numFmtId="0" fontId="39" fillId="0" borderId="106" xfId="4" applyFont="1" applyBorder="1"/>
    <xf numFmtId="3" fontId="39" fillId="0" borderId="0" xfId="4" applyNumberFormat="1" applyFont="1"/>
    <xf numFmtId="0" fontId="39" fillId="0" borderId="0" xfId="4" applyFont="1"/>
    <xf numFmtId="0" fontId="38" fillId="0" borderId="0" xfId="4" applyFont="1"/>
    <xf numFmtId="3" fontId="38" fillId="0" borderId="0" xfId="4" applyNumberFormat="1" applyFont="1"/>
    <xf numFmtId="3" fontId="38" fillId="0" borderId="0" xfId="4" applyNumberFormat="1" applyFont="1" applyFill="1" applyAlignment="1">
      <alignment horizontal="center" vertical="center"/>
    </xf>
    <xf numFmtId="0" fontId="1" fillId="0" borderId="98" xfId="4" applyFont="1" applyFill="1" applyBorder="1" applyAlignment="1">
      <alignment horizontal="center" vertical="center" wrapText="1"/>
    </xf>
    <xf numFmtId="0" fontId="1" fillId="0" borderId="105" xfId="4" applyFont="1" applyFill="1" applyBorder="1" applyAlignment="1">
      <alignment horizontal="center" vertical="center" wrapText="1"/>
    </xf>
    <xf numFmtId="0" fontId="1" fillId="0" borderId="99" xfId="4" applyFont="1" applyFill="1" applyBorder="1" applyAlignment="1">
      <alignment horizontal="center" vertical="center" wrapText="1"/>
    </xf>
    <xf numFmtId="0" fontId="1" fillId="0" borderId="61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27" fillId="0" borderId="0" xfId="4" applyFont="1" applyAlignment="1">
      <alignment horizontal="center"/>
    </xf>
    <xf numFmtId="0" fontId="1" fillId="0" borderId="15" xfId="4" applyFont="1" applyFill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 wrapText="1"/>
    </xf>
    <xf numFmtId="0" fontId="1" fillId="0" borderId="14" xfId="4" applyFont="1" applyFill="1" applyBorder="1" applyAlignment="1">
      <alignment horizontal="center" vertical="center" wrapText="1"/>
    </xf>
    <xf numFmtId="0" fontId="28" fillId="0" borderId="61" xfId="4" applyFont="1" applyFill="1" applyBorder="1" applyAlignment="1">
      <alignment horizontal="center" vertical="center"/>
    </xf>
    <xf numFmtId="0" fontId="28" fillId="0" borderId="15" xfId="4" applyFont="1" applyFill="1" applyBorder="1" applyAlignment="1">
      <alignment horizontal="center" vertical="center"/>
    </xf>
    <xf numFmtId="3" fontId="1" fillId="0" borderId="61" xfId="4" applyNumberFormat="1" applyFont="1" applyFill="1" applyBorder="1" applyAlignment="1">
      <alignment horizontal="center" vertical="center"/>
    </xf>
    <xf numFmtId="3" fontId="1" fillId="0" borderId="15" xfId="4" applyNumberFormat="1" applyFont="1" applyFill="1" applyBorder="1" applyAlignment="1">
      <alignment horizontal="center" vertical="center"/>
    </xf>
    <xf numFmtId="0" fontId="1" fillId="0" borderId="95" xfId="4" applyFont="1" applyFill="1" applyBorder="1" applyAlignment="1">
      <alignment horizontal="center" vertical="center" wrapText="1"/>
    </xf>
    <xf numFmtId="0" fontId="1" fillId="0" borderId="100" xfId="4" applyFont="1" applyFill="1" applyBorder="1" applyAlignment="1">
      <alignment horizontal="center" vertical="center" wrapText="1"/>
    </xf>
    <xf numFmtId="0" fontId="1" fillId="0" borderId="61" xfId="4" applyFont="1" applyFill="1" applyBorder="1" applyAlignment="1">
      <alignment horizontal="center" vertical="center"/>
    </xf>
    <xf numFmtId="0" fontId="1" fillId="0" borderId="104" xfId="4" applyFont="1" applyFill="1" applyBorder="1" applyAlignment="1">
      <alignment horizontal="center" vertical="center" wrapText="1"/>
    </xf>
    <xf numFmtId="0" fontId="1" fillId="0" borderId="97" xfId="4" applyFont="1" applyFill="1" applyBorder="1" applyAlignment="1">
      <alignment horizontal="center" vertical="center" wrapText="1"/>
    </xf>
    <xf numFmtId="0" fontId="1" fillId="0" borderId="61" xfId="4" applyFont="1" applyBorder="1" applyAlignment="1">
      <alignment horizontal="center" vertical="center"/>
    </xf>
    <xf numFmtId="0" fontId="1" fillId="0" borderId="58" xfId="4" applyFont="1" applyBorder="1" applyAlignment="1">
      <alignment horizontal="center" vertical="center"/>
    </xf>
    <xf numFmtId="0" fontId="1" fillId="0" borderId="65" xfId="4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31" fillId="0" borderId="0" xfId="0" applyNumberFormat="1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1" fillId="0" borderId="0" xfId="0" applyNumberFormat="1" applyFont="1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left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4" fontId="9" fillId="0" borderId="32" xfId="0" applyNumberFormat="1" applyFont="1" applyFill="1" applyBorder="1" applyAlignment="1">
      <alignment horizontal="center" vertical="center" wrapText="1"/>
    </xf>
    <xf numFmtId="4" fontId="9" fillId="0" borderId="35" xfId="0" applyNumberFormat="1" applyFont="1" applyFill="1" applyBorder="1" applyAlignment="1">
      <alignment horizontal="center" vertical="center" wrapText="1"/>
    </xf>
    <xf numFmtId="4" fontId="9" fillId="0" borderId="36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3" fontId="9" fillId="0" borderId="67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" fontId="9" fillId="0" borderId="42" xfId="0" applyNumberFormat="1" applyFont="1" applyFill="1" applyBorder="1" applyAlignment="1">
      <alignment horizontal="center" vertical="center" wrapText="1"/>
    </xf>
    <xf numFmtId="4" fontId="9" fillId="0" borderId="4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3" fontId="14" fillId="0" borderId="33" xfId="0" applyNumberFormat="1" applyFont="1" applyFill="1" applyBorder="1" applyAlignment="1">
      <alignment horizontal="center" vertical="center" wrapText="1"/>
    </xf>
    <xf numFmtId="3" fontId="14" fillId="0" borderId="17" xfId="0" applyNumberFormat="1" applyFont="1" applyFill="1" applyBorder="1" applyAlignment="1">
      <alignment horizontal="center" vertical="center" wrapText="1"/>
    </xf>
    <xf numFmtId="4" fontId="14" fillId="0" borderId="32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4" fontId="14" fillId="0" borderId="36" xfId="0" applyNumberFormat="1" applyFont="1" applyFill="1" applyBorder="1" applyAlignment="1">
      <alignment horizontal="center" vertical="center" wrapText="1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65" xfId="0" applyNumberFormat="1" applyFont="1" applyFill="1" applyBorder="1" applyAlignment="1">
      <alignment horizontal="center" vertical="center" wrapText="1"/>
    </xf>
    <xf numFmtId="4" fontId="9" fillId="0" borderId="70" xfId="0" applyNumberFormat="1" applyFont="1" applyFill="1" applyBorder="1" applyAlignment="1">
      <alignment horizontal="center" vertical="center" wrapText="1"/>
    </xf>
    <xf numFmtId="4" fontId="9" fillId="0" borderId="65" xfId="0" applyNumberFormat="1" applyFont="1" applyFill="1" applyBorder="1" applyAlignment="1">
      <alignment horizontal="center" vertical="center" wrapText="1"/>
    </xf>
    <xf numFmtId="4" fontId="9" fillId="0" borderId="71" xfId="0" applyNumberFormat="1" applyFont="1" applyFill="1" applyBorder="1" applyAlignment="1">
      <alignment horizontal="center" vertical="center" wrapText="1"/>
    </xf>
    <xf numFmtId="3" fontId="14" fillId="0" borderId="41" xfId="0" applyNumberFormat="1" applyFont="1" applyFill="1" applyBorder="1" applyAlignment="1">
      <alignment horizontal="center" vertical="center" wrapText="1"/>
    </xf>
    <xf numFmtId="3" fontId="14" fillId="0" borderId="67" xfId="0" applyNumberFormat="1" applyFont="1" applyFill="1" applyBorder="1" applyAlignment="1">
      <alignment horizontal="center" vertical="center" wrapText="1"/>
    </xf>
    <xf numFmtId="4" fontId="14" fillId="0" borderId="72" xfId="0" applyNumberFormat="1" applyFont="1" applyFill="1" applyBorder="1" applyAlignment="1">
      <alignment horizontal="center" vertical="center" wrapText="1"/>
    </xf>
    <xf numFmtId="4" fontId="14" fillId="0" borderId="73" xfId="0" applyNumberFormat="1" applyFont="1" applyFill="1" applyBorder="1" applyAlignment="1">
      <alignment horizontal="center" vertical="center" wrapText="1"/>
    </xf>
    <xf numFmtId="4" fontId="14" fillId="0" borderId="74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14" fillId="0" borderId="45" xfId="0" applyNumberFormat="1" applyFont="1" applyFill="1" applyBorder="1" applyAlignment="1">
      <alignment horizontal="center" vertical="center" wrapText="1"/>
    </xf>
    <xf numFmtId="4" fontId="14" fillId="0" borderId="46" xfId="0" applyNumberFormat="1" applyFont="1" applyFill="1" applyBorder="1" applyAlignment="1">
      <alignment horizontal="center" vertical="center" wrapText="1"/>
    </xf>
    <xf numFmtId="4" fontId="14" fillId="0" borderId="4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77" xfId="0" applyFont="1" applyFill="1" applyBorder="1" applyAlignment="1">
      <alignment horizontal="center" vertical="center" wrapText="1"/>
    </xf>
    <xf numFmtId="0" fontId="9" fillId="0" borderId="76" xfId="0" applyFont="1" applyFill="1" applyBorder="1" applyAlignment="1">
      <alignment horizontal="center" vertical="center" wrapText="1"/>
    </xf>
    <xf numFmtId="0" fontId="9" fillId="0" borderId="84" xfId="0" applyFont="1" applyFill="1" applyBorder="1" applyAlignment="1">
      <alignment horizontal="center" vertical="center" wrapText="1"/>
    </xf>
    <xf numFmtId="0" fontId="9" fillId="0" borderId="8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59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4" fillId="0" borderId="17" xfId="0" applyFont="1" applyFill="1" applyBorder="1" applyAlignment="1">
      <alignment horizontal="left" vertical="center" wrapText="1"/>
    </xf>
    <xf numFmtId="3" fontId="14" fillId="0" borderId="90" xfId="0" applyNumberFormat="1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/>
    </xf>
    <xf numFmtId="2" fontId="12" fillId="0" borderId="26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93" xfId="0" applyFont="1" applyFill="1" applyBorder="1" applyAlignment="1">
      <alignment horizontal="left" vertical="center" wrapText="1"/>
    </xf>
    <xf numFmtId="0" fontId="9" fillId="0" borderId="86" xfId="0" applyFont="1" applyFill="1" applyBorder="1" applyAlignment="1">
      <alignment horizontal="center" vertical="center" wrapText="1"/>
    </xf>
    <xf numFmtId="0" fontId="9" fillId="0" borderId="87" xfId="0" applyFont="1" applyFill="1" applyBorder="1" applyAlignment="1">
      <alignment horizontal="center" vertical="center" wrapText="1"/>
    </xf>
    <xf numFmtId="0" fontId="9" fillId="0" borderId="8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3" fontId="9" fillId="0" borderId="89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3" fontId="9" fillId="0" borderId="90" xfId="0" applyNumberFormat="1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left" vertical="center" wrapText="1"/>
    </xf>
    <xf numFmtId="3" fontId="14" fillId="0" borderId="91" xfId="0" applyNumberFormat="1" applyFont="1" applyFill="1" applyBorder="1" applyAlignment="1">
      <alignment horizontal="center" vertical="center" wrapText="1"/>
    </xf>
    <xf numFmtId="1" fontId="12" fillId="0" borderId="25" xfId="0" applyNumberFormat="1" applyFont="1" applyFill="1" applyBorder="1" applyAlignment="1">
      <alignment horizontal="center" vertical="center"/>
    </xf>
    <xf numFmtId="1" fontId="12" fillId="0" borderId="26" xfId="0" applyNumberFormat="1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left" vertical="center" wrapText="1"/>
    </xf>
    <xf numFmtId="3" fontId="9" fillId="0" borderId="92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9" fillId="0" borderId="32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3" fontId="9" fillId="0" borderId="9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0" fontId="40" fillId="0" borderId="0" xfId="0" applyFont="1" applyAlignment="1">
      <alignment horizontal="left" vertical="center"/>
    </xf>
    <xf numFmtId="0" fontId="40" fillId="0" borderId="10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0" fillId="0" borderId="10" xfId="0" applyFont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33" fillId="0" borderId="0" xfId="0" applyFont="1" applyAlignment="1">
      <alignment horizontal="center"/>
    </xf>
    <xf numFmtId="0" fontId="43" fillId="0" borderId="0" xfId="0" applyFont="1" applyAlignment="1">
      <alignment horizontal="left" vertical="center"/>
    </xf>
    <xf numFmtId="0" fontId="43" fillId="0" borderId="1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3" fillId="0" borderId="10" xfId="0" applyFont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_Пример свода" xfId="4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Z51"/>
  <sheetViews>
    <sheetView view="pageBreakPreview" zoomScaleNormal="100" workbookViewId="0">
      <pane xSplit="4" ySplit="10" topLeftCell="E11" activePane="bottomRight" state="frozen"/>
      <selection pane="topRight" activeCell="E1" sqref="E1"/>
      <selection pane="bottomLeft" activeCell="A6" sqref="A6"/>
      <selection pane="bottomRight" activeCell="O3" sqref="O3"/>
    </sheetView>
  </sheetViews>
  <sheetFormatPr defaultRowHeight="12.75" x14ac:dyDescent="0.2"/>
  <cols>
    <col min="1" max="1" width="4.85546875" style="49" customWidth="1"/>
    <col min="2" max="2" width="11.28515625" style="42" customWidth="1"/>
    <col min="3" max="3" width="7" style="49" customWidth="1"/>
    <col min="4" max="4" width="17.140625" style="47" customWidth="1"/>
    <col min="5" max="5" width="5.85546875" style="48" customWidth="1"/>
    <col min="6" max="7" width="3.85546875" style="41" customWidth="1"/>
    <col min="8" max="8" width="8" style="41" customWidth="1"/>
    <col min="9" max="9" width="7.5703125" style="41" customWidth="1"/>
    <col min="10" max="10" width="9.5703125" style="41" customWidth="1"/>
    <col min="11" max="11" width="10.85546875" style="41" customWidth="1"/>
    <col min="12" max="12" width="9.5703125" style="41" customWidth="1"/>
    <col min="13" max="13" width="9" style="41" customWidth="1"/>
    <col min="14" max="14" width="8.42578125" style="41" customWidth="1"/>
    <col min="15" max="15" width="6.7109375" style="41" customWidth="1"/>
    <col min="16" max="16" width="7.7109375" style="41" customWidth="1"/>
    <col min="17" max="17" width="9.7109375" style="41" customWidth="1"/>
    <col min="18" max="18" width="9.42578125" style="41" customWidth="1"/>
    <col min="19" max="19" width="9.7109375" style="41" customWidth="1"/>
    <col min="20" max="20" width="8.85546875" style="41" customWidth="1"/>
    <col min="21" max="21" width="7.7109375" style="41" customWidth="1"/>
    <col min="22" max="22" width="7" style="41" customWidth="1"/>
    <col min="23" max="23" width="10.140625" style="41" customWidth="1"/>
    <col min="24" max="24" width="8.85546875" style="41" customWidth="1"/>
    <col min="25" max="25" width="8.7109375" style="41" customWidth="1"/>
    <col min="26" max="26" width="14.28515625" style="41" customWidth="1"/>
    <col min="27" max="27" width="12.85546875" style="41" customWidth="1"/>
    <col min="28" max="28" width="13" style="41" customWidth="1"/>
    <col min="29" max="29" width="12.42578125" style="41" customWidth="1"/>
    <col min="30" max="30" width="15.5703125" style="41" customWidth="1"/>
    <col min="31" max="31" width="18.85546875" style="41" customWidth="1"/>
    <col min="32" max="32" width="13.5703125" style="41" customWidth="1"/>
    <col min="33" max="33" width="16.85546875" style="41" customWidth="1"/>
    <col min="34" max="266" width="9.140625" style="41"/>
    <col min="267" max="267" width="4.85546875" style="41" customWidth="1"/>
    <col min="268" max="268" width="18.28515625" style="41" customWidth="1"/>
    <col min="269" max="269" width="8.5703125" style="41" customWidth="1"/>
    <col min="270" max="270" width="21.85546875" style="41" customWidth="1"/>
    <col min="271" max="271" width="8" style="41" customWidth="1"/>
    <col min="272" max="274" width="9.140625" style="41" hidden="1" customWidth="1"/>
    <col min="275" max="279" width="10.85546875" style="41" customWidth="1"/>
    <col min="280" max="280" width="7.5703125" style="41" customWidth="1"/>
    <col min="281" max="281" width="10.85546875" style="41" customWidth="1"/>
    <col min="282" max="282" width="12.28515625" style="41" customWidth="1"/>
    <col min="283" max="283" width="13.42578125" style="41" customWidth="1"/>
    <col min="284" max="284" width="13.5703125" style="41" customWidth="1"/>
    <col min="285" max="285" width="14" style="41" customWidth="1"/>
    <col min="286" max="287" width="7.42578125" style="41" customWidth="1"/>
    <col min="288" max="522" width="9.140625" style="41"/>
    <col min="523" max="523" width="4.85546875" style="41" customWidth="1"/>
    <col min="524" max="524" width="18.28515625" style="41" customWidth="1"/>
    <col min="525" max="525" width="8.5703125" style="41" customWidth="1"/>
    <col min="526" max="526" width="21.85546875" style="41" customWidth="1"/>
    <col min="527" max="527" width="8" style="41" customWidth="1"/>
    <col min="528" max="530" width="9.140625" style="41" hidden="1" customWidth="1"/>
    <col min="531" max="535" width="10.85546875" style="41" customWidth="1"/>
    <col min="536" max="536" width="7.5703125" style="41" customWidth="1"/>
    <col min="537" max="537" width="10.85546875" style="41" customWidth="1"/>
    <col min="538" max="538" width="12.28515625" style="41" customWidth="1"/>
    <col min="539" max="539" width="13.42578125" style="41" customWidth="1"/>
    <col min="540" max="540" width="13.5703125" style="41" customWidth="1"/>
    <col min="541" max="541" width="14" style="41" customWidth="1"/>
    <col min="542" max="543" width="7.42578125" style="41" customWidth="1"/>
    <col min="544" max="778" width="9.140625" style="41"/>
    <col min="779" max="779" width="4.85546875" style="41" customWidth="1"/>
    <col min="780" max="780" width="18.28515625" style="41" customWidth="1"/>
    <col min="781" max="781" width="8.5703125" style="41" customWidth="1"/>
    <col min="782" max="782" width="21.85546875" style="41" customWidth="1"/>
    <col min="783" max="783" width="8" style="41" customWidth="1"/>
    <col min="784" max="786" width="9.140625" style="41" hidden="1" customWidth="1"/>
    <col min="787" max="791" width="10.85546875" style="41" customWidth="1"/>
    <col min="792" max="792" width="7.5703125" style="41" customWidth="1"/>
    <col min="793" max="793" width="10.85546875" style="41" customWidth="1"/>
    <col min="794" max="794" width="12.28515625" style="41" customWidth="1"/>
    <col min="795" max="795" width="13.42578125" style="41" customWidth="1"/>
    <col min="796" max="796" width="13.5703125" style="41" customWidth="1"/>
    <col min="797" max="797" width="14" style="41" customWidth="1"/>
    <col min="798" max="799" width="7.42578125" style="41" customWidth="1"/>
    <col min="800" max="1034" width="9.140625" style="41"/>
    <col min="1035" max="1035" width="4.85546875" style="41" customWidth="1"/>
    <col min="1036" max="1036" width="18.28515625" style="41" customWidth="1"/>
    <col min="1037" max="1037" width="8.5703125" style="41" customWidth="1"/>
    <col min="1038" max="1038" width="21.85546875" style="41" customWidth="1"/>
    <col min="1039" max="1039" width="8" style="41" customWidth="1"/>
    <col min="1040" max="1042" width="9.140625" style="41" hidden="1" customWidth="1"/>
    <col min="1043" max="1047" width="10.85546875" style="41" customWidth="1"/>
    <col min="1048" max="1048" width="7.5703125" style="41" customWidth="1"/>
    <col min="1049" max="1049" width="10.85546875" style="41" customWidth="1"/>
    <col min="1050" max="1050" width="12.28515625" style="41" customWidth="1"/>
    <col min="1051" max="1051" width="13.42578125" style="41" customWidth="1"/>
    <col min="1052" max="1052" width="13.5703125" style="41" customWidth="1"/>
    <col min="1053" max="1053" width="14" style="41" customWidth="1"/>
    <col min="1054" max="1055" width="7.42578125" style="41" customWidth="1"/>
    <col min="1056" max="1290" width="9.140625" style="41"/>
    <col min="1291" max="1291" width="4.85546875" style="41" customWidth="1"/>
    <col min="1292" max="1292" width="18.28515625" style="41" customWidth="1"/>
    <col min="1293" max="1293" width="8.5703125" style="41" customWidth="1"/>
    <col min="1294" max="1294" width="21.85546875" style="41" customWidth="1"/>
    <col min="1295" max="1295" width="8" style="41" customWidth="1"/>
    <col min="1296" max="1298" width="9.140625" style="41" hidden="1" customWidth="1"/>
    <col min="1299" max="1303" width="10.85546875" style="41" customWidth="1"/>
    <col min="1304" max="1304" width="7.5703125" style="41" customWidth="1"/>
    <col min="1305" max="1305" width="10.85546875" style="41" customWidth="1"/>
    <col min="1306" max="1306" width="12.28515625" style="41" customWidth="1"/>
    <col min="1307" max="1307" width="13.42578125" style="41" customWidth="1"/>
    <col min="1308" max="1308" width="13.5703125" style="41" customWidth="1"/>
    <col min="1309" max="1309" width="14" style="41" customWidth="1"/>
    <col min="1310" max="1311" width="7.42578125" style="41" customWidth="1"/>
    <col min="1312" max="1546" width="9.140625" style="41"/>
    <col min="1547" max="1547" width="4.85546875" style="41" customWidth="1"/>
    <col min="1548" max="1548" width="18.28515625" style="41" customWidth="1"/>
    <col min="1549" max="1549" width="8.5703125" style="41" customWidth="1"/>
    <col min="1550" max="1550" width="21.85546875" style="41" customWidth="1"/>
    <col min="1551" max="1551" width="8" style="41" customWidth="1"/>
    <col min="1552" max="1554" width="9.140625" style="41" hidden="1" customWidth="1"/>
    <col min="1555" max="1559" width="10.85546875" style="41" customWidth="1"/>
    <col min="1560" max="1560" width="7.5703125" style="41" customWidth="1"/>
    <col min="1561" max="1561" width="10.85546875" style="41" customWidth="1"/>
    <col min="1562" max="1562" width="12.28515625" style="41" customWidth="1"/>
    <col min="1563" max="1563" width="13.42578125" style="41" customWidth="1"/>
    <col min="1564" max="1564" width="13.5703125" style="41" customWidth="1"/>
    <col min="1565" max="1565" width="14" style="41" customWidth="1"/>
    <col min="1566" max="1567" width="7.42578125" style="41" customWidth="1"/>
    <col min="1568" max="1802" width="9.140625" style="41"/>
    <col min="1803" max="1803" width="4.85546875" style="41" customWidth="1"/>
    <col min="1804" max="1804" width="18.28515625" style="41" customWidth="1"/>
    <col min="1805" max="1805" width="8.5703125" style="41" customWidth="1"/>
    <col min="1806" max="1806" width="21.85546875" style="41" customWidth="1"/>
    <col min="1807" max="1807" width="8" style="41" customWidth="1"/>
    <col min="1808" max="1810" width="9.140625" style="41" hidden="1" customWidth="1"/>
    <col min="1811" max="1815" width="10.85546875" style="41" customWidth="1"/>
    <col min="1816" max="1816" width="7.5703125" style="41" customWidth="1"/>
    <col min="1817" max="1817" width="10.85546875" style="41" customWidth="1"/>
    <col min="1818" max="1818" width="12.28515625" style="41" customWidth="1"/>
    <col min="1819" max="1819" width="13.42578125" style="41" customWidth="1"/>
    <col min="1820" max="1820" width="13.5703125" style="41" customWidth="1"/>
    <col min="1821" max="1821" width="14" style="41" customWidth="1"/>
    <col min="1822" max="1823" width="7.42578125" style="41" customWidth="1"/>
    <col min="1824" max="2058" width="9.140625" style="41"/>
    <col min="2059" max="2059" width="4.85546875" style="41" customWidth="1"/>
    <col min="2060" max="2060" width="18.28515625" style="41" customWidth="1"/>
    <col min="2061" max="2061" width="8.5703125" style="41" customWidth="1"/>
    <col min="2062" max="2062" width="21.85546875" style="41" customWidth="1"/>
    <col min="2063" max="2063" width="8" style="41" customWidth="1"/>
    <col min="2064" max="2066" width="9.140625" style="41" hidden="1" customWidth="1"/>
    <col min="2067" max="2071" width="10.85546875" style="41" customWidth="1"/>
    <col min="2072" max="2072" width="7.5703125" style="41" customWidth="1"/>
    <col min="2073" max="2073" width="10.85546875" style="41" customWidth="1"/>
    <col min="2074" max="2074" width="12.28515625" style="41" customWidth="1"/>
    <col min="2075" max="2075" width="13.42578125" style="41" customWidth="1"/>
    <col min="2076" max="2076" width="13.5703125" style="41" customWidth="1"/>
    <col min="2077" max="2077" width="14" style="41" customWidth="1"/>
    <col min="2078" max="2079" width="7.42578125" style="41" customWidth="1"/>
    <col min="2080" max="2314" width="9.140625" style="41"/>
    <col min="2315" max="2315" width="4.85546875" style="41" customWidth="1"/>
    <col min="2316" max="2316" width="18.28515625" style="41" customWidth="1"/>
    <col min="2317" max="2317" width="8.5703125" style="41" customWidth="1"/>
    <col min="2318" max="2318" width="21.85546875" style="41" customWidth="1"/>
    <col min="2319" max="2319" width="8" style="41" customWidth="1"/>
    <col min="2320" max="2322" width="9.140625" style="41" hidden="1" customWidth="1"/>
    <col min="2323" max="2327" width="10.85546875" style="41" customWidth="1"/>
    <col min="2328" max="2328" width="7.5703125" style="41" customWidth="1"/>
    <col min="2329" max="2329" width="10.85546875" style="41" customWidth="1"/>
    <col min="2330" max="2330" width="12.28515625" style="41" customWidth="1"/>
    <col min="2331" max="2331" width="13.42578125" style="41" customWidth="1"/>
    <col min="2332" max="2332" width="13.5703125" style="41" customWidth="1"/>
    <col min="2333" max="2333" width="14" style="41" customWidth="1"/>
    <col min="2334" max="2335" width="7.42578125" style="41" customWidth="1"/>
    <col min="2336" max="2570" width="9.140625" style="41"/>
    <col min="2571" max="2571" width="4.85546875" style="41" customWidth="1"/>
    <col min="2572" max="2572" width="18.28515625" style="41" customWidth="1"/>
    <col min="2573" max="2573" width="8.5703125" style="41" customWidth="1"/>
    <col min="2574" max="2574" width="21.85546875" style="41" customWidth="1"/>
    <col min="2575" max="2575" width="8" style="41" customWidth="1"/>
    <col min="2576" max="2578" width="9.140625" style="41" hidden="1" customWidth="1"/>
    <col min="2579" max="2583" width="10.85546875" style="41" customWidth="1"/>
    <col min="2584" max="2584" width="7.5703125" style="41" customWidth="1"/>
    <col min="2585" max="2585" width="10.85546875" style="41" customWidth="1"/>
    <col min="2586" max="2586" width="12.28515625" style="41" customWidth="1"/>
    <col min="2587" max="2587" width="13.42578125" style="41" customWidth="1"/>
    <col min="2588" max="2588" width="13.5703125" style="41" customWidth="1"/>
    <col min="2589" max="2589" width="14" style="41" customWidth="1"/>
    <col min="2590" max="2591" width="7.42578125" style="41" customWidth="1"/>
    <col min="2592" max="2826" width="9.140625" style="41"/>
    <col min="2827" max="2827" width="4.85546875" style="41" customWidth="1"/>
    <col min="2828" max="2828" width="18.28515625" style="41" customWidth="1"/>
    <col min="2829" max="2829" width="8.5703125" style="41" customWidth="1"/>
    <col min="2830" max="2830" width="21.85546875" style="41" customWidth="1"/>
    <col min="2831" max="2831" width="8" style="41" customWidth="1"/>
    <col min="2832" max="2834" width="9.140625" style="41" hidden="1" customWidth="1"/>
    <col min="2835" max="2839" width="10.85546875" style="41" customWidth="1"/>
    <col min="2840" max="2840" width="7.5703125" style="41" customWidth="1"/>
    <col min="2841" max="2841" width="10.85546875" style="41" customWidth="1"/>
    <col min="2842" max="2842" width="12.28515625" style="41" customWidth="1"/>
    <col min="2843" max="2843" width="13.42578125" style="41" customWidth="1"/>
    <col min="2844" max="2844" width="13.5703125" style="41" customWidth="1"/>
    <col min="2845" max="2845" width="14" style="41" customWidth="1"/>
    <col min="2846" max="2847" width="7.42578125" style="41" customWidth="1"/>
    <col min="2848" max="3082" width="9.140625" style="41"/>
    <col min="3083" max="3083" width="4.85546875" style="41" customWidth="1"/>
    <col min="3084" max="3084" width="18.28515625" style="41" customWidth="1"/>
    <col min="3085" max="3085" width="8.5703125" style="41" customWidth="1"/>
    <col min="3086" max="3086" width="21.85546875" style="41" customWidth="1"/>
    <col min="3087" max="3087" width="8" style="41" customWidth="1"/>
    <col min="3088" max="3090" width="9.140625" style="41" hidden="1" customWidth="1"/>
    <col min="3091" max="3095" width="10.85546875" style="41" customWidth="1"/>
    <col min="3096" max="3096" width="7.5703125" style="41" customWidth="1"/>
    <col min="3097" max="3097" width="10.85546875" style="41" customWidth="1"/>
    <col min="3098" max="3098" width="12.28515625" style="41" customWidth="1"/>
    <col min="3099" max="3099" width="13.42578125" style="41" customWidth="1"/>
    <col min="3100" max="3100" width="13.5703125" style="41" customWidth="1"/>
    <col min="3101" max="3101" width="14" style="41" customWidth="1"/>
    <col min="3102" max="3103" width="7.42578125" style="41" customWidth="1"/>
    <col min="3104" max="3338" width="9.140625" style="41"/>
    <col min="3339" max="3339" width="4.85546875" style="41" customWidth="1"/>
    <col min="3340" max="3340" width="18.28515625" style="41" customWidth="1"/>
    <col min="3341" max="3341" width="8.5703125" style="41" customWidth="1"/>
    <col min="3342" max="3342" width="21.85546875" style="41" customWidth="1"/>
    <col min="3343" max="3343" width="8" style="41" customWidth="1"/>
    <col min="3344" max="3346" width="9.140625" style="41" hidden="1" customWidth="1"/>
    <col min="3347" max="3351" width="10.85546875" style="41" customWidth="1"/>
    <col min="3352" max="3352" width="7.5703125" style="41" customWidth="1"/>
    <col min="3353" max="3353" width="10.85546875" style="41" customWidth="1"/>
    <col min="3354" max="3354" width="12.28515625" style="41" customWidth="1"/>
    <col min="3355" max="3355" width="13.42578125" style="41" customWidth="1"/>
    <col min="3356" max="3356" width="13.5703125" style="41" customWidth="1"/>
    <col min="3357" max="3357" width="14" style="41" customWidth="1"/>
    <col min="3358" max="3359" width="7.42578125" style="41" customWidth="1"/>
    <col min="3360" max="3594" width="9.140625" style="41"/>
    <col min="3595" max="3595" width="4.85546875" style="41" customWidth="1"/>
    <col min="3596" max="3596" width="18.28515625" style="41" customWidth="1"/>
    <col min="3597" max="3597" width="8.5703125" style="41" customWidth="1"/>
    <col min="3598" max="3598" width="21.85546875" style="41" customWidth="1"/>
    <col min="3599" max="3599" width="8" style="41" customWidth="1"/>
    <col min="3600" max="3602" width="9.140625" style="41" hidden="1" customWidth="1"/>
    <col min="3603" max="3607" width="10.85546875" style="41" customWidth="1"/>
    <col min="3608" max="3608" width="7.5703125" style="41" customWidth="1"/>
    <col min="3609" max="3609" width="10.85546875" style="41" customWidth="1"/>
    <col min="3610" max="3610" width="12.28515625" style="41" customWidth="1"/>
    <col min="3611" max="3611" width="13.42578125" style="41" customWidth="1"/>
    <col min="3612" max="3612" width="13.5703125" style="41" customWidth="1"/>
    <col min="3613" max="3613" width="14" style="41" customWidth="1"/>
    <col min="3614" max="3615" width="7.42578125" style="41" customWidth="1"/>
    <col min="3616" max="3850" width="9.140625" style="41"/>
    <col min="3851" max="3851" width="4.85546875" style="41" customWidth="1"/>
    <col min="3852" max="3852" width="18.28515625" style="41" customWidth="1"/>
    <col min="3853" max="3853" width="8.5703125" style="41" customWidth="1"/>
    <col min="3854" max="3854" width="21.85546875" style="41" customWidth="1"/>
    <col min="3855" max="3855" width="8" style="41" customWidth="1"/>
    <col min="3856" max="3858" width="9.140625" style="41" hidden="1" customWidth="1"/>
    <col min="3859" max="3863" width="10.85546875" style="41" customWidth="1"/>
    <col min="3864" max="3864" width="7.5703125" style="41" customWidth="1"/>
    <col min="3865" max="3865" width="10.85546875" style="41" customWidth="1"/>
    <col min="3866" max="3866" width="12.28515625" style="41" customWidth="1"/>
    <col min="3867" max="3867" width="13.42578125" style="41" customWidth="1"/>
    <col min="3868" max="3868" width="13.5703125" style="41" customWidth="1"/>
    <col min="3869" max="3869" width="14" style="41" customWidth="1"/>
    <col min="3870" max="3871" width="7.42578125" style="41" customWidth="1"/>
    <col min="3872" max="4106" width="9.140625" style="41"/>
    <col min="4107" max="4107" width="4.85546875" style="41" customWidth="1"/>
    <col min="4108" max="4108" width="18.28515625" style="41" customWidth="1"/>
    <col min="4109" max="4109" width="8.5703125" style="41" customWidth="1"/>
    <col min="4110" max="4110" width="21.85546875" style="41" customWidth="1"/>
    <col min="4111" max="4111" width="8" style="41" customWidth="1"/>
    <col min="4112" max="4114" width="9.140625" style="41" hidden="1" customWidth="1"/>
    <col min="4115" max="4119" width="10.85546875" style="41" customWidth="1"/>
    <col min="4120" max="4120" width="7.5703125" style="41" customWidth="1"/>
    <col min="4121" max="4121" width="10.85546875" style="41" customWidth="1"/>
    <col min="4122" max="4122" width="12.28515625" style="41" customWidth="1"/>
    <col min="4123" max="4123" width="13.42578125" style="41" customWidth="1"/>
    <col min="4124" max="4124" width="13.5703125" style="41" customWidth="1"/>
    <col min="4125" max="4125" width="14" style="41" customWidth="1"/>
    <col min="4126" max="4127" width="7.42578125" style="41" customWidth="1"/>
    <col min="4128" max="4362" width="9.140625" style="41"/>
    <col min="4363" max="4363" width="4.85546875" style="41" customWidth="1"/>
    <col min="4364" max="4364" width="18.28515625" style="41" customWidth="1"/>
    <col min="4365" max="4365" width="8.5703125" style="41" customWidth="1"/>
    <col min="4366" max="4366" width="21.85546875" style="41" customWidth="1"/>
    <col min="4367" max="4367" width="8" style="41" customWidth="1"/>
    <col min="4368" max="4370" width="9.140625" style="41" hidden="1" customWidth="1"/>
    <col min="4371" max="4375" width="10.85546875" style="41" customWidth="1"/>
    <col min="4376" max="4376" width="7.5703125" style="41" customWidth="1"/>
    <col min="4377" max="4377" width="10.85546875" style="41" customWidth="1"/>
    <col min="4378" max="4378" width="12.28515625" style="41" customWidth="1"/>
    <col min="4379" max="4379" width="13.42578125" style="41" customWidth="1"/>
    <col min="4380" max="4380" width="13.5703125" style="41" customWidth="1"/>
    <col min="4381" max="4381" width="14" style="41" customWidth="1"/>
    <col min="4382" max="4383" width="7.42578125" style="41" customWidth="1"/>
    <col min="4384" max="4618" width="9.140625" style="41"/>
    <col min="4619" max="4619" width="4.85546875" style="41" customWidth="1"/>
    <col min="4620" max="4620" width="18.28515625" style="41" customWidth="1"/>
    <col min="4621" max="4621" width="8.5703125" style="41" customWidth="1"/>
    <col min="4622" max="4622" width="21.85546875" style="41" customWidth="1"/>
    <col min="4623" max="4623" width="8" style="41" customWidth="1"/>
    <col min="4624" max="4626" width="9.140625" style="41" hidden="1" customWidth="1"/>
    <col min="4627" max="4631" width="10.85546875" style="41" customWidth="1"/>
    <col min="4632" max="4632" width="7.5703125" style="41" customWidth="1"/>
    <col min="4633" max="4633" width="10.85546875" style="41" customWidth="1"/>
    <col min="4634" max="4634" width="12.28515625" style="41" customWidth="1"/>
    <col min="4635" max="4635" width="13.42578125" style="41" customWidth="1"/>
    <col min="4636" max="4636" width="13.5703125" style="41" customWidth="1"/>
    <col min="4637" max="4637" width="14" style="41" customWidth="1"/>
    <col min="4638" max="4639" width="7.42578125" style="41" customWidth="1"/>
    <col min="4640" max="4874" width="9.140625" style="41"/>
    <col min="4875" max="4875" width="4.85546875" style="41" customWidth="1"/>
    <col min="4876" max="4876" width="18.28515625" style="41" customWidth="1"/>
    <col min="4877" max="4877" width="8.5703125" style="41" customWidth="1"/>
    <col min="4878" max="4878" width="21.85546875" style="41" customWidth="1"/>
    <col min="4879" max="4879" width="8" style="41" customWidth="1"/>
    <col min="4880" max="4882" width="9.140625" style="41" hidden="1" customWidth="1"/>
    <col min="4883" max="4887" width="10.85546875" style="41" customWidth="1"/>
    <col min="4888" max="4888" width="7.5703125" style="41" customWidth="1"/>
    <col min="4889" max="4889" width="10.85546875" style="41" customWidth="1"/>
    <col min="4890" max="4890" width="12.28515625" style="41" customWidth="1"/>
    <col min="4891" max="4891" width="13.42578125" style="41" customWidth="1"/>
    <col min="4892" max="4892" width="13.5703125" style="41" customWidth="1"/>
    <col min="4893" max="4893" width="14" style="41" customWidth="1"/>
    <col min="4894" max="4895" width="7.42578125" style="41" customWidth="1"/>
    <col min="4896" max="5130" width="9.140625" style="41"/>
    <col min="5131" max="5131" width="4.85546875" style="41" customWidth="1"/>
    <col min="5132" max="5132" width="18.28515625" style="41" customWidth="1"/>
    <col min="5133" max="5133" width="8.5703125" style="41" customWidth="1"/>
    <col min="5134" max="5134" width="21.85546875" style="41" customWidth="1"/>
    <col min="5135" max="5135" width="8" style="41" customWidth="1"/>
    <col min="5136" max="5138" width="9.140625" style="41" hidden="1" customWidth="1"/>
    <col min="5139" max="5143" width="10.85546875" style="41" customWidth="1"/>
    <col min="5144" max="5144" width="7.5703125" style="41" customWidth="1"/>
    <col min="5145" max="5145" width="10.85546875" style="41" customWidth="1"/>
    <col min="5146" max="5146" width="12.28515625" style="41" customWidth="1"/>
    <col min="5147" max="5147" width="13.42578125" style="41" customWidth="1"/>
    <col min="5148" max="5148" width="13.5703125" style="41" customWidth="1"/>
    <col min="5149" max="5149" width="14" style="41" customWidth="1"/>
    <col min="5150" max="5151" width="7.42578125" style="41" customWidth="1"/>
    <col min="5152" max="5386" width="9.140625" style="41"/>
    <col min="5387" max="5387" width="4.85546875" style="41" customWidth="1"/>
    <col min="5388" max="5388" width="18.28515625" style="41" customWidth="1"/>
    <col min="5389" max="5389" width="8.5703125" style="41" customWidth="1"/>
    <col min="5390" max="5390" width="21.85546875" style="41" customWidth="1"/>
    <col min="5391" max="5391" width="8" style="41" customWidth="1"/>
    <col min="5392" max="5394" width="9.140625" style="41" hidden="1" customWidth="1"/>
    <col min="5395" max="5399" width="10.85546875" style="41" customWidth="1"/>
    <col min="5400" max="5400" width="7.5703125" style="41" customWidth="1"/>
    <col min="5401" max="5401" width="10.85546875" style="41" customWidth="1"/>
    <col min="5402" max="5402" width="12.28515625" style="41" customWidth="1"/>
    <col min="5403" max="5403" width="13.42578125" style="41" customWidth="1"/>
    <col min="5404" max="5404" width="13.5703125" style="41" customWidth="1"/>
    <col min="5405" max="5405" width="14" style="41" customWidth="1"/>
    <col min="5406" max="5407" width="7.42578125" style="41" customWidth="1"/>
    <col min="5408" max="5642" width="9.140625" style="41"/>
    <col min="5643" max="5643" width="4.85546875" style="41" customWidth="1"/>
    <col min="5644" max="5644" width="18.28515625" style="41" customWidth="1"/>
    <col min="5645" max="5645" width="8.5703125" style="41" customWidth="1"/>
    <col min="5646" max="5646" width="21.85546875" style="41" customWidth="1"/>
    <col min="5647" max="5647" width="8" style="41" customWidth="1"/>
    <col min="5648" max="5650" width="9.140625" style="41" hidden="1" customWidth="1"/>
    <col min="5651" max="5655" width="10.85546875" style="41" customWidth="1"/>
    <col min="5656" max="5656" width="7.5703125" style="41" customWidth="1"/>
    <col min="5657" max="5657" width="10.85546875" style="41" customWidth="1"/>
    <col min="5658" max="5658" width="12.28515625" style="41" customWidth="1"/>
    <col min="5659" max="5659" width="13.42578125" style="41" customWidth="1"/>
    <col min="5660" max="5660" width="13.5703125" style="41" customWidth="1"/>
    <col min="5661" max="5661" width="14" style="41" customWidth="1"/>
    <col min="5662" max="5663" width="7.42578125" style="41" customWidth="1"/>
    <col min="5664" max="5898" width="9.140625" style="41"/>
    <col min="5899" max="5899" width="4.85546875" style="41" customWidth="1"/>
    <col min="5900" max="5900" width="18.28515625" style="41" customWidth="1"/>
    <col min="5901" max="5901" width="8.5703125" style="41" customWidth="1"/>
    <col min="5902" max="5902" width="21.85546875" style="41" customWidth="1"/>
    <col min="5903" max="5903" width="8" style="41" customWidth="1"/>
    <col min="5904" max="5906" width="9.140625" style="41" hidden="1" customWidth="1"/>
    <col min="5907" max="5911" width="10.85546875" style="41" customWidth="1"/>
    <col min="5912" max="5912" width="7.5703125" style="41" customWidth="1"/>
    <col min="5913" max="5913" width="10.85546875" style="41" customWidth="1"/>
    <col min="5914" max="5914" width="12.28515625" style="41" customWidth="1"/>
    <col min="5915" max="5915" width="13.42578125" style="41" customWidth="1"/>
    <col min="5916" max="5916" width="13.5703125" style="41" customWidth="1"/>
    <col min="5917" max="5917" width="14" style="41" customWidth="1"/>
    <col min="5918" max="5919" width="7.42578125" style="41" customWidth="1"/>
    <col min="5920" max="6154" width="9.140625" style="41"/>
    <col min="6155" max="6155" width="4.85546875" style="41" customWidth="1"/>
    <col min="6156" max="6156" width="18.28515625" style="41" customWidth="1"/>
    <col min="6157" max="6157" width="8.5703125" style="41" customWidth="1"/>
    <col min="6158" max="6158" width="21.85546875" style="41" customWidth="1"/>
    <col min="6159" max="6159" width="8" style="41" customWidth="1"/>
    <col min="6160" max="6162" width="9.140625" style="41" hidden="1" customWidth="1"/>
    <col min="6163" max="6167" width="10.85546875" style="41" customWidth="1"/>
    <col min="6168" max="6168" width="7.5703125" style="41" customWidth="1"/>
    <col min="6169" max="6169" width="10.85546875" style="41" customWidth="1"/>
    <col min="6170" max="6170" width="12.28515625" style="41" customWidth="1"/>
    <col min="6171" max="6171" width="13.42578125" style="41" customWidth="1"/>
    <col min="6172" max="6172" width="13.5703125" style="41" customWidth="1"/>
    <col min="6173" max="6173" width="14" style="41" customWidth="1"/>
    <col min="6174" max="6175" width="7.42578125" style="41" customWidth="1"/>
    <col min="6176" max="6410" width="9.140625" style="41"/>
    <col min="6411" max="6411" width="4.85546875" style="41" customWidth="1"/>
    <col min="6412" max="6412" width="18.28515625" style="41" customWidth="1"/>
    <col min="6413" max="6413" width="8.5703125" style="41" customWidth="1"/>
    <col min="6414" max="6414" width="21.85546875" style="41" customWidth="1"/>
    <col min="6415" max="6415" width="8" style="41" customWidth="1"/>
    <col min="6416" max="6418" width="9.140625" style="41" hidden="1" customWidth="1"/>
    <col min="6419" max="6423" width="10.85546875" style="41" customWidth="1"/>
    <col min="6424" max="6424" width="7.5703125" style="41" customWidth="1"/>
    <col min="6425" max="6425" width="10.85546875" style="41" customWidth="1"/>
    <col min="6426" max="6426" width="12.28515625" style="41" customWidth="1"/>
    <col min="6427" max="6427" width="13.42578125" style="41" customWidth="1"/>
    <col min="6428" max="6428" width="13.5703125" style="41" customWidth="1"/>
    <col min="6429" max="6429" width="14" style="41" customWidth="1"/>
    <col min="6430" max="6431" width="7.42578125" style="41" customWidth="1"/>
    <col min="6432" max="6666" width="9.140625" style="41"/>
    <col min="6667" max="6667" width="4.85546875" style="41" customWidth="1"/>
    <col min="6668" max="6668" width="18.28515625" style="41" customWidth="1"/>
    <col min="6669" max="6669" width="8.5703125" style="41" customWidth="1"/>
    <col min="6670" max="6670" width="21.85546875" style="41" customWidth="1"/>
    <col min="6671" max="6671" width="8" style="41" customWidth="1"/>
    <col min="6672" max="6674" width="9.140625" style="41" hidden="1" customWidth="1"/>
    <col min="6675" max="6679" width="10.85546875" style="41" customWidth="1"/>
    <col min="6680" max="6680" width="7.5703125" style="41" customWidth="1"/>
    <col min="6681" max="6681" width="10.85546875" style="41" customWidth="1"/>
    <col min="6682" max="6682" width="12.28515625" style="41" customWidth="1"/>
    <col min="6683" max="6683" width="13.42578125" style="41" customWidth="1"/>
    <col min="6684" max="6684" width="13.5703125" style="41" customWidth="1"/>
    <col min="6685" max="6685" width="14" style="41" customWidth="1"/>
    <col min="6686" max="6687" width="7.42578125" style="41" customWidth="1"/>
    <col min="6688" max="6922" width="9.140625" style="41"/>
    <col min="6923" max="6923" width="4.85546875" style="41" customWidth="1"/>
    <col min="6924" max="6924" width="18.28515625" style="41" customWidth="1"/>
    <col min="6925" max="6925" width="8.5703125" style="41" customWidth="1"/>
    <col min="6926" max="6926" width="21.85546875" style="41" customWidth="1"/>
    <col min="6927" max="6927" width="8" style="41" customWidth="1"/>
    <col min="6928" max="6930" width="9.140625" style="41" hidden="1" customWidth="1"/>
    <col min="6931" max="6935" width="10.85546875" style="41" customWidth="1"/>
    <col min="6936" max="6936" width="7.5703125" style="41" customWidth="1"/>
    <col min="6937" max="6937" width="10.85546875" style="41" customWidth="1"/>
    <col min="6938" max="6938" width="12.28515625" style="41" customWidth="1"/>
    <col min="6939" max="6939" width="13.42578125" style="41" customWidth="1"/>
    <col min="6940" max="6940" width="13.5703125" style="41" customWidth="1"/>
    <col min="6941" max="6941" width="14" style="41" customWidth="1"/>
    <col min="6942" max="6943" width="7.42578125" style="41" customWidth="1"/>
    <col min="6944" max="7178" width="9.140625" style="41"/>
    <col min="7179" max="7179" width="4.85546875" style="41" customWidth="1"/>
    <col min="7180" max="7180" width="18.28515625" style="41" customWidth="1"/>
    <col min="7181" max="7181" width="8.5703125" style="41" customWidth="1"/>
    <col min="7182" max="7182" width="21.85546875" style="41" customWidth="1"/>
    <col min="7183" max="7183" width="8" style="41" customWidth="1"/>
    <col min="7184" max="7186" width="9.140625" style="41" hidden="1" customWidth="1"/>
    <col min="7187" max="7191" width="10.85546875" style="41" customWidth="1"/>
    <col min="7192" max="7192" width="7.5703125" style="41" customWidth="1"/>
    <col min="7193" max="7193" width="10.85546875" style="41" customWidth="1"/>
    <col min="7194" max="7194" width="12.28515625" style="41" customWidth="1"/>
    <col min="7195" max="7195" width="13.42578125" style="41" customWidth="1"/>
    <col min="7196" max="7196" width="13.5703125" style="41" customWidth="1"/>
    <col min="7197" max="7197" width="14" style="41" customWidth="1"/>
    <col min="7198" max="7199" width="7.42578125" style="41" customWidth="1"/>
    <col min="7200" max="7434" width="9.140625" style="41"/>
    <col min="7435" max="7435" width="4.85546875" style="41" customWidth="1"/>
    <col min="7436" max="7436" width="18.28515625" style="41" customWidth="1"/>
    <col min="7437" max="7437" width="8.5703125" style="41" customWidth="1"/>
    <col min="7438" max="7438" width="21.85546875" style="41" customWidth="1"/>
    <col min="7439" max="7439" width="8" style="41" customWidth="1"/>
    <col min="7440" max="7442" width="9.140625" style="41" hidden="1" customWidth="1"/>
    <col min="7443" max="7447" width="10.85546875" style="41" customWidth="1"/>
    <col min="7448" max="7448" width="7.5703125" style="41" customWidth="1"/>
    <col min="7449" max="7449" width="10.85546875" style="41" customWidth="1"/>
    <col min="7450" max="7450" width="12.28515625" style="41" customWidth="1"/>
    <col min="7451" max="7451" width="13.42578125" style="41" customWidth="1"/>
    <col min="7452" max="7452" width="13.5703125" style="41" customWidth="1"/>
    <col min="7453" max="7453" width="14" style="41" customWidth="1"/>
    <col min="7454" max="7455" width="7.42578125" style="41" customWidth="1"/>
    <col min="7456" max="7690" width="9.140625" style="41"/>
    <col min="7691" max="7691" width="4.85546875" style="41" customWidth="1"/>
    <col min="7692" max="7692" width="18.28515625" style="41" customWidth="1"/>
    <col min="7693" max="7693" width="8.5703125" style="41" customWidth="1"/>
    <col min="7694" max="7694" width="21.85546875" style="41" customWidth="1"/>
    <col min="7695" max="7695" width="8" style="41" customWidth="1"/>
    <col min="7696" max="7698" width="9.140625" style="41" hidden="1" customWidth="1"/>
    <col min="7699" max="7703" width="10.85546875" style="41" customWidth="1"/>
    <col min="7704" max="7704" width="7.5703125" style="41" customWidth="1"/>
    <col min="7705" max="7705" width="10.85546875" style="41" customWidth="1"/>
    <col min="7706" max="7706" width="12.28515625" style="41" customWidth="1"/>
    <col min="7707" max="7707" width="13.42578125" style="41" customWidth="1"/>
    <col min="7708" max="7708" width="13.5703125" style="41" customWidth="1"/>
    <col min="7709" max="7709" width="14" style="41" customWidth="1"/>
    <col min="7710" max="7711" width="7.42578125" style="41" customWidth="1"/>
    <col min="7712" max="7946" width="9.140625" style="41"/>
    <col min="7947" max="7947" width="4.85546875" style="41" customWidth="1"/>
    <col min="7948" max="7948" width="18.28515625" style="41" customWidth="1"/>
    <col min="7949" max="7949" width="8.5703125" style="41" customWidth="1"/>
    <col min="7950" max="7950" width="21.85546875" style="41" customWidth="1"/>
    <col min="7951" max="7951" width="8" style="41" customWidth="1"/>
    <col min="7952" max="7954" width="9.140625" style="41" hidden="1" customWidth="1"/>
    <col min="7955" max="7959" width="10.85546875" style="41" customWidth="1"/>
    <col min="7960" max="7960" width="7.5703125" style="41" customWidth="1"/>
    <col min="7961" max="7961" width="10.85546875" style="41" customWidth="1"/>
    <col min="7962" max="7962" width="12.28515625" style="41" customWidth="1"/>
    <col min="7963" max="7963" width="13.42578125" style="41" customWidth="1"/>
    <col min="7964" max="7964" width="13.5703125" style="41" customWidth="1"/>
    <col min="7965" max="7965" width="14" style="41" customWidth="1"/>
    <col min="7966" max="7967" width="7.42578125" style="41" customWidth="1"/>
    <col min="7968" max="8202" width="9.140625" style="41"/>
    <col min="8203" max="8203" width="4.85546875" style="41" customWidth="1"/>
    <col min="8204" max="8204" width="18.28515625" style="41" customWidth="1"/>
    <col min="8205" max="8205" width="8.5703125" style="41" customWidth="1"/>
    <col min="8206" max="8206" width="21.85546875" style="41" customWidth="1"/>
    <col min="8207" max="8207" width="8" style="41" customWidth="1"/>
    <col min="8208" max="8210" width="9.140625" style="41" hidden="1" customWidth="1"/>
    <col min="8211" max="8215" width="10.85546875" style="41" customWidth="1"/>
    <col min="8216" max="8216" width="7.5703125" style="41" customWidth="1"/>
    <col min="8217" max="8217" width="10.85546875" style="41" customWidth="1"/>
    <col min="8218" max="8218" width="12.28515625" style="41" customWidth="1"/>
    <col min="8219" max="8219" width="13.42578125" style="41" customWidth="1"/>
    <col min="8220" max="8220" width="13.5703125" style="41" customWidth="1"/>
    <col min="8221" max="8221" width="14" style="41" customWidth="1"/>
    <col min="8222" max="8223" width="7.42578125" style="41" customWidth="1"/>
    <col min="8224" max="8458" width="9.140625" style="41"/>
    <col min="8459" max="8459" width="4.85546875" style="41" customWidth="1"/>
    <col min="8460" max="8460" width="18.28515625" style="41" customWidth="1"/>
    <col min="8461" max="8461" width="8.5703125" style="41" customWidth="1"/>
    <col min="8462" max="8462" width="21.85546875" style="41" customWidth="1"/>
    <col min="8463" max="8463" width="8" style="41" customWidth="1"/>
    <col min="8464" max="8466" width="9.140625" style="41" hidden="1" customWidth="1"/>
    <col min="8467" max="8471" width="10.85546875" style="41" customWidth="1"/>
    <col min="8472" max="8472" width="7.5703125" style="41" customWidth="1"/>
    <col min="8473" max="8473" width="10.85546875" style="41" customWidth="1"/>
    <col min="8474" max="8474" width="12.28515625" style="41" customWidth="1"/>
    <col min="8475" max="8475" width="13.42578125" style="41" customWidth="1"/>
    <col min="8476" max="8476" width="13.5703125" style="41" customWidth="1"/>
    <col min="8477" max="8477" width="14" style="41" customWidth="1"/>
    <col min="8478" max="8479" width="7.42578125" style="41" customWidth="1"/>
    <col min="8480" max="8714" width="9.140625" style="41"/>
    <col min="8715" max="8715" width="4.85546875" style="41" customWidth="1"/>
    <col min="8716" max="8716" width="18.28515625" style="41" customWidth="1"/>
    <col min="8717" max="8717" width="8.5703125" style="41" customWidth="1"/>
    <col min="8718" max="8718" width="21.85546875" style="41" customWidth="1"/>
    <col min="8719" max="8719" width="8" style="41" customWidth="1"/>
    <col min="8720" max="8722" width="9.140625" style="41" hidden="1" customWidth="1"/>
    <col min="8723" max="8727" width="10.85546875" style="41" customWidth="1"/>
    <col min="8728" max="8728" width="7.5703125" style="41" customWidth="1"/>
    <col min="8729" max="8729" width="10.85546875" style="41" customWidth="1"/>
    <col min="8730" max="8730" width="12.28515625" style="41" customWidth="1"/>
    <col min="8731" max="8731" width="13.42578125" style="41" customWidth="1"/>
    <col min="8732" max="8732" width="13.5703125" style="41" customWidth="1"/>
    <col min="8733" max="8733" width="14" style="41" customWidth="1"/>
    <col min="8734" max="8735" width="7.42578125" style="41" customWidth="1"/>
    <col min="8736" max="8970" width="9.140625" style="41"/>
    <col min="8971" max="8971" width="4.85546875" style="41" customWidth="1"/>
    <col min="8972" max="8972" width="18.28515625" style="41" customWidth="1"/>
    <col min="8973" max="8973" width="8.5703125" style="41" customWidth="1"/>
    <col min="8974" max="8974" width="21.85546875" style="41" customWidth="1"/>
    <col min="8975" max="8975" width="8" style="41" customWidth="1"/>
    <col min="8976" max="8978" width="9.140625" style="41" hidden="1" customWidth="1"/>
    <col min="8979" max="8983" width="10.85546875" style="41" customWidth="1"/>
    <col min="8984" max="8984" width="7.5703125" style="41" customWidth="1"/>
    <col min="8985" max="8985" width="10.85546875" style="41" customWidth="1"/>
    <col min="8986" max="8986" width="12.28515625" style="41" customWidth="1"/>
    <col min="8987" max="8987" width="13.42578125" style="41" customWidth="1"/>
    <col min="8988" max="8988" width="13.5703125" style="41" customWidth="1"/>
    <col min="8989" max="8989" width="14" style="41" customWidth="1"/>
    <col min="8990" max="8991" width="7.42578125" style="41" customWidth="1"/>
    <col min="8992" max="9226" width="9.140625" style="41"/>
    <col min="9227" max="9227" width="4.85546875" style="41" customWidth="1"/>
    <col min="9228" max="9228" width="18.28515625" style="41" customWidth="1"/>
    <col min="9229" max="9229" width="8.5703125" style="41" customWidth="1"/>
    <col min="9230" max="9230" width="21.85546875" style="41" customWidth="1"/>
    <col min="9231" max="9231" width="8" style="41" customWidth="1"/>
    <col min="9232" max="9234" width="9.140625" style="41" hidden="1" customWidth="1"/>
    <col min="9235" max="9239" width="10.85546875" style="41" customWidth="1"/>
    <col min="9240" max="9240" width="7.5703125" style="41" customWidth="1"/>
    <col min="9241" max="9241" width="10.85546875" style="41" customWidth="1"/>
    <col min="9242" max="9242" width="12.28515625" style="41" customWidth="1"/>
    <col min="9243" max="9243" width="13.42578125" style="41" customWidth="1"/>
    <col min="9244" max="9244" width="13.5703125" style="41" customWidth="1"/>
    <col min="9245" max="9245" width="14" style="41" customWidth="1"/>
    <col min="9246" max="9247" width="7.42578125" style="41" customWidth="1"/>
    <col min="9248" max="9482" width="9.140625" style="41"/>
    <col min="9483" max="9483" width="4.85546875" style="41" customWidth="1"/>
    <col min="9484" max="9484" width="18.28515625" style="41" customWidth="1"/>
    <col min="9485" max="9485" width="8.5703125" style="41" customWidth="1"/>
    <col min="9486" max="9486" width="21.85546875" style="41" customWidth="1"/>
    <col min="9487" max="9487" width="8" style="41" customWidth="1"/>
    <col min="9488" max="9490" width="9.140625" style="41" hidden="1" customWidth="1"/>
    <col min="9491" max="9495" width="10.85546875" style="41" customWidth="1"/>
    <col min="9496" max="9496" width="7.5703125" style="41" customWidth="1"/>
    <col min="9497" max="9497" width="10.85546875" style="41" customWidth="1"/>
    <col min="9498" max="9498" width="12.28515625" style="41" customWidth="1"/>
    <col min="9499" max="9499" width="13.42578125" style="41" customWidth="1"/>
    <col min="9500" max="9500" width="13.5703125" style="41" customWidth="1"/>
    <col min="9501" max="9501" width="14" style="41" customWidth="1"/>
    <col min="9502" max="9503" width="7.42578125" style="41" customWidth="1"/>
    <col min="9504" max="9738" width="9.140625" style="41"/>
    <col min="9739" max="9739" width="4.85546875" style="41" customWidth="1"/>
    <col min="9740" max="9740" width="18.28515625" style="41" customWidth="1"/>
    <col min="9741" max="9741" width="8.5703125" style="41" customWidth="1"/>
    <col min="9742" max="9742" width="21.85546875" style="41" customWidth="1"/>
    <col min="9743" max="9743" width="8" style="41" customWidth="1"/>
    <col min="9744" max="9746" width="9.140625" style="41" hidden="1" customWidth="1"/>
    <col min="9747" max="9751" width="10.85546875" style="41" customWidth="1"/>
    <col min="9752" max="9752" width="7.5703125" style="41" customWidth="1"/>
    <col min="9753" max="9753" width="10.85546875" style="41" customWidth="1"/>
    <col min="9754" max="9754" width="12.28515625" style="41" customWidth="1"/>
    <col min="9755" max="9755" width="13.42578125" style="41" customWidth="1"/>
    <col min="9756" max="9756" width="13.5703125" style="41" customWidth="1"/>
    <col min="9757" max="9757" width="14" style="41" customWidth="1"/>
    <col min="9758" max="9759" width="7.42578125" style="41" customWidth="1"/>
    <col min="9760" max="9994" width="9.140625" style="41"/>
    <col min="9995" max="9995" width="4.85546875" style="41" customWidth="1"/>
    <col min="9996" max="9996" width="18.28515625" style="41" customWidth="1"/>
    <col min="9997" max="9997" width="8.5703125" style="41" customWidth="1"/>
    <col min="9998" max="9998" width="21.85546875" style="41" customWidth="1"/>
    <col min="9999" max="9999" width="8" style="41" customWidth="1"/>
    <col min="10000" max="10002" width="9.140625" style="41" hidden="1" customWidth="1"/>
    <col min="10003" max="10007" width="10.85546875" style="41" customWidth="1"/>
    <col min="10008" max="10008" width="7.5703125" style="41" customWidth="1"/>
    <col min="10009" max="10009" width="10.85546875" style="41" customWidth="1"/>
    <col min="10010" max="10010" width="12.28515625" style="41" customWidth="1"/>
    <col min="10011" max="10011" width="13.42578125" style="41" customWidth="1"/>
    <col min="10012" max="10012" width="13.5703125" style="41" customWidth="1"/>
    <col min="10013" max="10013" width="14" style="41" customWidth="1"/>
    <col min="10014" max="10015" width="7.42578125" style="41" customWidth="1"/>
    <col min="10016" max="10250" width="9.140625" style="41"/>
    <col min="10251" max="10251" width="4.85546875" style="41" customWidth="1"/>
    <col min="10252" max="10252" width="18.28515625" style="41" customWidth="1"/>
    <col min="10253" max="10253" width="8.5703125" style="41" customWidth="1"/>
    <col min="10254" max="10254" width="21.85546875" style="41" customWidth="1"/>
    <col min="10255" max="10255" width="8" style="41" customWidth="1"/>
    <col min="10256" max="10258" width="9.140625" style="41" hidden="1" customWidth="1"/>
    <col min="10259" max="10263" width="10.85546875" style="41" customWidth="1"/>
    <col min="10264" max="10264" width="7.5703125" style="41" customWidth="1"/>
    <col min="10265" max="10265" width="10.85546875" style="41" customWidth="1"/>
    <col min="10266" max="10266" width="12.28515625" style="41" customWidth="1"/>
    <col min="10267" max="10267" width="13.42578125" style="41" customWidth="1"/>
    <col min="10268" max="10268" width="13.5703125" style="41" customWidth="1"/>
    <col min="10269" max="10269" width="14" style="41" customWidth="1"/>
    <col min="10270" max="10271" width="7.42578125" style="41" customWidth="1"/>
    <col min="10272" max="10506" width="9.140625" style="41"/>
    <col min="10507" max="10507" width="4.85546875" style="41" customWidth="1"/>
    <col min="10508" max="10508" width="18.28515625" style="41" customWidth="1"/>
    <col min="10509" max="10509" width="8.5703125" style="41" customWidth="1"/>
    <col min="10510" max="10510" width="21.85546875" style="41" customWidth="1"/>
    <col min="10511" max="10511" width="8" style="41" customWidth="1"/>
    <col min="10512" max="10514" width="9.140625" style="41" hidden="1" customWidth="1"/>
    <col min="10515" max="10519" width="10.85546875" style="41" customWidth="1"/>
    <col min="10520" max="10520" width="7.5703125" style="41" customWidth="1"/>
    <col min="10521" max="10521" width="10.85546875" style="41" customWidth="1"/>
    <col min="10522" max="10522" width="12.28515625" style="41" customWidth="1"/>
    <col min="10523" max="10523" width="13.42578125" style="41" customWidth="1"/>
    <col min="10524" max="10524" width="13.5703125" style="41" customWidth="1"/>
    <col min="10525" max="10525" width="14" style="41" customWidth="1"/>
    <col min="10526" max="10527" width="7.42578125" style="41" customWidth="1"/>
    <col min="10528" max="10762" width="9.140625" style="41"/>
    <col min="10763" max="10763" width="4.85546875" style="41" customWidth="1"/>
    <col min="10764" max="10764" width="18.28515625" style="41" customWidth="1"/>
    <col min="10765" max="10765" width="8.5703125" style="41" customWidth="1"/>
    <col min="10766" max="10766" width="21.85546875" style="41" customWidth="1"/>
    <col min="10767" max="10767" width="8" style="41" customWidth="1"/>
    <col min="10768" max="10770" width="9.140625" style="41" hidden="1" customWidth="1"/>
    <col min="10771" max="10775" width="10.85546875" style="41" customWidth="1"/>
    <col min="10776" max="10776" width="7.5703125" style="41" customWidth="1"/>
    <col min="10777" max="10777" width="10.85546875" style="41" customWidth="1"/>
    <col min="10778" max="10778" width="12.28515625" style="41" customWidth="1"/>
    <col min="10779" max="10779" width="13.42578125" style="41" customWidth="1"/>
    <col min="10780" max="10780" width="13.5703125" style="41" customWidth="1"/>
    <col min="10781" max="10781" width="14" style="41" customWidth="1"/>
    <col min="10782" max="10783" width="7.42578125" style="41" customWidth="1"/>
    <col min="10784" max="11018" width="9.140625" style="41"/>
    <col min="11019" max="11019" width="4.85546875" style="41" customWidth="1"/>
    <col min="11020" max="11020" width="18.28515625" style="41" customWidth="1"/>
    <col min="11021" max="11021" width="8.5703125" style="41" customWidth="1"/>
    <col min="11022" max="11022" width="21.85546875" style="41" customWidth="1"/>
    <col min="11023" max="11023" width="8" style="41" customWidth="1"/>
    <col min="11024" max="11026" width="9.140625" style="41" hidden="1" customWidth="1"/>
    <col min="11027" max="11031" width="10.85546875" style="41" customWidth="1"/>
    <col min="11032" max="11032" width="7.5703125" style="41" customWidth="1"/>
    <col min="11033" max="11033" width="10.85546875" style="41" customWidth="1"/>
    <col min="11034" max="11034" width="12.28515625" style="41" customWidth="1"/>
    <col min="11035" max="11035" width="13.42578125" style="41" customWidth="1"/>
    <col min="11036" max="11036" width="13.5703125" style="41" customWidth="1"/>
    <col min="11037" max="11037" width="14" style="41" customWidth="1"/>
    <col min="11038" max="11039" width="7.42578125" style="41" customWidth="1"/>
    <col min="11040" max="11274" width="9.140625" style="41"/>
    <col min="11275" max="11275" width="4.85546875" style="41" customWidth="1"/>
    <col min="11276" max="11276" width="18.28515625" style="41" customWidth="1"/>
    <col min="11277" max="11277" width="8.5703125" style="41" customWidth="1"/>
    <col min="11278" max="11278" width="21.85546875" style="41" customWidth="1"/>
    <col min="11279" max="11279" width="8" style="41" customWidth="1"/>
    <col min="11280" max="11282" width="9.140625" style="41" hidden="1" customWidth="1"/>
    <col min="11283" max="11287" width="10.85546875" style="41" customWidth="1"/>
    <col min="11288" max="11288" width="7.5703125" style="41" customWidth="1"/>
    <col min="11289" max="11289" width="10.85546875" style="41" customWidth="1"/>
    <col min="11290" max="11290" width="12.28515625" style="41" customWidth="1"/>
    <col min="11291" max="11291" width="13.42578125" style="41" customWidth="1"/>
    <col min="11292" max="11292" width="13.5703125" style="41" customWidth="1"/>
    <col min="11293" max="11293" width="14" style="41" customWidth="1"/>
    <col min="11294" max="11295" width="7.42578125" style="41" customWidth="1"/>
    <col min="11296" max="11530" width="9.140625" style="41"/>
    <col min="11531" max="11531" width="4.85546875" style="41" customWidth="1"/>
    <col min="11532" max="11532" width="18.28515625" style="41" customWidth="1"/>
    <col min="11533" max="11533" width="8.5703125" style="41" customWidth="1"/>
    <col min="11534" max="11534" width="21.85546875" style="41" customWidth="1"/>
    <col min="11535" max="11535" width="8" style="41" customWidth="1"/>
    <col min="11536" max="11538" width="9.140625" style="41" hidden="1" customWidth="1"/>
    <col min="11539" max="11543" width="10.85546875" style="41" customWidth="1"/>
    <col min="11544" max="11544" width="7.5703125" style="41" customWidth="1"/>
    <col min="11545" max="11545" width="10.85546875" style="41" customWidth="1"/>
    <col min="11546" max="11546" width="12.28515625" style="41" customWidth="1"/>
    <col min="11547" max="11547" width="13.42578125" style="41" customWidth="1"/>
    <col min="11548" max="11548" width="13.5703125" style="41" customWidth="1"/>
    <col min="11549" max="11549" width="14" style="41" customWidth="1"/>
    <col min="11550" max="11551" width="7.42578125" style="41" customWidth="1"/>
    <col min="11552" max="11786" width="9.140625" style="41"/>
    <col min="11787" max="11787" width="4.85546875" style="41" customWidth="1"/>
    <col min="11788" max="11788" width="18.28515625" style="41" customWidth="1"/>
    <col min="11789" max="11789" width="8.5703125" style="41" customWidth="1"/>
    <col min="11790" max="11790" width="21.85546875" style="41" customWidth="1"/>
    <col min="11791" max="11791" width="8" style="41" customWidth="1"/>
    <col min="11792" max="11794" width="9.140625" style="41" hidden="1" customWidth="1"/>
    <col min="11795" max="11799" width="10.85546875" style="41" customWidth="1"/>
    <col min="11800" max="11800" width="7.5703125" style="41" customWidth="1"/>
    <col min="11801" max="11801" width="10.85546875" style="41" customWidth="1"/>
    <col min="11802" max="11802" width="12.28515625" style="41" customWidth="1"/>
    <col min="11803" max="11803" width="13.42578125" style="41" customWidth="1"/>
    <col min="11804" max="11804" width="13.5703125" style="41" customWidth="1"/>
    <col min="11805" max="11805" width="14" style="41" customWidth="1"/>
    <col min="11806" max="11807" width="7.42578125" style="41" customWidth="1"/>
    <col min="11808" max="12042" width="9.140625" style="41"/>
    <col min="12043" max="12043" width="4.85546875" style="41" customWidth="1"/>
    <col min="12044" max="12044" width="18.28515625" style="41" customWidth="1"/>
    <col min="12045" max="12045" width="8.5703125" style="41" customWidth="1"/>
    <col min="12046" max="12046" width="21.85546875" style="41" customWidth="1"/>
    <col min="12047" max="12047" width="8" style="41" customWidth="1"/>
    <col min="12048" max="12050" width="9.140625" style="41" hidden="1" customWidth="1"/>
    <col min="12051" max="12055" width="10.85546875" style="41" customWidth="1"/>
    <col min="12056" max="12056" width="7.5703125" style="41" customWidth="1"/>
    <col min="12057" max="12057" width="10.85546875" style="41" customWidth="1"/>
    <col min="12058" max="12058" width="12.28515625" style="41" customWidth="1"/>
    <col min="12059" max="12059" width="13.42578125" style="41" customWidth="1"/>
    <col min="12060" max="12060" width="13.5703125" style="41" customWidth="1"/>
    <col min="12061" max="12061" width="14" style="41" customWidth="1"/>
    <col min="12062" max="12063" width="7.42578125" style="41" customWidth="1"/>
    <col min="12064" max="12298" width="9.140625" style="41"/>
    <col min="12299" max="12299" width="4.85546875" style="41" customWidth="1"/>
    <col min="12300" max="12300" width="18.28515625" style="41" customWidth="1"/>
    <col min="12301" max="12301" width="8.5703125" style="41" customWidth="1"/>
    <col min="12302" max="12302" width="21.85546875" style="41" customWidth="1"/>
    <col min="12303" max="12303" width="8" style="41" customWidth="1"/>
    <col min="12304" max="12306" width="9.140625" style="41" hidden="1" customWidth="1"/>
    <col min="12307" max="12311" width="10.85546875" style="41" customWidth="1"/>
    <col min="12312" max="12312" width="7.5703125" style="41" customWidth="1"/>
    <col min="12313" max="12313" width="10.85546875" style="41" customWidth="1"/>
    <col min="12314" max="12314" width="12.28515625" style="41" customWidth="1"/>
    <col min="12315" max="12315" width="13.42578125" style="41" customWidth="1"/>
    <col min="12316" max="12316" width="13.5703125" style="41" customWidth="1"/>
    <col min="12317" max="12317" width="14" style="41" customWidth="1"/>
    <col min="12318" max="12319" width="7.42578125" style="41" customWidth="1"/>
    <col min="12320" max="12554" width="9.140625" style="41"/>
    <col min="12555" max="12555" width="4.85546875" style="41" customWidth="1"/>
    <col min="12556" max="12556" width="18.28515625" style="41" customWidth="1"/>
    <col min="12557" max="12557" width="8.5703125" style="41" customWidth="1"/>
    <col min="12558" max="12558" width="21.85546875" style="41" customWidth="1"/>
    <col min="12559" max="12559" width="8" style="41" customWidth="1"/>
    <col min="12560" max="12562" width="9.140625" style="41" hidden="1" customWidth="1"/>
    <col min="12563" max="12567" width="10.85546875" style="41" customWidth="1"/>
    <col min="12568" max="12568" width="7.5703125" style="41" customWidth="1"/>
    <col min="12569" max="12569" width="10.85546875" style="41" customWidth="1"/>
    <col min="12570" max="12570" width="12.28515625" style="41" customWidth="1"/>
    <col min="12571" max="12571" width="13.42578125" style="41" customWidth="1"/>
    <col min="12572" max="12572" width="13.5703125" style="41" customWidth="1"/>
    <col min="12573" max="12573" width="14" style="41" customWidth="1"/>
    <col min="12574" max="12575" width="7.42578125" style="41" customWidth="1"/>
    <col min="12576" max="12810" width="9.140625" style="41"/>
    <col min="12811" max="12811" width="4.85546875" style="41" customWidth="1"/>
    <col min="12812" max="12812" width="18.28515625" style="41" customWidth="1"/>
    <col min="12813" max="12813" width="8.5703125" style="41" customWidth="1"/>
    <col min="12814" max="12814" width="21.85546875" style="41" customWidth="1"/>
    <col min="12815" max="12815" width="8" style="41" customWidth="1"/>
    <col min="12816" max="12818" width="9.140625" style="41" hidden="1" customWidth="1"/>
    <col min="12819" max="12823" width="10.85546875" style="41" customWidth="1"/>
    <col min="12824" max="12824" width="7.5703125" style="41" customWidth="1"/>
    <col min="12825" max="12825" width="10.85546875" style="41" customWidth="1"/>
    <col min="12826" max="12826" width="12.28515625" style="41" customWidth="1"/>
    <col min="12827" max="12827" width="13.42578125" style="41" customWidth="1"/>
    <col min="12828" max="12828" width="13.5703125" style="41" customWidth="1"/>
    <col min="12829" max="12829" width="14" style="41" customWidth="1"/>
    <col min="12830" max="12831" width="7.42578125" style="41" customWidth="1"/>
    <col min="12832" max="13066" width="9.140625" style="41"/>
    <col min="13067" max="13067" width="4.85546875" style="41" customWidth="1"/>
    <col min="13068" max="13068" width="18.28515625" style="41" customWidth="1"/>
    <col min="13069" max="13069" width="8.5703125" style="41" customWidth="1"/>
    <col min="13070" max="13070" width="21.85546875" style="41" customWidth="1"/>
    <col min="13071" max="13071" width="8" style="41" customWidth="1"/>
    <col min="13072" max="13074" width="9.140625" style="41" hidden="1" customWidth="1"/>
    <col min="13075" max="13079" width="10.85546875" style="41" customWidth="1"/>
    <col min="13080" max="13080" width="7.5703125" style="41" customWidth="1"/>
    <col min="13081" max="13081" width="10.85546875" style="41" customWidth="1"/>
    <col min="13082" max="13082" width="12.28515625" style="41" customWidth="1"/>
    <col min="13083" max="13083" width="13.42578125" style="41" customWidth="1"/>
    <col min="13084" max="13084" width="13.5703125" style="41" customWidth="1"/>
    <col min="13085" max="13085" width="14" style="41" customWidth="1"/>
    <col min="13086" max="13087" width="7.42578125" style="41" customWidth="1"/>
    <col min="13088" max="13322" width="9.140625" style="41"/>
    <col min="13323" max="13323" width="4.85546875" style="41" customWidth="1"/>
    <col min="13324" max="13324" width="18.28515625" style="41" customWidth="1"/>
    <col min="13325" max="13325" width="8.5703125" style="41" customWidth="1"/>
    <col min="13326" max="13326" width="21.85546875" style="41" customWidth="1"/>
    <col min="13327" max="13327" width="8" style="41" customWidth="1"/>
    <col min="13328" max="13330" width="9.140625" style="41" hidden="1" customWidth="1"/>
    <col min="13331" max="13335" width="10.85546875" style="41" customWidth="1"/>
    <col min="13336" max="13336" width="7.5703125" style="41" customWidth="1"/>
    <col min="13337" max="13337" width="10.85546875" style="41" customWidth="1"/>
    <col min="13338" max="13338" width="12.28515625" style="41" customWidth="1"/>
    <col min="13339" max="13339" width="13.42578125" style="41" customWidth="1"/>
    <col min="13340" max="13340" width="13.5703125" style="41" customWidth="1"/>
    <col min="13341" max="13341" width="14" style="41" customWidth="1"/>
    <col min="13342" max="13343" width="7.42578125" style="41" customWidth="1"/>
    <col min="13344" max="13578" width="9.140625" style="41"/>
    <col min="13579" max="13579" width="4.85546875" style="41" customWidth="1"/>
    <col min="13580" max="13580" width="18.28515625" style="41" customWidth="1"/>
    <col min="13581" max="13581" width="8.5703125" style="41" customWidth="1"/>
    <col min="13582" max="13582" width="21.85546875" style="41" customWidth="1"/>
    <col min="13583" max="13583" width="8" style="41" customWidth="1"/>
    <col min="13584" max="13586" width="9.140625" style="41" hidden="1" customWidth="1"/>
    <col min="13587" max="13591" width="10.85546875" style="41" customWidth="1"/>
    <col min="13592" max="13592" width="7.5703125" style="41" customWidth="1"/>
    <col min="13593" max="13593" width="10.85546875" style="41" customWidth="1"/>
    <col min="13594" max="13594" width="12.28515625" style="41" customWidth="1"/>
    <col min="13595" max="13595" width="13.42578125" style="41" customWidth="1"/>
    <col min="13596" max="13596" width="13.5703125" style="41" customWidth="1"/>
    <col min="13597" max="13597" width="14" style="41" customWidth="1"/>
    <col min="13598" max="13599" width="7.42578125" style="41" customWidth="1"/>
    <col min="13600" max="13834" width="9.140625" style="41"/>
    <col min="13835" max="13835" width="4.85546875" style="41" customWidth="1"/>
    <col min="13836" max="13836" width="18.28515625" style="41" customWidth="1"/>
    <col min="13837" max="13837" width="8.5703125" style="41" customWidth="1"/>
    <col min="13838" max="13838" width="21.85546875" style="41" customWidth="1"/>
    <col min="13839" max="13839" width="8" style="41" customWidth="1"/>
    <col min="13840" max="13842" width="9.140625" style="41" hidden="1" customWidth="1"/>
    <col min="13843" max="13847" width="10.85546875" style="41" customWidth="1"/>
    <col min="13848" max="13848" width="7.5703125" style="41" customWidth="1"/>
    <col min="13849" max="13849" width="10.85546875" style="41" customWidth="1"/>
    <col min="13850" max="13850" width="12.28515625" style="41" customWidth="1"/>
    <col min="13851" max="13851" width="13.42578125" style="41" customWidth="1"/>
    <col min="13852" max="13852" width="13.5703125" style="41" customWidth="1"/>
    <col min="13853" max="13853" width="14" style="41" customWidth="1"/>
    <col min="13854" max="13855" width="7.42578125" style="41" customWidth="1"/>
    <col min="13856" max="14090" width="9.140625" style="41"/>
    <col min="14091" max="14091" width="4.85546875" style="41" customWidth="1"/>
    <col min="14092" max="14092" width="18.28515625" style="41" customWidth="1"/>
    <col min="14093" max="14093" width="8.5703125" style="41" customWidth="1"/>
    <col min="14094" max="14094" width="21.85546875" style="41" customWidth="1"/>
    <col min="14095" max="14095" width="8" style="41" customWidth="1"/>
    <col min="14096" max="14098" width="9.140625" style="41" hidden="1" customWidth="1"/>
    <col min="14099" max="14103" width="10.85546875" style="41" customWidth="1"/>
    <col min="14104" max="14104" width="7.5703125" style="41" customWidth="1"/>
    <col min="14105" max="14105" width="10.85546875" style="41" customWidth="1"/>
    <col min="14106" max="14106" width="12.28515625" style="41" customWidth="1"/>
    <col min="14107" max="14107" width="13.42578125" style="41" customWidth="1"/>
    <col min="14108" max="14108" width="13.5703125" style="41" customWidth="1"/>
    <col min="14109" max="14109" width="14" style="41" customWidth="1"/>
    <col min="14110" max="14111" width="7.42578125" style="41" customWidth="1"/>
    <col min="14112" max="14346" width="9.140625" style="41"/>
    <col min="14347" max="14347" width="4.85546875" style="41" customWidth="1"/>
    <col min="14348" max="14348" width="18.28515625" style="41" customWidth="1"/>
    <col min="14349" max="14349" width="8.5703125" style="41" customWidth="1"/>
    <col min="14350" max="14350" width="21.85546875" style="41" customWidth="1"/>
    <col min="14351" max="14351" width="8" style="41" customWidth="1"/>
    <col min="14352" max="14354" width="9.140625" style="41" hidden="1" customWidth="1"/>
    <col min="14355" max="14359" width="10.85546875" style="41" customWidth="1"/>
    <col min="14360" max="14360" width="7.5703125" style="41" customWidth="1"/>
    <col min="14361" max="14361" width="10.85546875" style="41" customWidth="1"/>
    <col min="14362" max="14362" width="12.28515625" style="41" customWidth="1"/>
    <col min="14363" max="14363" width="13.42578125" style="41" customWidth="1"/>
    <col min="14364" max="14364" width="13.5703125" style="41" customWidth="1"/>
    <col min="14365" max="14365" width="14" style="41" customWidth="1"/>
    <col min="14366" max="14367" width="7.42578125" style="41" customWidth="1"/>
    <col min="14368" max="14602" width="9.140625" style="41"/>
    <col min="14603" max="14603" width="4.85546875" style="41" customWidth="1"/>
    <col min="14604" max="14604" width="18.28515625" style="41" customWidth="1"/>
    <col min="14605" max="14605" width="8.5703125" style="41" customWidth="1"/>
    <col min="14606" max="14606" width="21.85546875" style="41" customWidth="1"/>
    <col min="14607" max="14607" width="8" style="41" customWidth="1"/>
    <col min="14608" max="14610" width="9.140625" style="41" hidden="1" customWidth="1"/>
    <col min="14611" max="14615" width="10.85546875" style="41" customWidth="1"/>
    <col min="14616" max="14616" width="7.5703125" style="41" customWidth="1"/>
    <col min="14617" max="14617" width="10.85546875" style="41" customWidth="1"/>
    <col min="14618" max="14618" width="12.28515625" style="41" customWidth="1"/>
    <col min="14619" max="14619" width="13.42578125" style="41" customWidth="1"/>
    <col min="14620" max="14620" width="13.5703125" style="41" customWidth="1"/>
    <col min="14621" max="14621" width="14" style="41" customWidth="1"/>
    <col min="14622" max="14623" width="7.42578125" style="41" customWidth="1"/>
    <col min="14624" max="14858" width="9.140625" style="41"/>
    <col min="14859" max="14859" width="4.85546875" style="41" customWidth="1"/>
    <col min="14860" max="14860" width="18.28515625" style="41" customWidth="1"/>
    <col min="14861" max="14861" width="8.5703125" style="41" customWidth="1"/>
    <col min="14862" max="14862" width="21.85546875" style="41" customWidth="1"/>
    <col min="14863" max="14863" width="8" style="41" customWidth="1"/>
    <col min="14864" max="14866" width="9.140625" style="41" hidden="1" customWidth="1"/>
    <col min="14867" max="14871" width="10.85546875" style="41" customWidth="1"/>
    <col min="14872" max="14872" width="7.5703125" style="41" customWidth="1"/>
    <col min="14873" max="14873" width="10.85546875" style="41" customWidth="1"/>
    <col min="14874" max="14874" width="12.28515625" style="41" customWidth="1"/>
    <col min="14875" max="14875" width="13.42578125" style="41" customWidth="1"/>
    <col min="14876" max="14876" width="13.5703125" style="41" customWidth="1"/>
    <col min="14877" max="14877" width="14" style="41" customWidth="1"/>
    <col min="14878" max="14879" width="7.42578125" style="41" customWidth="1"/>
    <col min="14880" max="15114" width="9.140625" style="41"/>
    <col min="15115" max="15115" width="4.85546875" style="41" customWidth="1"/>
    <col min="15116" max="15116" width="18.28515625" style="41" customWidth="1"/>
    <col min="15117" max="15117" width="8.5703125" style="41" customWidth="1"/>
    <col min="15118" max="15118" width="21.85546875" style="41" customWidth="1"/>
    <col min="15119" max="15119" width="8" style="41" customWidth="1"/>
    <col min="15120" max="15122" width="9.140625" style="41" hidden="1" customWidth="1"/>
    <col min="15123" max="15127" width="10.85546875" style="41" customWidth="1"/>
    <col min="15128" max="15128" width="7.5703125" style="41" customWidth="1"/>
    <col min="15129" max="15129" width="10.85546875" style="41" customWidth="1"/>
    <col min="15130" max="15130" width="12.28515625" style="41" customWidth="1"/>
    <col min="15131" max="15131" width="13.42578125" style="41" customWidth="1"/>
    <col min="15132" max="15132" width="13.5703125" style="41" customWidth="1"/>
    <col min="15133" max="15133" width="14" style="41" customWidth="1"/>
    <col min="15134" max="15135" width="7.42578125" style="41" customWidth="1"/>
    <col min="15136" max="15370" width="9.140625" style="41"/>
    <col min="15371" max="15371" width="4.85546875" style="41" customWidth="1"/>
    <col min="15372" max="15372" width="18.28515625" style="41" customWidth="1"/>
    <col min="15373" max="15373" width="8.5703125" style="41" customWidth="1"/>
    <col min="15374" max="15374" width="21.85546875" style="41" customWidth="1"/>
    <col min="15375" max="15375" width="8" style="41" customWidth="1"/>
    <col min="15376" max="15378" width="9.140625" style="41" hidden="1" customWidth="1"/>
    <col min="15379" max="15383" width="10.85546875" style="41" customWidth="1"/>
    <col min="15384" max="15384" width="7.5703125" style="41" customWidth="1"/>
    <col min="15385" max="15385" width="10.85546875" style="41" customWidth="1"/>
    <col min="15386" max="15386" width="12.28515625" style="41" customWidth="1"/>
    <col min="15387" max="15387" width="13.42578125" style="41" customWidth="1"/>
    <col min="15388" max="15388" width="13.5703125" style="41" customWidth="1"/>
    <col min="15389" max="15389" width="14" style="41" customWidth="1"/>
    <col min="15390" max="15391" width="7.42578125" style="41" customWidth="1"/>
    <col min="15392" max="15626" width="9.140625" style="41"/>
    <col min="15627" max="15627" width="4.85546875" style="41" customWidth="1"/>
    <col min="15628" max="15628" width="18.28515625" style="41" customWidth="1"/>
    <col min="15629" max="15629" width="8.5703125" style="41" customWidth="1"/>
    <col min="15630" max="15630" width="21.85546875" style="41" customWidth="1"/>
    <col min="15631" max="15631" width="8" style="41" customWidth="1"/>
    <col min="15632" max="15634" width="9.140625" style="41" hidden="1" customWidth="1"/>
    <col min="15635" max="15639" width="10.85546875" style="41" customWidth="1"/>
    <col min="15640" max="15640" width="7.5703125" style="41" customWidth="1"/>
    <col min="15641" max="15641" width="10.85546875" style="41" customWidth="1"/>
    <col min="15642" max="15642" width="12.28515625" style="41" customWidth="1"/>
    <col min="15643" max="15643" width="13.42578125" style="41" customWidth="1"/>
    <col min="15644" max="15644" width="13.5703125" style="41" customWidth="1"/>
    <col min="15645" max="15645" width="14" style="41" customWidth="1"/>
    <col min="15646" max="15647" width="7.42578125" style="41" customWidth="1"/>
    <col min="15648" max="15882" width="9.140625" style="41"/>
    <col min="15883" max="15883" width="4.85546875" style="41" customWidth="1"/>
    <col min="15884" max="15884" width="18.28515625" style="41" customWidth="1"/>
    <col min="15885" max="15885" width="8.5703125" style="41" customWidth="1"/>
    <col min="15886" max="15886" width="21.85546875" style="41" customWidth="1"/>
    <col min="15887" max="15887" width="8" style="41" customWidth="1"/>
    <col min="15888" max="15890" width="9.140625" style="41" hidden="1" customWidth="1"/>
    <col min="15891" max="15895" width="10.85546875" style="41" customWidth="1"/>
    <col min="15896" max="15896" width="7.5703125" style="41" customWidth="1"/>
    <col min="15897" max="15897" width="10.85546875" style="41" customWidth="1"/>
    <col min="15898" max="15898" width="12.28515625" style="41" customWidth="1"/>
    <col min="15899" max="15899" width="13.42578125" style="41" customWidth="1"/>
    <col min="15900" max="15900" width="13.5703125" style="41" customWidth="1"/>
    <col min="15901" max="15901" width="14" style="41" customWidth="1"/>
    <col min="15902" max="15903" width="7.42578125" style="41" customWidth="1"/>
    <col min="15904" max="16138" width="9.140625" style="41"/>
    <col min="16139" max="16139" width="4.85546875" style="41" customWidth="1"/>
    <col min="16140" max="16140" width="18.28515625" style="41" customWidth="1"/>
    <col min="16141" max="16141" width="8.5703125" style="41" customWidth="1"/>
    <col min="16142" max="16142" width="21.85546875" style="41" customWidth="1"/>
    <col min="16143" max="16143" width="8" style="41" customWidth="1"/>
    <col min="16144" max="16146" width="9.140625" style="41" hidden="1" customWidth="1"/>
    <col min="16147" max="16151" width="10.85546875" style="41" customWidth="1"/>
    <col min="16152" max="16152" width="7.5703125" style="41" customWidth="1"/>
    <col min="16153" max="16153" width="10.85546875" style="41" customWidth="1"/>
    <col min="16154" max="16154" width="12.28515625" style="41" customWidth="1"/>
    <col min="16155" max="16155" width="13.42578125" style="41" customWidth="1"/>
    <col min="16156" max="16156" width="13.5703125" style="41" customWidth="1"/>
    <col min="16157" max="16157" width="14" style="41" customWidth="1"/>
    <col min="16158" max="16159" width="7.42578125" style="41" customWidth="1"/>
    <col min="16160" max="16384" width="9.140625" style="41"/>
  </cols>
  <sheetData>
    <row r="1" spans="1:35" x14ac:dyDescent="0.2">
      <c r="AD1" s="170" t="s">
        <v>137</v>
      </c>
      <c r="AE1" s="170"/>
    </row>
    <row r="2" spans="1:35" s="335" customFormat="1" ht="22.5" customHeight="1" thickBot="1" x14ac:dyDescent="0.25">
      <c r="A2" s="333" t="s">
        <v>139</v>
      </c>
      <c r="B2" s="333"/>
      <c r="C2" s="334"/>
      <c r="D2" s="334" t="s">
        <v>0</v>
      </c>
      <c r="E2" s="334"/>
      <c r="F2" s="334"/>
      <c r="G2" s="334"/>
      <c r="H2" s="334"/>
      <c r="I2" s="334"/>
      <c r="M2" s="336"/>
    </row>
    <row r="3" spans="1:35" s="338" customFormat="1" ht="22.5" customHeight="1" x14ac:dyDescent="0.2">
      <c r="A3" s="337" t="s">
        <v>140</v>
      </c>
      <c r="B3" s="337"/>
      <c r="C3" s="337"/>
      <c r="D3" s="337"/>
      <c r="E3" s="337"/>
      <c r="F3" s="337"/>
      <c r="G3" s="337"/>
      <c r="H3" s="337"/>
      <c r="I3" s="337"/>
    </row>
    <row r="4" spans="1:35" s="335" customFormat="1" ht="22.5" customHeight="1" thickBot="1" x14ac:dyDescent="0.25">
      <c r="A4" s="333" t="s">
        <v>141</v>
      </c>
      <c r="B4" s="333"/>
      <c r="C4" s="339"/>
      <c r="D4" s="339"/>
      <c r="E4" s="339"/>
      <c r="F4" s="339"/>
      <c r="G4" s="339"/>
      <c r="H4" s="339"/>
      <c r="I4" s="339"/>
      <c r="M4" s="336"/>
    </row>
    <row r="5" spans="1:35" s="344" customFormat="1" ht="22.5" customHeight="1" x14ac:dyDescent="0.25">
      <c r="A5" s="340" t="s">
        <v>140</v>
      </c>
      <c r="B5" s="341"/>
      <c r="C5" s="341"/>
      <c r="D5" s="341"/>
      <c r="E5" s="341"/>
      <c r="F5" s="341"/>
      <c r="G5" s="341"/>
      <c r="H5" s="341"/>
      <c r="I5" s="341"/>
      <c r="J5" s="342"/>
      <c r="K5" s="342"/>
      <c r="L5" s="343"/>
    </row>
    <row r="6" spans="1:35" ht="18" x14ac:dyDescent="0.25">
      <c r="A6" s="188" t="s">
        <v>74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</row>
    <row r="7" spans="1:35" ht="18.75" thickBot="1" x14ac:dyDescent="0.3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</row>
    <row r="8" spans="1:35" ht="21.75" customHeight="1" x14ac:dyDescent="0.2">
      <c r="A8" s="190" t="s">
        <v>75</v>
      </c>
      <c r="B8" s="186" t="s">
        <v>76</v>
      </c>
      <c r="C8" s="186" t="s">
        <v>135</v>
      </c>
      <c r="D8" s="192" t="s">
        <v>77</v>
      </c>
      <c r="E8" s="194" t="s">
        <v>78</v>
      </c>
      <c r="F8" s="158"/>
      <c r="G8" s="158"/>
      <c r="H8" s="158"/>
      <c r="I8" s="198" t="s">
        <v>131</v>
      </c>
      <c r="J8" s="198"/>
      <c r="K8" s="198"/>
      <c r="L8" s="198"/>
      <c r="M8" s="198"/>
      <c r="N8" s="198"/>
      <c r="O8" s="198"/>
      <c r="P8" s="198" t="s">
        <v>132</v>
      </c>
      <c r="Q8" s="198"/>
      <c r="R8" s="198"/>
      <c r="S8" s="198"/>
      <c r="T8" s="198"/>
      <c r="U8" s="198"/>
      <c r="V8" s="198"/>
      <c r="W8" s="186" t="s">
        <v>80</v>
      </c>
      <c r="X8" s="186"/>
      <c r="Y8" s="186"/>
      <c r="Z8" s="201" t="s">
        <v>129</v>
      </c>
      <c r="AA8" s="201"/>
      <c r="AB8" s="202" t="s">
        <v>130</v>
      </c>
      <c r="AC8" s="203"/>
      <c r="AD8" s="183" t="s">
        <v>83</v>
      </c>
    </row>
    <row r="9" spans="1:35" s="43" customFormat="1" ht="27.75" customHeight="1" x14ac:dyDescent="0.2">
      <c r="A9" s="191"/>
      <c r="B9" s="187"/>
      <c r="C9" s="189"/>
      <c r="D9" s="193"/>
      <c r="E9" s="195"/>
      <c r="F9" s="189" t="s">
        <v>79</v>
      </c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7"/>
      <c r="X9" s="187"/>
      <c r="Y9" s="187"/>
      <c r="Z9" s="187" t="s">
        <v>81</v>
      </c>
      <c r="AA9" s="187" t="s">
        <v>82</v>
      </c>
      <c r="AB9" s="196" t="s">
        <v>81</v>
      </c>
      <c r="AC9" s="199" t="s">
        <v>82</v>
      </c>
      <c r="AD9" s="184"/>
    </row>
    <row r="10" spans="1:35" s="43" customFormat="1" ht="45.75" customHeight="1" x14ac:dyDescent="0.2">
      <c r="A10" s="191"/>
      <c r="B10" s="187"/>
      <c r="C10" s="189"/>
      <c r="D10" s="193"/>
      <c r="E10" s="195"/>
      <c r="F10" s="156" t="s">
        <v>84</v>
      </c>
      <c r="G10" s="156" t="s">
        <v>85</v>
      </c>
      <c r="H10" s="156" t="s">
        <v>8</v>
      </c>
      <c r="I10" s="162" t="s">
        <v>134</v>
      </c>
      <c r="J10" s="162" t="s">
        <v>86</v>
      </c>
      <c r="K10" s="162" t="s">
        <v>91</v>
      </c>
      <c r="L10" s="162" t="s">
        <v>133</v>
      </c>
      <c r="M10" s="162" t="s">
        <v>87</v>
      </c>
      <c r="N10" s="163" t="s">
        <v>88</v>
      </c>
      <c r="O10" s="156" t="s">
        <v>8</v>
      </c>
      <c r="P10" s="162" t="s">
        <v>134</v>
      </c>
      <c r="Q10" s="162" t="s">
        <v>86</v>
      </c>
      <c r="R10" s="162" t="s">
        <v>91</v>
      </c>
      <c r="S10" s="162" t="s">
        <v>133</v>
      </c>
      <c r="T10" s="162" t="s">
        <v>87</v>
      </c>
      <c r="U10" s="163" t="s">
        <v>88</v>
      </c>
      <c r="V10" s="156" t="s">
        <v>8</v>
      </c>
      <c r="W10" s="157" t="s">
        <v>94</v>
      </c>
      <c r="X10" s="157" t="s">
        <v>95</v>
      </c>
      <c r="Y10" s="157" t="s">
        <v>89</v>
      </c>
      <c r="Z10" s="187"/>
      <c r="AA10" s="187"/>
      <c r="AB10" s="197"/>
      <c r="AC10" s="200"/>
      <c r="AD10" s="185"/>
    </row>
    <row r="11" spans="1:35" s="44" customFormat="1" x14ac:dyDescent="0.2">
      <c r="A11" s="159"/>
      <c r="B11" s="148"/>
      <c r="C11" s="149" t="s">
        <v>118</v>
      </c>
      <c r="D11" s="150" t="s">
        <v>105</v>
      </c>
      <c r="E11" s="151">
        <f>'8'!J30+'8'!U30</f>
        <v>360</v>
      </c>
      <c r="F11" s="152"/>
      <c r="G11" s="152"/>
      <c r="H11" s="152"/>
      <c r="I11" s="151">
        <f>'8'!F21</f>
        <v>3</v>
      </c>
      <c r="J11" s="151">
        <v>0</v>
      </c>
      <c r="K11" s="151">
        <f>'8'!I21</f>
        <v>3</v>
      </c>
      <c r="L11" s="151">
        <f>'8'!H21</f>
        <v>2</v>
      </c>
      <c r="M11" s="151">
        <v>0</v>
      </c>
      <c r="N11" s="151">
        <v>0</v>
      </c>
      <c r="O11" s="151">
        <f>SUM(I11:N11)</f>
        <v>8</v>
      </c>
      <c r="P11" s="151">
        <v>0</v>
      </c>
      <c r="Q11" s="151">
        <v>0</v>
      </c>
      <c r="R11" s="151">
        <v>0</v>
      </c>
      <c r="S11" s="151">
        <f>'8'!S21</f>
        <v>1</v>
      </c>
      <c r="T11" s="151">
        <v>0</v>
      </c>
      <c r="U11" s="151">
        <v>0</v>
      </c>
      <c r="V11" s="152">
        <f t="shared" ref="V11" si="0">SUM(P11:U11)</f>
        <v>1</v>
      </c>
      <c r="W11" s="153">
        <f>'8'!K30</f>
        <v>0</v>
      </c>
      <c r="X11" s="153">
        <v>0</v>
      </c>
      <c r="Y11" s="154">
        <f>'8'!M30</f>
        <v>0</v>
      </c>
      <c r="Z11" s="155">
        <f>'8'!O25</f>
        <v>0</v>
      </c>
      <c r="AA11" s="155">
        <f>'8'!K68</f>
        <v>0</v>
      </c>
      <c r="AB11" s="84">
        <f>'8'!Z25</f>
        <v>0</v>
      </c>
      <c r="AC11" s="84">
        <f>'8'!V68</f>
        <v>0</v>
      </c>
      <c r="AD11" s="160">
        <f>SUM(Z11:AC11)</f>
        <v>0</v>
      </c>
    </row>
    <row r="12" spans="1:35" s="63" customFormat="1" ht="22.5" customHeight="1" thickBot="1" x14ac:dyDescent="0.25">
      <c r="A12" s="58"/>
      <c r="B12" s="50" t="s">
        <v>90</v>
      </c>
      <c r="C12" s="59"/>
      <c r="D12" s="60"/>
      <c r="E12" s="61">
        <f>SUM(E11:H11)</f>
        <v>360</v>
      </c>
      <c r="F12" s="61">
        <f t="shared" ref="F12:O12" si="1">SUM(F11:F11)</f>
        <v>0</v>
      </c>
      <c r="G12" s="61">
        <f t="shared" si="1"/>
        <v>0</v>
      </c>
      <c r="H12" s="61">
        <f t="shared" si="1"/>
        <v>0</v>
      </c>
      <c r="I12" s="61">
        <f t="shared" si="1"/>
        <v>3</v>
      </c>
      <c r="J12" s="61">
        <f t="shared" si="1"/>
        <v>0</v>
      </c>
      <c r="K12" s="61">
        <f t="shared" si="1"/>
        <v>3</v>
      </c>
      <c r="L12" s="61">
        <f t="shared" si="1"/>
        <v>2</v>
      </c>
      <c r="M12" s="61">
        <f t="shared" si="1"/>
        <v>0</v>
      </c>
      <c r="N12" s="61">
        <f t="shared" si="1"/>
        <v>0</v>
      </c>
      <c r="O12" s="61">
        <f t="shared" si="1"/>
        <v>8</v>
      </c>
      <c r="P12" s="61">
        <f t="shared" ref="P12:V12" si="2">SUM(P11:P11)</f>
        <v>0</v>
      </c>
      <c r="Q12" s="61">
        <f t="shared" si="2"/>
        <v>0</v>
      </c>
      <c r="R12" s="61">
        <f t="shared" si="2"/>
        <v>0</v>
      </c>
      <c r="S12" s="61">
        <f t="shared" si="2"/>
        <v>1</v>
      </c>
      <c r="T12" s="61">
        <f t="shared" si="2"/>
        <v>0</v>
      </c>
      <c r="U12" s="61">
        <f t="shared" si="2"/>
        <v>0</v>
      </c>
      <c r="V12" s="61">
        <f t="shared" si="2"/>
        <v>1</v>
      </c>
      <c r="W12" s="62"/>
      <c r="X12" s="62"/>
      <c r="Y12" s="62"/>
      <c r="Z12" s="85">
        <f>SUM(Z11:Z11)</f>
        <v>0</v>
      </c>
      <c r="AA12" s="85">
        <f>SUM(AA11:AA11)</f>
        <v>0</v>
      </c>
      <c r="AB12" s="85">
        <f>SUM(AB11:AB11)</f>
        <v>0</v>
      </c>
      <c r="AC12" s="85">
        <f>SUM(AC11:AC11)</f>
        <v>0</v>
      </c>
      <c r="AD12" s="161">
        <f>SUM(AD11:AD11)</f>
        <v>0</v>
      </c>
      <c r="AE12" s="64"/>
      <c r="AF12" s="65"/>
      <c r="AG12" s="65"/>
      <c r="AH12" s="68"/>
    </row>
    <row r="13" spans="1:35" x14ac:dyDescent="0.2">
      <c r="A13" s="45"/>
      <c r="B13" s="46"/>
      <c r="C13" s="45"/>
      <c r="AD13" s="48"/>
      <c r="AE13" s="64"/>
      <c r="AF13" s="65"/>
      <c r="AG13" s="65"/>
      <c r="AH13" s="68"/>
    </row>
    <row r="14" spans="1:35" x14ac:dyDescent="0.2">
      <c r="A14" s="45"/>
      <c r="B14" s="46"/>
      <c r="C14" s="45"/>
      <c r="Z14" s="48"/>
      <c r="AA14" s="48"/>
      <c r="AB14" s="48"/>
      <c r="AC14" s="48"/>
      <c r="AD14" s="48"/>
      <c r="AE14" s="64"/>
      <c r="AF14" s="65"/>
      <c r="AG14" s="65"/>
      <c r="AH14" s="68"/>
    </row>
    <row r="15" spans="1:35" s="170" customFormat="1" x14ac:dyDescent="0.2">
      <c r="A15" s="164"/>
      <c r="B15" s="165" t="s">
        <v>136</v>
      </c>
      <c r="C15" s="166"/>
      <c r="D15" s="167"/>
      <c r="E15" s="168"/>
      <c r="F15" s="169"/>
      <c r="G15" s="169"/>
      <c r="H15" s="169"/>
      <c r="I15" s="169"/>
      <c r="Q15" s="171"/>
      <c r="T15" s="172"/>
      <c r="U15" s="172"/>
      <c r="V15" s="172"/>
      <c r="W15" s="172"/>
    </row>
    <row r="16" spans="1:35" x14ac:dyDescent="0.2">
      <c r="A16" s="54"/>
      <c r="B16" s="55"/>
      <c r="C16" s="54"/>
      <c r="D16" s="56"/>
      <c r="E16" s="57"/>
      <c r="F16" s="56"/>
      <c r="G16" s="56"/>
      <c r="H16" s="56"/>
      <c r="I16" s="56"/>
      <c r="J16" s="56"/>
      <c r="K16" s="56"/>
      <c r="L16" s="56"/>
      <c r="P16" s="56"/>
      <c r="Q16" s="56"/>
      <c r="R16" s="56"/>
      <c r="S16" s="56"/>
      <c r="AA16" s="48"/>
      <c r="AC16" s="48"/>
      <c r="AF16" s="65"/>
      <c r="AG16" s="65"/>
      <c r="AH16" s="65"/>
      <c r="AI16" s="65"/>
    </row>
    <row r="17" spans="1:35" x14ac:dyDescent="0.2">
      <c r="A17" s="45"/>
      <c r="B17" s="46"/>
      <c r="C17" s="45"/>
      <c r="AA17" s="48"/>
      <c r="AC17" s="48"/>
      <c r="AF17" s="65"/>
      <c r="AG17" s="65"/>
      <c r="AH17" s="65"/>
      <c r="AI17" s="65"/>
    </row>
    <row r="18" spans="1:35" x14ac:dyDescent="0.2">
      <c r="A18" s="45"/>
      <c r="B18" s="46"/>
      <c r="C18" s="45"/>
      <c r="AA18" s="48"/>
      <c r="AC18" s="48"/>
      <c r="AF18" s="65"/>
      <c r="AG18" s="65"/>
      <c r="AH18" s="65"/>
      <c r="AI18" s="65"/>
    </row>
    <row r="19" spans="1:35" x14ac:dyDescent="0.2">
      <c r="A19" s="45"/>
      <c r="B19" s="46"/>
      <c r="C19" s="45"/>
      <c r="AA19" s="48"/>
      <c r="AC19" s="48"/>
      <c r="AF19" s="65"/>
      <c r="AG19" s="65"/>
      <c r="AH19" s="65"/>
      <c r="AI19" s="65"/>
    </row>
    <row r="20" spans="1:35" x14ac:dyDescent="0.2">
      <c r="A20" s="45"/>
      <c r="B20" s="46"/>
      <c r="C20" s="45"/>
      <c r="AA20" s="48"/>
      <c r="AC20" s="48"/>
      <c r="AF20" s="65"/>
      <c r="AG20" s="65"/>
      <c r="AH20" s="65"/>
      <c r="AI20" s="65"/>
    </row>
    <row r="21" spans="1:35" x14ac:dyDescent="0.2">
      <c r="A21" s="45"/>
      <c r="B21" s="46"/>
      <c r="C21" s="45"/>
      <c r="AA21" s="48"/>
      <c r="AC21" s="48"/>
      <c r="AF21" s="65"/>
      <c r="AG21" s="65"/>
      <c r="AH21" s="65"/>
      <c r="AI21" s="65"/>
    </row>
    <row r="22" spans="1:35" x14ac:dyDescent="0.2">
      <c r="A22" s="45"/>
      <c r="B22" s="46"/>
      <c r="C22" s="45"/>
      <c r="AA22" s="48"/>
      <c r="AC22" s="48"/>
      <c r="AF22" s="65"/>
      <c r="AG22" s="65"/>
      <c r="AH22" s="65"/>
      <c r="AI22" s="65"/>
    </row>
    <row r="23" spans="1:35" x14ac:dyDescent="0.2">
      <c r="A23" s="45"/>
      <c r="B23" s="46"/>
      <c r="C23" s="45"/>
      <c r="AA23" s="48"/>
      <c r="AC23" s="48"/>
      <c r="AF23" s="65"/>
      <c r="AG23" s="65"/>
      <c r="AH23" s="65"/>
      <c r="AI23" s="65"/>
    </row>
    <row r="24" spans="1:35" x14ac:dyDescent="0.2">
      <c r="A24" s="45"/>
      <c r="B24" s="46"/>
      <c r="C24" s="45"/>
      <c r="AA24" s="48"/>
      <c r="AC24" s="48"/>
    </row>
    <row r="25" spans="1:35" s="47" customFormat="1" x14ac:dyDescent="0.2">
      <c r="A25" s="45"/>
      <c r="B25" s="46"/>
      <c r="C25" s="45"/>
      <c r="E25" s="48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8"/>
      <c r="AB25" s="41"/>
      <c r="AC25" s="48"/>
      <c r="AD25" s="41"/>
      <c r="AE25" s="41"/>
      <c r="AF25" s="41"/>
    </row>
    <row r="26" spans="1:35" s="47" customFormat="1" x14ac:dyDescent="0.2">
      <c r="A26" s="45"/>
      <c r="B26" s="46"/>
      <c r="C26" s="45"/>
      <c r="E26" s="48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8"/>
      <c r="AB26" s="41"/>
      <c r="AC26" s="48"/>
      <c r="AD26" s="41"/>
      <c r="AE26" s="41"/>
      <c r="AF26" s="41"/>
    </row>
    <row r="27" spans="1:35" s="47" customFormat="1" x14ac:dyDescent="0.2">
      <c r="A27" s="45"/>
      <c r="B27" s="46"/>
      <c r="C27" s="45"/>
      <c r="E27" s="48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8"/>
      <c r="AB27" s="41"/>
      <c r="AC27" s="48"/>
      <c r="AD27" s="41"/>
      <c r="AE27" s="41"/>
      <c r="AF27" s="41"/>
    </row>
    <row r="28" spans="1:35" s="47" customFormat="1" x14ac:dyDescent="0.2">
      <c r="A28" s="45"/>
      <c r="B28" s="46"/>
      <c r="C28" s="45"/>
      <c r="E28" s="48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8"/>
      <c r="AB28" s="41"/>
      <c r="AC28" s="48"/>
      <c r="AD28" s="41"/>
      <c r="AE28" s="41"/>
      <c r="AF28" s="41"/>
    </row>
    <row r="29" spans="1:35" s="47" customFormat="1" x14ac:dyDescent="0.2">
      <c r="A29" s="45"/>
      <c r="B29" s="46"/>
      <c r="C29" s="45"/>
      <c r="E29" s="48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8"/>
      <c r="AB29" s="41"/>
      <c r="AC29" s="48"/>
      <c r="AD29" s="41"/>
      <c r="AE29" s="41"/>
      <c r="AF29" s="41"/>
    </row>
    <row r="30" spans="1:35" s="47" customFormat="1" x14ac:dyDescent="0.2">
      <c r="A30" s="45"/>
      <c r="B30" s="46"/>
      <c r="C30" s="45"/>
      <c r="E30" s="48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8"/>
      <c r="AB30" s="41"/>
      <c r="AC30" s="48"/>
      <c r="AD30" s="41"/>
      <c r="AE30" s="41"/>
      <c r="AF30" s="41"/>
    </row>
    <row r="31" spans="1:35" s="47" customFormat="1" x14ac:dyDescent="0.2">
      <c r="A31" s="45"/>
      <c r="B31" s="46"/>
      <c r="C31" s="45"/>
      <c r="E31" s="48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8"/>
      <c r="AB31" s="41"/>
      <c r="AC31" s="48"/>
      <c r="AD31" s="41"/>
      <c r="AE31" s="41"/>
      <c r="AF31" s="41"/>
    </row>
    <row r="32" spans="1:35" s="47" customFormat="1" x14ac:dyDescent="0.2">
      <c r="A32" s="45"/>
      <c r="B32" s="46"/>
      <c r="C32" s="45"/>
      <c r="E32" s="48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8"/>
      <c r="AB32" s="41"/>
      <c r="AC32" s="48"/>
      <c r="AD32" s="41"/>
      <c r="AE32" s="41"/>
      <c r="AF32" s="41"/>
    </row>
    <row r="33" spans="1:32" s="47" customFormat="1" x14ac:dyDescent="0.2">
      <c r="A33" s="45"/>
      <c r="B33" s="46"/>
      <c r="C33" s="45"/>
      <c r="E33" s="48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8"/>
      <c r="AB33" s="41"/>
      <c r="AC33" s="48"/>
      <c r="AD33" s="41"/>
      <c r="AE33" s="41"/>
      <c r="AF33" s="41"/>
    </row>
    <row r="34" spans="1:32" s="47" customFormat="1" x14ac:dyDescent="0.2">
      <c r="A34" s="45"/>
      <c r="B34" s="46"/>
      <c r="C34" s="45"/>
      <c r="E34" s="48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8"/>
      <c r="AB34" s="41"/>
      <c r="AC34" s="48"/>
      <c r="AD34" s="41"/>
      <c r="AE34" s="41"/>
      <c r="AF34" s="41"/>
    </row>
    <row r="35" spans="1:32" s="47" customFormat="1" x14ac:dyDescent="0.2">
      <c r="A35" s="45"/>
      <c r="B35" s="46"/>
      <c r="C35" s="45"/>
      <c r="E35" s="48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8"/>
      <c r="AB35" s="41"/>
      <c r="AC35" s="48"/>
      <c r="AD35" s="41"/>
      <c r="AE35" s="41"/>
      <c r="AF35" s="41"/>
    </row>
    <row r="36" spans="1:32" s="47" customFormat="1" x14ac:dyDescent="0.2">
      <c r="A36" s="45"/>
      <c r="B36" s="46"/>
      <c r="C36" s="45"/>
      <c r="E36" s="48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8"/>
      <c r="AB36" s="41"/>
      <c r="AC36" s="48"/>
      <c r="AD36" s="41"/>
      <c r="AE36" s="41"/>
      <c r="AF36" s="41"/>
    </row>
    <row r="37" spans="1:32" s="47" customFormat="1" x14ac:dyDescent="0.2">
      <c r="A37" s="45"/>
      <c r="B37" s="46"/>
      <c r="C37" s="45"/>
      <c r="E37" s="48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8"/>
      <c r="AB37" s="41"/>
      <c r="AC37" s="48"/>
      <c r="AD37" s="41"/>
      <c r="AE37" s="41"/>
      <c r="AF37" s="41"/>
    </row>
    <row r="38" spans="1:32" s="47" customFormat="1" x14ac:dyDescent="0.2">
      <c r="A38" s="45"/>
      <c r="B38" s="46"/>
      <c r="C38" s="45"/>
      <c r="E38" s="48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8"/>
      <c r="AB38" s="41"/>
      <c r="AC38" s="48"/>
      <c r="AD38" s="41"/>
      <c r="AE38" s="41"/>
      <c r="AF38" s="41"/>
    </row>
    <row r="39" spans="1:32" s="47" customFormat="1" x14ac:dyDescent="0.2">
      <c r="A39" s="45"/>
      <c r="B39" s="46"/>
      <c r="C39" s="45"/>
      <c r="E39" s="48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8"/>
      <c r="AB39" s="41"/>
      <c r="AC39" s="48"/>
      <c r="AD39" s="41"/>
      <c r="AE39" s="41"/>
      <c r="AF39" s="41"/>
    </row>
    <row r="40" spans="1:32" s="47" customFormat="1" x14ac:dyDescent="0.2">
      <c r="A40" s="45"/>
      <c r="B40" s="46"/>
      <c r="C40" s="45"/>
      <c r="E40" s="48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8"/>
      <c r="AB40" s="41"/>
      <c r="AC40" s="48"/>
      <c r="AD40" s="41"/>
      <c r="AE40" s="41"/>
      <c r="AF40" s="41"/>
    </row>
    <row r="41" spans="1:32" s="47" customFormat="1" x14ac:dyDescent="0.2">
      <c r="A41" s="45"/>
      <c r="B41" s="46"/>
      <c r="C41" s="45"/>
      <c r="E41" s="48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8"/>
      <c r="AB41" s="41"/>
      <c r="AC41" s="48"/>
      <c r="AD41" s="41"/>
      <c r="AE41" s="41"/>
      <c r="AF41" s="41"/>
    </row>
    <row r="42" spans="1:32" s="47" customFormat="1" x14ac:dyDescent="0.2">
      <c r="A42" s="45"/>
      <c r="B42" s="46"/>
      <c r="C42" s="45"/>
      <c r="E42" s="48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</row>
    <row r="43" spans="1:32" s="47" customFormat="1" x14ac:dyDescent="0.2">
      <c r="A43" s="45"/>
      <c r="B43" s="46"/>
      <c r="C43" s="45"/>
      <c r="E43" s="48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</row>
    <row r="44" spans="1:32" s="47" customFormat="1" x14ac:dyDescent="0.2">
      <c r="A44" s="45"/>
      <c r="B44" s="46"/>
      <c r="C44" s="45"/>
      <c r="E44" s="48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</row>
    <row r="45" spans="1:32" s="47" customFormat="1" x14ac:dyDescent="0.2">
      <c r="A45" s="45"/>
      <c r="B45" s="46"/>
      <c r="C45" s="45"/>
      <c r="E45" s="48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</row>
    <row r="46" spans="1:32" s="47" customFormat="1" x14ac:dyDescent="0.2">
      <c r="A46" s="45"/>
      <c r="B46" s="46"/>
      <c r="C46" s="45"/>
      <c r="E46" s="48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</row>
    <row r="47" spans="1:32" s="47" customFormat="1" x14ac:dyDescent="0.2">
      <c r="A47" s="45"/>
      <c r="B47" s="46"/>
      <c r="C47" s="45"/>
      <c r="E47" s="48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  <row r="48" spans="1:32" s="47" customFormat="1" x14ac:dyDescent="0.2">
      <c r="A48" s="45"/>
      <c r="B48" s="46"/>
      <c r="C48" s="45"/>
      <c r="E48" s="48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</row>
    <row r="49" spans="1:32" s="47" customFormat="1" x14ac:dyDescent="0.2">
      <c r="A49" s="45"/>
      <c r="B49" s="46"/>
      <c r="C49" s="45"/>
      <c r="E49" s="48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</row>
    <row r="50" spans="1:32" s="47" customFormat="1" x14ac:dyDescent="0.2">
      <c r="A50" s="45"/>
      <c r="B50" s="46"/>
      <c r="C50" s="45"/>
      <c r="E50" s="48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</row>
    <row r="51" spans="1:32" s="47" customFormat="1" x14ac:dyDescent="0.2">
      <c r="A51" s="45"/>
      <c r="B51" s="46"/>
      <c r="C51" s="45"/>
      <c r="E51" s="48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</row>
  </sheetData>
  <customSheetViews>
    <customSheetView guid="{99281F99-6F86-4FAF-A902-E6FB8AE52176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1"/>
      <headerFooter alignWithMargins="0"/>
    </customSheetView>
    <customSheetView guid="{1ABD3224-5306-4B7C-8105-DB77DAAF82C0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2"/>
      <headerFooter alignWithMargins="0"/>
    </customSheetView>
    <customSheetView guid="{4DB59152-1EDD-4F66-9169-B1D08985982A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3"/>
      <headerFooter alignWithMargins="0"/>
    </customSheetView>
  </customSheetViews>
  <mergeCells count="22">
    <mergeCell ref="AB8:AC8"/>
    <mergeCell ref="A2:B2"/>
    <mergeCell ref="A3:I3"/>
    <mergeCell ref="A4:B4"/>
    <mergeCell ref="C4:I4"/>
    <mergeCell ref="A5:I5"/>
    <mergeCell ref="AD8:AD10"/>
    <mergeCell ref="W8:Y9"/>
    <mergeCell ref="A6:AD6"/>
    <mergeCell ref="F9:H9"/>
    <mergeCell ref="Z9:Z10"/>
    <mergeCell ref="AA9:AA10"/>
    <mergeCell ref="A8:A10"/>
    <mergeCell ref="B8:B10"/>
    <mergeCell ref="C8:C10"/>
    <mergeCell ref="D8:D10"/>
    <mergeCell ref="E8:E10"/>
    <mergeCell ref="AB9:AB10"/>
    <mergeCell ref="P8:V9"/>
    <mergeCell ref="I8:O9"/>
    <mergeCell ref="AC9:AC10"/>
    <mergeCell ref="Z8:AA8"/>
  </mergeCells>
  <printOptions horizontalCentered="1"/>
  <pageMargins left="0.39370078740157483" right="0.27559055118110237" top="0.98425196850393704" bottom="0.98425196850393704" header="0.51181102362204722" footer="0.51181102362204722"/>
  <pageSetup paperSize="9" scale="51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W94"/>
  <sheetViews>
    <sheetView tabSelected="1" view="pageBreakPreview" zoomScale="70" zoomScaleNormal="75" zoomScaleSheetLayoutView="70" workbookViewId="0">
      <selection activeCell="R7" sqref="R7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3.5703125" style="2" customWidth="1"/>
    <col min="4" max="4" width="36.28515625" style="2" customWidth="1"/>
    <col min="5" max="5" width="13.42578125" style="2" customWidth="1"/>
    <col min="6" max="6" width="10.7109375" style="2" customWidth="1"/>
    <col min="7" max="7" width="13.42578125" style="2" customWidth="1"/>
    <col min="8" max="8" width="9.5703125" style="2" customWidth="1"/>
    <col min="9" max="9" width="13.5703125" style="2" customWidth="1"/>
    <col min="10" max="10" width="15.85546875" style="3" customWidth="1"/>
    <col min="11" max="11" width="14.42578125" style="2" customWidth="1"/>
    <col min="12" max="12" width="17" style="2" customWidth="1"/>
    <col min="13" max="13" width="13.5703125" style="2" customWidth="1"/>
    <col min="14" max="14" width="15.28515625" style="2" customWidth="1"/>
    <col min="15" max="15" width="17.140625" style="2" customWidth="1"/>
    <col min="16" max="18" width="13.42578125" style="2" customWidth="1"/>
    <col min="19" max="19" width="10.140625" style="2" customWidth="1"/>
    <col min="20" max="20" width="13.42578125" style="2" customWidth="1"/>
    <col min="21" max="21" width="15.85546875" style="3" customWidth="1"/>
    <col min="22" max="22" width="14.28515625" style="2" customWidth="1"/>
    <col min="23" max="23" width="15.7109375" style="2" customWidth="1"/>
    <col min="24" max="24" width="13.42578125" style="2" customWidth="1"/>
    <col min="25" max="25" width="15.85546875" style="2" customWidth="1"/>
    <col min="26" max="26" width="19.7109375" style="2" customWidth="1"/>
    <col min="27" max="27" width="17.7109375" style="2" customWidth="1"/>
    <col min="28" max="28" width="17.5703125" style="2" customWidth="1"/>
    <col min="29" max="29" width="19.85546875" style="2" customWidth="1"/>
    <col min="30" max="30" width="19.140625" style="2" customWidth="1"/>
    <col min="31" max="16384" width="9.140625" style="2"/>
  </cols>
  <sheetData>
    <row r="1" spans="1:35" ht="32.25" customHeight="1" x14ac:dyDescent="0.25">
      <c r="Z1" s="173" t="s">
        <v>138</v>
      </c>
    </row>
    <row r="2" spans="1:35" s="4" customFormat="1" ht="23.25" x14ac:dyDescent="0.35">
      <c r="A2" s="209" t="s">
        <v>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</row>
    <row r="3" spans="1:35" s="325" customFormat="1" ht="27" customHeight="1" thickBot="1" x14ac:dyDescent="0.25">
      <c r="A3" s="323" t="s">
        <v>139</v>
      </c>
      <c r="B3" s="323"/>
      <c r="C3" s="324"/>
      <c r="D3" s="324" t="s">
        <v>0</v>
      </c>
      <c r="E3" s="324"/>
      <c r="F3" s="324"/>
      <c r="G3" s="324"/>
      <c r="H3" s="324"/>
      <c r="I3" s="324"/>
      <c r="M3" s="326"/>
    </row>
    <row r="4" spans="1:35" s="328" customFormat="1" ht="27" customHeight="1" x14ac:dyDescent="0.2">
      <c r="A4" s="327" t="s">
        <v>140</v>
      </c>
      <c r="B4" s="327"/>
      <c r="C4" s="327"/>
      <c r="D4" s="327"/>
      <c r="E4" s="327"/>
      <c r="F4" s="327"/>
      <c r="G4" s="327"/>
      <c r="H4" s="327"/>
      <c r="I4" s="327"/>
    </row>
    <row r="5" spans="1:35" s="328" customFormat="1" ht="27" customHeight="1" x14ac:dyDescent="0.2">
      <c r="A5" s="329"/>
      <c r="B5" s="329"/>
    </row>
    <row r="6" spans="1:35" s="325" customFormat="1" ht="27" customHeight="1" thickBot="1" x14ac:dyDescent="0.25">
      <c r="A6" s="323" t="s">
        <v>141</v>
      </c>
      <c r="B6" s="323"/>
      <c r="C6" s="330"/>
      <c r="D6" s="330"/>
      <c r="E6" s="330"/>
      <c r="F6" s="330"/>
      <c r="G6" s="330"/>
      <c r="H6" s="330"/>
      <c r="I6" s="330"/>
      <c r="M6" s="326"/>
    </row>
    <row r="7" spans="1:35" s="4" customFormat="1" ht="24" customHeight="1" x14ac:dyDescent="0.35">
      <c r="A7" s="331" t="s">
        <v>140</v>
      </c>
      <c r="B7" s="332"/>
      <c r="C7" s="332"/>
      <c r="D7" s="332"/>
      <c r="E7" s="332"/>
      <c r="F7" s="332"/>
      <c r="G7" s="332"/>
      <c r="H7" s="332"/>
      <c r="I7" s="332"/>
      <c r="J7" s="6"/>
      <c r="K7" s="6"/>
      <c r="L7" s="7"/>
    </row>
    <row r="8" spans="1:35" s="4" customFormat="1" ht="4.5" customHeight="1" x14ac:dyDescent="0.35">
      <c r="A8" s="5"/>
      <c r="B8" s="6"/>
      <c r="C8" s="6"/>
      <c r="D8" s="6"/>
      <c r="E8" s="6"/>
      <c r="F8" s="6"/>
      <c r="G8" s="6"/>
      <c r="H8" s="6"/>
      <c r="I8" s="6"/>
      <c r="J8" s="7"/>
      <c r="P8" s="6"/>
      <c r="Q8" s="6"/>
      <c r="R8" s="6"/>
      <c r="S8" s="6"/>
      <c r="T8" s="6"/>
      <c r="U8" s="7"/>
    </row>
    <row r="9" spans="1:35" s="4" customFormat="1" ht="11.25" customHeight="1" x14ac:dyDescent="0.35">
      <c r="A9" s="277" t="s">
        <v>1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</row>
    <row r="10" spans="1:35" s="4" customFormat="1" ht="11.25" customHeight="1" x14ac:dyDescent="0.35">
      <c r="A10" s="278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</row>
    <row r="11" spans="1:35" s="4" customFormat="1" ht="24.75" customHeight="1" x14ac:dyDescent="0.35">
      <c r="A11" s="277" t="s">
        <v>2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</row>
    <row r="12" spans="1:35" s="4" customFormat="1" ht="29.25" customHeight="1" x14ac:dyDescent="0.45">
      <c r="A12" s="210" t="s">
        <v>116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</row>
    <row r="13" spans="1:35" s="4" customFormat="1" ht="24" customHeight="1" x14ac:dyDescent="0.35">
      <c r="A13" s="211" t="s">
        <v>102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</row>
    <row r="14" spans="1:35" s="4" customFormat="1" ht="29.25" customHeight="1" x14ac:dyDescent="0.35">
      <c r="A14" s="212" t="s">
        <v>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</row>
    <row r="15" spans="1:35" s="28" customFormat="1" ht="24.75" customHeight="1" x14ac:dyDescent="0.35">
      <c r="A15" s="9" t="s">
        <v>126</v>
      </c>
      <c r="B15" s="10"/>
      <c r="C15" s="10"/>
      <c r="D15" s="10"/>
      <c r="E15" s="10"/>
      <c r="F15" s="10"/>
      <c r="G15" s="10"/>
      <c r="H15" s="10"/>
      <c r="I15" s="10"/>
      <c r="J15" s="11"/>
      <c r="K15" s="12"/>
      <c r="L15" s="12"/>
      <c r="M15" s="12"/>
      <c r="N15" s="12"/>
      <c r="O15" s="12"/>
      <c r="P15" s="10"/>
      <c r="Q15" s="10"/>
      <c r="R15" s="10"/>
      <c r="S15" s="10"/>
      <c r="T15" s="10"/>
      <c r="U15" s="11"/>
      <c r="V15" s="12"/>
      <c r="W15" s="12"/>
      <c r="X15" s="12"/>
      <c r="Y15" s="12"/>
      <c r="Z15" s="12"/>
    </row>
    <row r="16" spans="1:35" s="28" customFormat="1" ht="24.75" customHeight="1" x14ac:dyDescent="0.3">
      <c r="A16" s="122" t="s">
        <v>127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4"/>
      <c r="M16" s="125"/>
      <c r="N16" s="125"/>
      <c r="O16" s="125"/>
      <c r="P16" s="125"/>
      <c r="Q16" s="125"/>
      <c r="R16" s="125"/>
      <c r="S16" s="125"/>
      <c r="T16" s="125"/>
      <c r="U16" s="125"/>
      <c r="V16" s="123"/>
      <c r="W16" s="123"/>
      <c r="X16" s="123"/>
      <c r="Y16" s="123"/>
      <c r="Z16" s="124"/>
      <c r="AA16" s="125"/>
      <c r="AB16" s="125"/>
      <c r="AC16" s="125"/>
      <c r="AD16" s="125"/>
      <c r="AE16" s="125"/>
      <c r="AF16" s="125"/>
      <c r="AG16" s="125"/>
      <c r="AH16" s="125"/>
      <c r="AI16" s="125"/>
    </row>
    <row r="17" spans="1:257" s="28" customFormat="1" ht="25.5" customHeight="1" thickBot="1" x14ac:dyDescent="0.35">
      <c r="A17" s="208" t="s">
        <v>128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</row>
    <row r="18" spans="1:257" s="28" customFormat="1" ht="20.25" customHeight="1" thickBot="1" x14ac:dyDescent="0.35">
      <c r="A18" s="213"/>
      <c r="B18" s="214"/>
      <c r="C18" s="214"/>
      <c r="D18" s="215"/>
      <c r="E18" s="216" t="s">
        <v>129</v>
      </c>
      <c r="F18" s="283"/>
      <c r="G18" s="283"/>
      <c r="H18" s="283"/>
      <c r="I18" s="283"/>
      <c r="J18" s="283"/>
      <c r="K18" s="283"/>
      <c r="L18" s="283"/>
      <c r="M18" s="283"/>
      <c r="N18" s="283"/>
      <c r="O18" s="284"/>
      <c r="P18" s="216" t="s">
        <v>130</v>
      </c>
      <c r="Q18" s="217"/>
      <c r="R18" s="217"/>
      <c r="S18" s="217"/>
      <c r="T18" s="217"/>
      <c r="U18" s="217"/>
      <c r="V18" s="217"/>
      <c r="W18" s="217"/>
      <c r="X18" s="217"/>
      <c r="Y18" s="217"/>
      <c r="Z18" s="218"/>
    </row>
    <row r="19" spans="1:257" s="28" customFormat="1" ht="30.75" customHeight="1" thickBot="1" x14ac:dyDescent="0.3">
      <c r="A19" s="36" t="s">
        <v>4</v>
      </c>
      <c r="B19" s="279" t="s">
        <v>5</v>
      </c>
      <c r="C19" s="263"/>
      <c r="D19" s="37" t="s">
        <v>6</v>
      </c>
      <c r="E19" s="13" t="s">
        <v>7</v>
      </c>
      <c r="F19" s="14" t="s">
        <v>73</v>
      </c>
      <c r="G19" s="14" t="s">
        <v>73</v>
      </c>
      <c r="H19" s="14" t="s">
        <v>73</v>
      </c>
      <c r="I19" s="91" t="s">
        <v>73</v>
      </c>
      <c r="J19" s="37" t="s">
        <v>8</v>
      </c>
      <c r="K19" s="261" t="s">
        <v>9</v>
      </c>
      <c r="L19" s="262"/>
      <c r="M19" s="262"/>
      <c r="N19" s="262"/>
      <c r="O19" s="263"/>
      <c r="P19" s="13" t="s">
        <v>7</v>
      </c>
      <c r="Q19" s="14" t="s">
        <v>73</v>
      </c>
      <c r="R19" s="14" t="s">
        <v>73</v>
      </c>
      <c r="S19" s="14" t="s">
        <v>73</v>
      </c>
      <c r="T19" s="91" t="s">
        <v>73</v>
      </c>
      <c r="U19" s="37" t="s">
        <v>8</v>
      </c>
      <c r="V19" s="261" t="s">
        <v>9</v>
      </c>
      <c r="W19" s="262"/>
      <c r="X19" s="262"/>
      <c r="Y19" s="262"/>
      <c r="Z19" s="263"/>
      <c r="AA19" s="83"/>
    </row>
    <row r="20" spans="1:257" s="28" customFormat="1" ht="45.75" customHeight="1" thickBot="1" x14ac:dyDescent="0.3">
      <c r="A20" s="280" t="s">
        <v>10</v>
      </c>
      <c r="B20" s="287" t="s">
        <v>103</v>
      </c>
      <c r="C20" s="270"/>
      <c r="D20" s="144" t="s">
        <v>11</v>
      </c>
      <c r="E20" s="38" t="s">
        <v>12</v>
      </c>
      <c r="F20" s="146" t="s">
        <v>13</v>
      </c>
      <c r="G20" s="146" t="s">
        <v>14</v>
      </c>
      <c r="H20" s="146" t="s">
        <v>100</v>
      </c>
      <c r="I20" s="147" t="s">
        <v>101</v>
      </c>
      <c r="J20" s="96"/>
      <c r="K20" s="264" t="s">
        <v>15</v>
      </c>
      <c r="L20" s="265"/>
      <c r="M20" s="265"/>
      <c r="N20" s="265"/>
      <c r="O20" s="266"/>
      <c r="P20" s="38" t="s">
        <v>12</v>
      </c>
      <c r="Q20" s="39" t="s">
        <v>13</v>
      </c>
      <c r="R20" s="39" t="s">
        <v>14</v>
      </c>
      <c r="S20" s="146" t="s">
        <v>100</v>
      </c>
      <c r="T20" s="92" t="s">
        <v>101</v>
      </c>
      <c r="U20" s="96"/>
      <c r="V20" s="264" t="s">
        <v>15</v>
      </c>
      <c r="W20" s="265"/>
      <c r="X20" s="265"/>
      <c r="Y20" s="265"/>
      <c r="Z20" s="266"/>
    </row>
    <row r="21" spans="1:257" ht="21.75" customHeight="1" x14ac:dyDescent="0.2">
      <c r="A21" s="281"/>
      <c r="B21" s="288"/>
      <c r="C21" s="271"/>
      <c r="D21" s="34" t="s">
        <v>16</v>
      </c>
      <c r="E21" s="78">
        <v>0</v>
      </c>
      <c r="F21" s="79">
        <v>3</v>
      </c>
      <c r="G21" s="79">
        <v>0</v>
      </c>
      <c r="H21" s="79">
        <v>2</v>
      </c>
      <c r="I21" s="93">
        <v>3</v>
      </c>
      <c r="J21" s="97">
        <f>SUM(E21:I21)</f>
        <v>8</v>
      </c>
      <c r="K21" s="267" t="s">
        <v>17</v>
      </c>
      <c r="L21" s="270" t="s">
        <v>18</v>
      </c>
      <c r="M21" s="267" t="s">
        <v>19</v>
      </c>
      <c r="N21" s="270" t="s">
        <v>20</v>
      </c>
      <c r="O21" s="270" t="s">
        <v>21</v>
      </c>
      <c r="P21" s="78">
        <v>0</v>
      </c>
      <c r="Q21" s="79">
        <v>0</v>
      </c>
      <c r="R21" s="79">
        <v>0</v>
      </c>
      <c r="S21" s="79">
        <v>1</v>
      </c>
      <c r="T21" s="93">
        <v>0</v>
      </c>
      <c r="U21" s="97">
        <f>SUM(P21:T21)</f>
        <v>1</v>
      </c>
      <c r="V21" s="267" t="s">
        <v>17</v>
      </c>
      <c r="W21" s="270" t="s">
        <v>18</v>
      </c>
      <c r="X21" s="267" t="s">
        <v>19</v>
      </c>
      <c r="Y21" s="270" t="s">
        <v>20</v>
      </c>
      <c r="Z21" s="270" t="s">
        <v>21</v>
      </c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</row>
    <row r="22" spans="1:257" ht="23.25" customHeight="1" x14ac:dyDescent="0.2">
      <c r="A22" s="281"/>
      <c r="B22" s="288"/>
      <c r="C22" s="271"/>
      <c r="D22" s="35" t="s">
        <v>22</v>
      </c>
      <c r="E22" s="51">
        <v>1800</v>
      </c>
      <c r="F22" s="52">
        <v>3300</v>
      </c>
      <c r="G22" s="52">
        <v>3300</v>
      </c>
      <c r="H22" s="52">
        <v>4900</v>
      </c>
      <c r="I22" s="94">
        <v>6800</v>
      </c>
      <c r="J22" s="98"/>
      <c r="K22" s="268"/>
      <c r="L22" s="271"/>
      <c r="M22" s="268"/>
      <c r="N22" s="271"/>
      <c r="O22" s="271"/>
      <c r="P22" s="51">
        <v>1800</v>
      </c>
      <c r="Q22" s="52">
        <v>3300</v>
      </c>
      <c r="R22" s="52">
        <v>3300</v>
      </c>
      <c r="S22" s="52">
        <v>4900</v>
      </c>
      <c r="T22" s="94">
        <v>6600</v>
      </c>
      <c r="U22" s="98"/>
      <c r="V22" s="268"/>
      <c r="W22" s="271"/>
      <c r="X22" s="268"/>
      <c r="Y22" s="271"/>
      <c r="Z22" s="271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</row>
    <row r="23" spans="1:257" ht="22.5" customHeight="1" x14ac:dyDescent="0.2">
      <c r="A23" s="281"/>
      <c r="B23" s="288"/>
      <c r="C23" s="271"/>
      <c r="D23" s="134" t="s">
        <v>23</v>
      </c>
      <c r="E23" s="15">
        <f t="shared" ref="E23:I23" si="0">E22*E21</f>
        <v>0</v>
      </c>
      <c r="F23" s="16">
        <f t="shared" si="0"/>
        <v>9900</v>
      </c>
      <c r="G23" s="16">
        <f t="shared" si="0"/>
        <v>0</v>
      </c>
      <c r="H23" s="16">
        <f t="shared" si="0"/>
        <v>9800</v>
      </c>
      <c r="I23" s="32">
        <f t="shared" si="0"/>
        <v>20400</v>
      </c>
      <c r="J23" s="99">
        <f>SUM(E23:I23)</f>
        <v>40100</v>
      </c>
      <c r="K23" s="268"/>
      <c r="L23" s="271"/>
      <c r="M23" s="268"/>
      <c r="N23" s="271"/>
      <c r="O23" s="271"/>
      <c r="P23" s="15">
        <f t="shared" ref="P23:T23" si="1">P22*P21</f>
        <v>0</v>
      </c>
      <c r="Q23" s="16">
        <f t="shared" si="1"/>
        <v>0</v>
      </c>
      <c r="R23" s="16">
        <f t="shared" si="1"/>
        <v>0</v>
      </c>
      <c r="S23" s="16">
        <f t="shared" si="1"/>
        <v>4900</v>
      </c>
      <c r="T23" s="32">
        <f t="shared" si="1"/>
        <v>0</v>
      </c>
      <c r="U23" s="99">
        <f>SUM(P23:T23)</f>
        <v>4900</v>
      </c>
      <c r="V23" s="268"/>
      <c r="W23" s="271"/>
      <c r="X23" s="268"/>
      <c r="Y23" s="271"/>
      <c r="Z23" s="271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</row>
    <row r="24" spans="1:257" ht="29.25" customHeight="1" thickBot="1" x14ac:dyDescent="0.25">
      <c r="A24" s="281"/>
      <c r="B24" s="288"/>
      <c r="C24" s="271"/>
      <c r="D24" s="35" t="s">
        <v>24</v>
      </c>
      <c r="E24" s="51">
        <v>11</v>
      </c>
      <c r="F24" s="52">
        <v>18</v>
      </c>
      <c r="G24" s="52">
        <v>18</v>
      </c>
      <c r="H24" s="52">
        <v>46</v>
      </c>
      <c r="I24" s="94">
        <v>56</v>
      </c>
      <c r="J24" s="100"/>
      <c r="K24" s="269"/>
      <c r="L24" s="272"/>
      <c r="M24" s="269"/>
      <c r="N24" s="272"/>
      <c r="O24" s="272"/>
      <c r="P24" s="51">
        <v>11</v>
      </c>
      <c r="Q24" s="52">
        <v>16</v>
      </c>
      <c r="R24" s="52">
        <v>18</v>
      </c>
      <c r="S24" s="52">
        <v>46</v>
      </c>
      <c r="T24" s="94">
        <v>50</v>
      </c>
      <c r="U24" s="100"/>
      <c r="V24" s="269"/>
      <c r="W24" s="272"/>
      <c r="X24" s="269"/>
      <c r="Y24" s="272"/>
      <c r="Z24" s="272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</row>
    <row r="25" spans="1:257" ht="24.75" customHeight="1" thickBot="1" x14ac:dyDescent="0.25">
      <c r="A25" s="281"/>
      <c r="B25" s="288"/>
      <c r="C25" s="271"/>
      <c r="D25" s="135" t="s">
        <v>25</v>
      </c>
      <c r="E25" s="17">
        <f t="shared" ref="E25:I25" si="2">E21*E24</f>
        <v>0</v>
      </c>
      <c r="F25" s="18">
        <f t="shared" si="2"/>
        <v>54</v>
      </c>
      <c r="G25" s="18">
        <f t="shared" si="2"/>
        <v>0</v>
      </c>
      <c r="H25" s="18">
        <f t="shared" si="2"/>
        <v>92</v>
      </c>
      <c r="I25" s="95">
        <f t="shared" si="2"/>
        <v>168</v>
      </c>
      <c r="J25" s="101">
        <f>SUM(E25:I25)</f>
        <v>314</v>
      </c>
      <c r="K25" s="137" t="s">
        <v>32</v>
      </c>
      <c r="L25" s="138">
        <f>SUM(L27:L33)</f>
        <v>0</v>
      </c>
      <c r="M25" s="137" t="s">
        <v>32</v>
      </c>
      <c r="N25" s="138">
        <f>SUM(N27:N33)</f>
        <v>0</v>
      </c>
      <c r="O25" s="139">
        <f>N25+L25</f>
        <v>0</v>
      </c>
      <c r="P25" s="17">
        <f t="shared" ref="P25:T25" si="3">P21*P24</f>
        <v>0</v>
      </c>
      <c r="Q25" s="18">
        <f t="shared" si="3"/>
        <v>0</v>
      </c>
      <c r="R25" s="18">
        <f t="shared" si="3"/>
        <v>0</v>
      </c>
      <c r="S25" s="18">
        <f t="shared" si="3"/>
        <v>46</v>
      </c>
      <c r="T25" s="95">
        <f t="shared" si="3"/>
        <v>0</v>
      </c>
      <c r="U25" s="101">
        <f>SUM(P25:T25)</f>
        <v>46</v>
      </c>
      <c r="V25" s="137" t="s">
        <v>32</v>
      </c>
      <c r="W25" s="138">
        <f>SUM(W27:W33)</f>
        <v>0</v>
      </c>
      <c r="X25" s="137" t="s">
        <v>32</v>
      </c>
      <c r="Y25" s="138">
        <f>SUM(Y27:Y33)</f>
        <v>0</v>
      </c>
      <c r="Z25" s="139">
        <f>Y25+W25</f>
        <v>0</v>
      </c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</row>
    <row r="26" spans="1:257" ht="17.25" customHeight="1" x14ac:dyDescent="0.2">
      <c r="A26" s="281"/>
      <c r="B26" s="288"/>
      <c r="C26" s="271"/>
      <c r="D26" s="136" t="s">
        <v>48</v>
      </c>
      <c r="E26" s="108"/>
      <c r="F26" s="109"/>
      <c r="G26" s="109"/>
      <c r="H26" s="109"/>
      <c r="I26" s="110"/>
      <c r="J26" s="111"/>
      <c r="K26" s="140"/>
      <c r="L26" s="141"/>
      <c r="M26" s="140"/>
      <c r="N26" s="141"/>
      <c r="O26" s="142"/>
      <c r="P26" s="108"/>
      <c r="Q26" s="109"/>
      <c r="R26" s="109"/>
      <c r="S26" s="109"/>
      <c r="T26" s="110"/>
      <c r="U26" s="111"/>
      <c r="V26" s="140"/>
      <c r="W26" s="141"/>
      <c r="X26" s="140"/>
      <c r="Y26" s="141"/>
      <c r="Z26" s="142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</row>
    <row r="27" spans="1:257" ht="30.75" hidden="1" customHeight="1" x14ac:dyDescent="0.2">
      <c r="A27" s="281"/>
      <c r="B27" s="288"/>
      <c r="C27" s="288"/>
      <c r="D27" s="34" t="s">
        <v>113</v>
      </c>
      <c r="E27" s="102">
        <f t="shared" ref="E27:F27" si="4">E25-E30</f>
        <v>0</v>
      </c>
      <c r="F27" s="79">
        <f t="shared" si="4"/>
        <v>0</v>
      </c>
      <c r="G27" s="79">
        <v>0</v>
      </c>
      <c r="H27" s="79">
        <v>0</v>
      </c>
      <c r="I27" s="93">
        <v>0</v>
      </c>
      <c r="J27" s="86">
        <f t="shared" ref="J27:J33" si="5">SUM(E27:I27)</f>
        <v>0</v>
      </c>
      <c r="K27" s="67"/>
      <c r="L27" s="67">
        <f t="shared" ref="L27:L30" si="6">K27*J27</f>
        <v>0</v>
      </c>
      <c r="M27" s="67"/>
      <c r="N27" s="67">
        <f t="shared" ref="N27:N29" si="7">M27*J27</f>
        <v>0</v>
      </c>
      <c r="O27" s="67" t="e">
        <f>N27+L27+#REF!+#REF!</f>
        <v>#REF!</v>
      </c>
      <c r="P27" s="102">
        <f t="shared" ref="P27:Q27" si="8">P25-P30</f>
        <v>0</v>
      </c>
      <c r="Q27" s="79">
        <f t="shared" si="8"/>
        <v>0</v>
      </c>
      <c r="R27" s="79">
        <v>0</v>
      </c>
      <c r="S27" s="79">
        <v>0</v>
      </c>
      <c r="T27" s="93">
        <v>0</v>
      </c>
      <c r="U27" s="114">
        <f t="shared" ref="U27:U33" si="9">SUM(P27:T27)</f>
        <v>0</v>
      </c>
      <c r="V27" s="67"/>
      <c r="W27" s="67">
        <f t="shared" ref="W27:W30" si="10">V27*U27</f>
        <v>0</v>
      </c>
      <c r="X27" s="67"/>
      <c r="Y27" s="67">
        <f t="shared" ref="Y27:Y29" si="11">X27*U27</f>
        <v>0</v>
      </c>
      <c r="Z27" s="67" t="e">
        <f>Y27+W27+#REF!+#REF!</f>
        <v>#REF!</v>
      </c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</row>
    <row r="28" spans="1:257" ht="30" hidden="1" customHeight="1" x14ac:dyDescent="0.2">
      <c r="A28" s="281"/>
      <c r="B28" s="288"/>
      <c r="C28" s="288"/>
      <c r="D28" s="35" t="s">
        <v>93</v>
      </c>
      <c r="E28" s="33">
        <v>0</v>
      </c>
      <c r="F28" s="16">
        <v>0</v>
      </c>
      <c r="G28" s="16">
        <f t="shared" ref="G28" si="12">G25</f>
        <v>0</v>
      </c>
      <c r="H28" s="16">
        <v>0</v>
      </c>
      <c r="I28" s="32">
        <v>0</v>
      </c>
      <c r="J28" s="87">
        <f t="shared" si="5"/>
        <v>0</v>
      </c>
      <c r="K28" s="143"/>
      <c r="L28" s="21">
        <f t="shared" si="6"/>
        <v>0</v>
      </c>
      <c r="M28" s="21"/>
      <c r="N28" s="21">
        <f t="shared" si="7"/>
        <v>0</v>
      </c>
      <c r="O28" s="21" t="e">
        <f>N28+L28+#REF!+#REF!</f>
        <v>#REF!</v>
      </c>
      <c r="P28" s="33">
        <v>0</v>
      </c>
      <c r="Q28" s="16">
        <v>0</v>
      </c>
      <c r="R28" s="16">
        <f t="shared" ref="R28" si="13">R25</f>
        <v>0</v>
      </c>
      <c r="S28" s="16">
        <v>0</v>
      </c>
      <c r="T28" s="32">
        <v>0</v>
      </c>
      <c r="U28" s="113">
        <f t="shared" si="9"/>
        <v>0</v>
      </c>
      <c r="V28" s="143"/>
      <c r="W28" s="21">
        <f t="shared" si="10"/>
        <v>0</v>
      </c>
      <c r="X28" s="21"/>
      <c r="Y28" s="21">
        <f t="shared" si="11"/>
        <v>0</v>
      </c>
      <c r="Z28" s="21" t="e">
        <f>Y28+W28+#REF!+#REF!</f>
        <v>#REF!</v>
      </c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</row>
    <row r="29" spans="1:257" ht="21.75" customHeight="1" x14ac:dyDescent="0.2">
      <c r="A29" s="281"/>
      <c r="B29" s="288"/>
      <c r="C29" s="288"/>
      <c r="D29" s="35" t="s">
        <v>57</v>
      </c>
      <c r="E29" s="33">
        <v>0</v>
      </c>
      <c r="F29" s="16">
        <v>0</v>
      </c>
      <c r="G29" s="16">
        <v>0</v>
      </c>
      <c r="H29" s="16">
        <v>0</v>
      </c>
      <c r="I29" s="32">
        <v>0</v>
      </c>
      <c r="J29" s="87">
        <f t="shared" si="5"/>
        <v>0</v>
      </c>
      <c r="K29" s="143"/>
      <c r="L29" s="21">
        <f t="shared" si="6"/>
        <v>0</v>
      </c>
      <c r="M29" s="21"/>
      <c r="N29" s="21">
        <f t="shared" si="7"/>
        <v>0</v>
      </c>
      <c r="O29" s="21">
        <f>N29+L29</f>
        <v>0</v>
      </c>
      <c r="P29" s="33">
        <v>0</v>
      </c>
      <c r="Q29" s="16">
        <v>0</v>
      </c>
      <c r="R29" s="16">
        <v>0</v>
      </c>
      <c r="S29" s="16">
        <v>0</v>
      </c>
      <c r="T29" s="32">
        <v>0</v>
      </c>
      <c r="U29" s="113">
        <f t="shared" si="9"/>
        <v>0</v>
      </c>
      <c r="V29" s="143"/>
      <c r="W29" s="21">
        <f t="shared" si="10"/>
        <v>0</v>
      </c>
      <c r="X29" s="21"/>
      <c r="Y29" s="21">
        <f t="shared" si="11"/>
        <v>0</v>
      </c>
      <c r="Z29" s="21">
        <f>Y29+W29</f>
        <v>0</v>
      </c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</row>
    <row r="30" spans="1:257" ht="29.25" customHeight="1" x14ac:dyDescent="0.2">
      <c r="A30" s="281"/>
      <c r="B30" s="288"/>
      <c r="C30" s="288"/>
      <c r="D30" s="89" t="s">
        <v>119</v>
      </c>
      <c r="E30" s="33">
        <f>E25</f>
        <v>0</v>
      </c>
      <c r="F30" s="16">
        <f t="shared" ref="F30:I30" si="14">F25</f>
        <v>54</v>
      </c>
      <c r="G30" s="16">
        <v>0</v>
      </c>
      <c r="H30" s="16">
        <f t="shared" si="14"/>
        <v>92</v>
      </c>
      <c r="I30" s="32">
        <f t="shared" si="14"/>
        <v>168</v>
      </c>
      <c r="J30" s="87">
        <f t="shared" si="5"/>
        <v>314</v>
      </c>
      <c r="K30" s="21"/>
      <c r="L30" s="21">
        <f t="shared" si="6"/>
        <v>0</v>
      </c>
      <c r="M30" s="21"/>
      <c r="N30" s="21">
        <f>J30*M30</f>
        <v>0</v>
      </c>
      <c r="O30" s="21">
        <f>N30+L30</f>
        <v>0</v>
      </c>
      <c r="P30" s="33">
        <f>P25</f>
        <v>0</v>
      </c>
      <c r="Q30" s="16">
        <f t="shared" ref="Q30" si="15">Q25</f>
        <v>0</v>
      </c>
      <c r="R30" s="16">
        <v>0</v>
      </c>
      <c r="S30" s="16">
        <f t="shared" ref="S30:T30" si="16">S25</f>
        <v>46</v>
      </c>
      <c r="T30" s="32">
        <f t="shared" si="16"/>
        <v>0</v>
      </c>
      <c r="U30" s="113">
        <f t="shared" si="9"/>
        <v>46</v>
      </c>
      <c r="V30" s="21"/>
      <c r="W30" s="21">
        <f t="shared" si="10"/>
        <v>0</v>
      </c>
      <c r="X30" s="21"/>
      <c r="Y30" s="21">
        <f>U30*X30</f>
        <v>0</v>
      </c>
      <c r="Z30" s="21">
        <f>Y30+W30</f>
        <v>0</v>
      </c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</row>
    <row r="31" spans="1:257" ht="31.5" customHeight="1" thickBot="1" x14ac:dyDescent="0.25">
      <c r="A31" s="281"/>
      <c r="B31" s="288"/>
      <c r="C31" s="288"/>
      <c r="D31" s="53" t="s">
        <v>120</v>
      </c>
      <c r="E31" s="33">
        <v>0</v>
      </c>
      <c r="F31" s="16">
        <v>0</v>
      </c>
      <c r="G31" s="16">
        <v>0</v>
      </c>
      <c r="H31" s="16">
        <v>0</v>
      </c>
      <c r="I31" s="32">
        <v>0</v>
      </c>
      <c r="J31" s="87">
        <f t="shared" si="5"/>
        <v>0</v>
      </c>
      <c r="K31" s="143"/>
      <c r="L31" s="21">
        <f>K31*J31</f>
        <v>0</v>
      </c>
      <c r="M31" s="21"/>
      <c r="N31" s="21">
        <f>J31*M31</f>
        <v>0</v>
      </c>
      <c r="O31" s="21">
        <f>N31+L31</f>
        <v>0</v>
      </c>
      <c r="P31" s="33">
        <v>0</v>
      </c>
      <c r="Q31" s="16">
        <v>0</v>
      </c>
      <c r="R31" s="16">
        <v>0</v>
      </c>
      <c r="S31" s="16">
        <v>0</v>
      </c>
      <c r="T31" s="32">
        <v>0</v>
      </c>
      <c r="U31" s="113">
        <f t="shared" si="9"/>
        <v>0</v>
      </c>
      <c r="V31" s="143"/>
      <c r="W31" s="21">
        <f>V31*U31</f>
        <v>0</v>
      </c>
      <c r="X31" s="21"/>
      <c r="Y31" s="21">
        <f>U31*X31</f>
        <v>0</v>
      </c>
      <c r="Z31" s="21">
        <f>Y31+W31</f>
        <v>0</v>
      </c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</row>
    <row r="32" spans="1:257" ht="31.5" hidden="1" customHeight="1" x14ac:dyDescent="0.2">
      <c r="A32" s="281"/>
      <c r="B32" s="288"/>
      <c r="C32" s="288"/>
      <c r="D32" s="133" t="s">
        <v>114</v>
      </c>
      <c r="E32" s="33"/>
      <c r="F32" s="16"/>
      <c r="G32" s="16"/>
      <c r="H32" s="16"/>
      <c r="I32" s="32"/>
      <c r="J32" s="87">
        <f t="shared" si="5"/>
        <v>0</v>
      </c>
      <c r="K32" s="105"/>
      <c r="L32" s="104">
        <f t="shared" ref="L32:L33" si="17">K32*J32</f>
        <v>0</v>
      </c>
      <c r="M32" s="104"/>
      <c r="N32" s="104">
        <f>J32*M32</f>
        <v>0</v>
      </c>
      <c r="O32" s="104" t="e">
        <f>N32+L32+#REF!+#REF!</f>
        <v>#REF!</v>
      </c>
      <c r="P32" s="33"/>
      <c r="Q32" s="16"/>
      <c r="R32" s="16"/>
      <c r="S32" s="16"/>
      <c r="T32" s="32"/>
      <c r="U32" s="113">
        <f t="shared" si="9"/>
        <v>0</v>
      </c>
      <c r="V32" s="105"/>
      <c r="W32" s="104">
        <f t="shared" ref="W32:W33" si="18">V32*U32</f>
        <v>0</v>
      </c>
      <c r="X32" s="104"/>
      <c r="Y32" s="104">
        <f>U32*X32</f>
        <v>0</v>
      </c>
      <c r="Z32" s="104" t="e">
        <f>Y32+W32+#REF!+#REF!</f>
        <v>#REF!</v>
      </c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</row>
    <row r="33" spans="1:257" ht="31.5" hidden="1" customHeight="1" thickBot="1" x14ac:dyDescent="0.25">
      <c r="A33" s="282"/>
      <c r="B33" s="265"/>
      <c r="C33" s="265"/>
      <c r="D33" s="53" t="s">
        <v>115</v>
      </c>
      <c r="E33" s="103"/>
      <c r="F33" s="18"/>
      <c r="G33" s="18"/>
      <c r="H33" s="18"/>
      <c r="I33" s="95"/>
      <c r="J33" s="88">
        <f t="shared" si="5"/>
        <v>0</v>
      </c>
      <c r="K33" s="106"/>
      <c r="L33" s="107">
        <f t="shared" si="17"/>
        <v>0</v>
      </c>
      <c r="M33" s="107"/>
      <c r="N33" s="107">
        <f>J33*M33</f>
        <v>0</v>
      </c>
      <c r="O33" s="107" t="e">
        <f>N33+L33+#REF!+#REF!</f>
        <v>#REF!</v>
      </c>
      <c r="P33" s="103"/>
      <c r="Q33" s="18"/>
      <c r="R33" s="18"/>
      <c r="S33" s="18"/>
      <c r="T33" s="95"/>
      <c r="U33" s="115">
        <f t="shared" si="9"/>
        <v>0</v>
      </c>
      <c r="V33" s="106"/>
      <c r="W33" s="107">
        <f t="shared" si="18"/>
        <v>0</v>
      </c>
      <c r="X33" s="107"/>
      <c r="Y33" s="107">
        <f>U33*X33</f>
        <v>0</v>
      </c>
      <c r="Z33" s="107" t="e">
        <f>Y33+W33+#REF!+#REF!</f>
        <v>#REF!</v>
      </c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</row>
    <row r="34" spans="1:257" ht="30.75" customHeight="1" thickBot="1" x14ac:dyDescent="0.25">
      <c r="A34" s="289" t="s">
        <v>26</v>
      </c>
      <c r="B34" s="292" t="s">
        <v>27</v>
      </c>
      <c r="C34" s="293"/>
      <c r="D34" s="126" t="s">
        <v>28</v>
      </c>
      <c r="E34" s="294" t="s">
        <v>29</v>
      </c>
      <c r="F34" s="295"/>
      <c r="G34" s="295"/>
      <c r="H34" s="295"/>
      <c r="I34" s="296"/>
      <c r="J34" s="90" t="s">
        <v>30</v>
      </c>
      <c r="K34" s="275" t="s">
        <v>31</v>
      </c>
      <c r="L34" s="274"/>
      <c r="M34" s="274"/>
      <c r="N34" s="274"/>
      <c r="O34" s="276"/>
      <c r="P34" s="273" t="s">
        <v>29</v>
      </c>
      <c r="Q34" s="274"/>
      <c r="R34" s="274"/>
      <c r="S34" s="274"/>
      <c r="T34" s="274"/>
      <c r="U34" s="90" t="s">
        <v>30</v>
      </c>
      <c r="V34" s="275" t="s">
        <v>31</v>
      </c>
      <c r="W34" s="274"/>
      <c r="X34" s="274"/>
      <c r="Y34" s="274"/>
      <c r="Z34" s="276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</row>
    <row r="35" spans="1:257" s="8" customFormat="1" ht="21" customHeight="1" x14ac:dyDescent="0.2">
      <c r="A35" s="290"/>
      <c r="B35" s="297" t="s">
        <v>123</v>
      </c>
      <c r="C35" s="297"/>
      <c r="D35" s="127" t="s">
        <v>32</v>
      </c>
      <c r="E35" s="253">
        <f>SUM(E36:I38)</f>
        <v>3</v>
      </c>
      <c r="F35" s="254"/>
      <c r="G35" s="254"/>
      <c r="H35" s="254"/>
      <c r="I35" s="298"/>
      <c r="J35" s="19"/>
      <c r="K35" s="255">
        <f>SUM(K36:O38)</f>
        <v>0</v>
      </c>
      <c r="L35" s="256"/>
      <c r="M35" s="256"/>
      <c r="N35" s="256"/>
      <c r="O35" s="257"/>
      <c r="P35" s="253">
        <f>SUM(P36:T38)</f>
        <v>0</v>
      </c>
      <c r="Q35" s="254"/>
      <c r="R35" s="254"/>
      <c r="S35" s="254"/>
      <c r="T35" s="254"/>
      <c r="U35" s="19"/>
      <c r="V35" s="255">
        <f>SUM(V36:Z38)</f>
        <v>0</v>
      </c>
      <c r="W35" s="256"/>
      <c r="X35" s="256"/>
      <c r="Y35" s="256"/>
      <c r="Z35" s="257"/>
    </row>
    <row r="36" spans="1:257" s="20" customFormat="1" ht="15.75" x14ac:dyDescent="0.2">
      <c r="A36" s="290"/>
      <c r="B36" s="299" t="s">
        <v>97</v>
      </c>
      <c r="C36" s="299"/>
      <c r="D36" s="128"/>
      <c r="E36" s="238">
        <v>1</v>
      </c>
      <c r="F36" s="239"/>
      <c r="G36" s="239"/>
      <c r="H36" s="239"/>
      <c r="I36" s="286"/>
      <c r="J36" s="81"/>
      <c r="K36" s="258">
        <f>J36*E36</f>
        <v>0</v>
      </c>
      <c r="L36" s="259"/>
      <c r="M36" s="259"/>
      <c r="N36" s="259"/>
      <c r="O36" s="260"/>
      <c r="P36" s="238">
        <v>0</v>
      </c>
      <c r="Q36" s="239"/>
      <c r="R36" s="239"/>
      <c r="S36" s="239"/>
      <c r="T36" s="239"/>
      <c r="U36" s="81"/>
      <c r="V36" s="258">
        <f>U36*P36</f>
        <v>0</v>
      </c>
      <c r="W36" s="259"/>
      <c r="X36" s="259"/>
      <c r="Y36" s="259"/>
      <c r="Z36" s="260"/>
    </row>
    <row r="37" spans="1:257" s="20" customFormat="1" ht="33" customHeight="1" x14ac:dyDescent="0.2">
      <c r="A37" s="290"/>
      <c r="B37" s="285" t="s">
        <v>98</v>
      </c>
      <c r="C37" s="285"/>
      <c r="D37" s="129"/>
      <c r="E37" s="238">
        <v>1</v>
      </c>
      <c r="F37" s="239"/>
      <c r="G37" s="239"/>
      <c r="H37" s="239"/>
      <c r="I37" s="286"/>
      <c r="J37" s="80"/>
      <c r="K37" s="240">
        <f>J37*E37</f>
        <v>0</v>
      </c>
      <c r="L37" s="241"/>
      <c r="M37" s="241"/>
      <c r="N37" s="241"/>
      <c r="O37" s="242"/>
      <c r="P37" s="238">
        <v>0</v>
      </c>
      <c r="Q37" s="239"/>
      <c r="R37" s="239"/>
      <c r="S37" s="239"/>
      <c r="T37" s="239"/>
      <c r="U37" s="80"/>
      <c r="V37" s="240">
        <f>U37*P37</f>
        <v>0</v>
      </c>
      <c r="W37" s="241"/>
      <c r="X37" s="241"/>
      <c r="Y37" s="241"/>
      <c r="Z37" s="242"/>
    </row>
    <row r="38" spans="1:257" s="20" customFormat="1" ht="30.75" customHeight="1" x14ac:dyDescent="0.2">
      <c r="A38" s="290"/>
      <c r="B38" s="285" t="s">
        <v>99</v>
      </c>
      <c r="C38" s="285"/>
      <c r="D38" s="129"/>
      <c r="E38" s="238">
        <v>1</v>
      </c>
      <c r="F38" s="239"/>
      <c r="G38" s="239"/>
      <c r="H38" s="239"/>
      <c r="I38" s="286"/>
      <c r="J38" s="80"/>
      <c r="K38" s="240">
        <f>J38*E38</f>
        <v>0</v>
      </c>
      <c r="L38" s="241"/>
      <c r="M38" s="241"/>
      <c r="N38" s="241"/>
      <c r="O38" s="242"/>
      <c r="P38" s="238">
        <v>0</v>
      </c>
      <c r="Q38" s="239"/>
      <c r="R38" s="239"/>
      <c r="S38" s="239"/>
      <c r="T38" s="239"/>
      <c r="U38" s="80"/>
      <c r="V38" s="240">
        <f>U38*P38</f>
        <v>0</v>
      </c>
      <c r="W38" s="241"/>
      <c r="X38" s="241"/>
      <c r="Y38" s="241"/>
      <c r="Z38" s="242"/>
    </row>
    <row r="39" spans="1:257" s="8" customFormat="1" ht="21" customHeight="1" x14ac:dyDescent="0.2">
      <c r="A39" s="290"/>
      <c r="B39" s="300" t="s">
        <v>121</v>
      </c>
      <c r="C39" s="301"/>
      <c r="D39" s="129" t="s">
        <v>33</v>
      </c>
      <c r="E39" s="223">
        <f>SUM(E40:I49)</f>
        <v>10</v>
      </c>
      <c r="F39" s="224"/>
      <c r="G39" s="224"/>
      <c r="H39" s="224"/>
      <c r="I39" s="302"/>
      <c r="J39" s="21"/>
      <c r="K39" s="225">
        <f>SUM(K40:O49)</f>
        <v>0</v>
      </c>
      <c r="L39" s="226"/>
      <c r="M39" s="226"/>
      <c r="N39" s="226"/>
      <c r="O39" s="227"/>
      <c r="P39" s="223">
        <f>SUM(P40:T49)</f>
        <v>0</v>
      </c>
      <c r="Q39" s="224"/>
      <c r="R39" s="224"/>
      <c r="S39" s="224"/>
      <c r="T39" s="224"/>
      <c r="U39" s="21"/>
      <c r="V39" s="225">
        <f>SUM(V40:Z49)</f>
        <v>0</v>
      </c>
      <c r="W39" s="226"/>
      <c r="X39" s="226"/>
      <c r="Y39" s="226"/>
      <c r="Z39" s="227"/>
    </row>
    <row r="40" spans="1:257" s="20" customFormat="1" ht="15.75" x14ac:dyDescent="0.2">
      <c r="A40" s="290"/>
      <c r="B40" s="285" t="s">
        <v>124</v>
      </c>
      <c r="C40" s="285"/>
      <c r="D40" s="128"/>
      <c r="E40" s="238">
        <v>1</v>
      </c>
      <c r="F40" s="239"/>
      <c r="G40" s="239"/>
      <c r="H40" s="239"/>
      <c r="I40" s="286"/>
      <c r="J40" s="22"/>
      <c r="K40" s="240">
        <f t="shared" ref="K40:K49" si="19">J40*E40</f>
        <v>0</v>
      </c>
      <c r="L40" s="241"/>
      <c r="M40" s="241"/>
      <c r="N40" s="241"/>
      <c r="O40" s="242"/>
      <c r="P40" s="238">
        <v>0</v>
      </c>
      <c r="Q40" s="239"/>
      <c r="R40" s="239"/>
      <c r="S40" s="239"/>
      <c r="T40" s="239"/>
      <c r="U40" s="22"/>
      <c r="V40" s="240">
        <f t="shared" ref="V40:V49" si="20">U40*P40</f>
        <v>0</v>
      </c>
      <c r="W40" s="241"/>
      <c r="X40" s="241"/>
      <c r="Y40" s="241"/>
      <c r="Z40" s="242"/>
    </row>
    <row r="41" spans="1:257" s="20" customFormat="1" ht="15.75" x14ac:dyDescent="0.2">
      <c r="A41" s="290"/>
      <c r="B41" s="285" t="s">
        <v>43</v>
      </c>
      <c r="C41" s="285"/>
      <c r="D41" s="129"/>
      <c r="E41" s="238">
        <v>1</v>
      </c>
      <c r="F41" s="239"/>
      <c r="G41" s="239"/>
      <c r="H41" s="239"/>
      <c r="I41" s="286"/>
      <c r="J41" s="27"/>
      <c r="K41" s="240">
        <f t="shared" si="19"/>
        <v>0</v>
      </c>
      <c r="L41" s="241"/>
      <c r="M41" s="241"/>
      <c r="N41" s="241"/>
      <c r="O41" s="242"/>
      <c r="P41" s="238">
        <v>0</v>
      </c>
      <c r="Q41" s="239"/>
      <c r="R41" s="239"/>
      <c r="S41" s="239"/>
      <c r="T41" s="239"/>
      <c r="U41" s="27"/>
      <c r="V41" s="240">
        <f t="shared" si="20"/>
        <v>0</v>
      </c>
      <c r="W41" s="241"/>
      <c r="X41" s="241"/>
      <c r="Y41" s="241"/>
      <c r="Z41" s="242"/>
    </row>
    <row r="42" spans="1:257" s="20" customFormat="1" ht="15.75" x14ac:dyDescent="0.2">
      <c r="A42" s="290"/>
      <c r="B42" s="285" t="s">
        <v>44</v>
      </c>
      <c r="C42" s="285"/>
      <c r="D42" s="128"/>
      <c r="E42" s="238">
        <v>1</v>
      </c>
      <c r="F42" s="239"/>
      <c r="G42" s="239"/>
      <c r="H42" s="239"/>
      <c r="I42" s="286"/>
      <c r="J42" s="22"/>
      <c r="K42" s="240">
        <f t="shared" si="19"/>
        <v>0</v>
      </c>
      <c r="L42" s="241"/>
      <c r="M42" s="241"/>
      <c r="N42" s="241"/>
      <c r="O42" s="242"/>
      <c r="P42" s="238">
        <v>0</v>
      </c>
      <c r="Q42" s="239"/>
      <c r="R42" s="239"/>
      <c r="S42" s="239"/>
      <c r="T42" s="239"/>
      <c r="U42" s="22"/>
      <c r="V42" s="240">
        <f t="shared" si="20"/>
        <v>0</v>
      </c>
      <c r="W42" s="241"/>
      <c r="X42" s="241"/>
      <c r="Y42" s="241"/>
      <c r="Z42" s="242"/>
    </row>
    <row r="43" spans="1:257" s="20" customFormat="1" ht="15.75" x14ac:dyDescent="0.2">
      <c r="A43" s="290"/>
      <c r="B43" s="285" t="s">
        <v>45</v>
      </c>
      <c r="C43" s="285"/>
      <c r="D43" s="128"/>
      <c r="E43" s="238">
        <v>1</v>
      </c>
      <c r="F43" s="239"/>
      <c r="G43" s="239"/>
      <c r="H43" s="239"/>
      <c r="I43" s="286"/>
      <c r="J43" s="22"/>
      <c r="K43" s="240">
        <f t="shared" si="19"/>
        <v>0</v>
      </c>
      <c r="L43" s="241"/>
      <c r="M43" s="241"/>
      <c r="N43" s="241"/>
      <c r="O43" s="242"/>
      <c r="P43" s="238">
        <v>0</v>
      </c>
      <c r="Q43" s="239"/>
      <c r="R43" s="239"/>
      <c r="S43" s="239"/>
      <c r="T43" s="239"/>
      <c r="U43" s="22"/>
      <c r="V43" s="240">
        <f t="shared" si="20"/>
        <v>0</v>
      </c>
      <c r="W43" s="241"/>
      <c r="X43" s="241"/>
      <c r="Y43" s="241"/>
      <c r="Z43" s="242"/>
    </row>
    <row r="44" spans="1:257" s="20" customFormat="1" ht="15.75" x14ac:dyDescent="0.2">
      <c r="A44" s="290"/>
      <c r="B44" s="285" t="s">
        <v>107</v>
      </c>
      <c r="C44" s="285"/>
      <c r="D44" s="129"/>
      <c r="E44" s="238">
        <v>1</v>
      </c>
      <c r="F44" s="239"/>
      <c r="G44" s="239"/>
      <c r="H44" s="239"/>
      <c r="I44" s="286"/>
      <c r="J44" s="27"/>
      <c r="K44" s="240">
        <f t="shared" si="19"/>
        <v>0</v>
      </c>
      <c r="L44" s="241"/>
      <c r="M44" s="241"/>
      <c r="N44" s="241"/>
      <c r="O44" s="242"/>
      <c r="P44" s="238">
        <v>0</v>
      </c>
      <c r="Q44" s="239"/>
      <c r="R44" s="239"/>
      <c r="S44" s="239"/>
      <c r="T44" s="239"/>
      <c r="U44" s="27"/>
      <c r="V44" s="240">
        <f t="shared" si="20"/>
        <v>0</v>
      </c>
      <c r="W44" s="241"/>
      <c r="X44" s="241"/>
      <c r="Y44" s="241"/>
      <c r="Z44" s="242"/>
    </row>
    <row r="45" spans="1:257" s="20" customFormat="1" ht="15.75" x14ac:dyDescent="0.2">
      <c r="A45" s="290"/>
      <c r="B45" s="285" t="s">
        <v>108</v>
      </c>
      <c r="C45" s="285"/>
      <c r="D45" s="128"/>
      <c r="E45" s="238">
        <v>1</v>
      </c>
      <c r="F45" s="239"/>
      <c r="G45" s="239"/>
      <c r="H45" s="239"/>
      <c r="I45" s="286"/>
      <c r="J45" s="27"/>
      <c r="K45" s="240">
        <f t="shared" si="19"/>
        <v>0</v>
      </c>
      <c r="L45" s="241"/>
      <c r="M45" s="241"/>
      <c r="N45" s="241"/>
      <c r="O45" s="242"/>
      <c r="P45" s="238">
        <v>0</v>
      </c>
      <c r="Q45" s="239"/>
      <c r="R45" s="239"/>
      <c r="S45" s="239"/>
      <c r="T45" s="239"/>
      <c r="U45" s="27"/>
      <c r="V45" s="240">
        <f t="shared" si="20"/>
        <v>0</v>
      </c>
      <c r="W45" s="241"/>
      <c r="X45" s="241"/>
      <c r="Y45" s="241"/>
      <c r="Z45" s="242"/>
    </row>
    <row r="46" spans="1:257" s="20" customFormat="1" ht="15.75" x14ac:dyDescent="0.2">
      <c r="A46" s="290"/>
      <c r="B46" s="285" t="s">
        <v>109</v>
      </c>
      <c r="C46" s="285"/>
      <c r="D46" s="129"/>
      <c r="E46" s="238">
        <v>1</v>
      </c>
      <c r="F46" s="239"/>
      <c r="G46" s="239"/>
      <c r="H46" s="239"/>
      <c r="I46" s="286"/>
      <c r="J46" s="80"/>
      <c r="K46" s="240">
        <f t="shared" si="19"/>
        <v>0</v>
      </c>
      <c r="L46" s="241"/>
      <c r="M46" s="241"/>
      <c r="N46" s="241"/>
      <c r="O46" s="242"/>
      <c r="P46" s="238">
        <v>0</v>
      </c>
      <c r="Q46" s="239"/>
      <c r="R46" s="239"/>
      <c r="S46" s="239"/>
      <c r="T46" s="239"/>
      <c r="U46" s="80"/>
      <c r="V46" s="240">
        <f t="shared" si="20"/>
        <v>0</v>
      </c>
      <c r="W46" s="241"/>
      <c r="X46" s="241"/>
      <c r="Y46" s="241"/>
      <c r="Z46" s="242"/>
    </row>
    <row r="47" spans="1:257" s="20" customFormat="1" ht="15.75" x14ac:dyDescent="0.2">
      <c r="A47" s="290"/>
      <c r="B47" s="285" t="s">
        <v>46</v>
      </c>
      <c r="C47" s="285"/>
      <c r="D47" s="128"/>
      <c r="E47" s="238">
        <v>1</v>
      </c>
      <c r="F47" s="239"/>
      <c r="G47" s="239"/>
      <c r="H47" s="239"/>
      <c r="I47" s="286"/>
      <c r="J47" s="22"/>
      <c r="K47" s="240">
        <f t="shared" si="19"/>
        <v>0</v>
      </c>
      <c r="L47" s="241"/>
      <c r="M47" s="241"/>
      <c r="N47" s="241"/>
      <c r="O47" s="242"/>
      <c r="P47" s="238">
        <v>0</v>
      </c>
      <c r="Q47" s="239"/>
      <c r="R47" s="239"/>
      <c r="S47" s="239"/>
      <c r="T47" s="239"/>
      <c r="U47" s="22"/>
      <c r="V47" s="240">
        <f t="shared" si="20"/>
        <v>0</v>
      </c>
      <c r="W47" s="241"/>
      <c r="X47" s="241"/>
      <c r="Y47" s="241"/>
      <c r="Z47" s="242"/>
    </row>
    <row r="48" spans="1:257" s="20" customFormat="1" ht="15.75" x14ac:dyDescent="0.2">
      <c r="A48" s="290"/>
      <c r="B48" s="285" t="s">
        <v>50</v>
      </c>
      <c r="C48" s="285"/>
      <c r="D48" s="128"/>
      <c r="E48" s="238">
        <v>1</v>
      </c>
      <c r="F48" s="239"/>
      <c r="G48" s="239"/>
      <c r="H48" s="239"/>
      <c r="I48" s="286"/>
      <c r="J48" s="81"/>
      <c r="K48" s="240">
        <f t="shared" si="19"/>
        <v>0</v>
      </c>
      <c r="L48" s="241"/>
      <c r="M48" s="241"/>
      <c r="N48" s="241"/>
      <c r="O48" s="242"/>
      <c r="P48" s="238">
        <v>0</v>
      </c>
      <c r="Q48" s="239"/>
      <c r="R48" s="239"/>
      <c r="S48" s="239"/>
      <c r="T48" s="239"/>
      <c r="U48" s="81"/>
      <c r="V48" s="240">
        <f t="shared" si="20"/>
        <v>0</v>
      </c>
      <c r="W48" s="241"/>
      <c r="X48" s="241"/>
      <c r="Y48" s="241"/>
      <c r="Z48" s="242"/>
    </row>
    <row r="49" spans="1:26" s="20" customFormat="1" ht="16.5" thickBot="1" x14ac:dyDescent="0.25">
      <c r="A49" s="291"/>
      <c r="B49" s="303" t="s">
        <v>47</v>
      </c>
      <c r="C49" s="303"/>
      <c r="D49" s="130"/>
      <c r="E49" s="248">
        <v>1</v>
      </c>
      <c r="F49" s="249"/>
      <c r="G49" s="249"/>
      <c r="H49" s="249"/>
      <c r="I49" s="304"/>
      <c r="J49" s="66"/>
      <c r="K49" s="250">
        <f t="shared" si="19"/>
        <v>0</v>
      </c>
      <c r="L49" s="251"/>
      <c r="M49" s="251"/>
      <c r="N49" s="251"/>
      <c r="O49" s="252"/>
      <c r="P49" s="248">
        <v>0</v>
      </c>
      <c r="Q49" s="249"/>
      <c r="R49" s="249"/>
      <c r="S49" s="249"/>
      <c r="T49" s="249"/>
      <c r="U49" s="66"/>
      <c r="V49" s="250">
        <f t="shared" si="20"/>
        <v>0</v>
      </c>
      <c r="W49" s="251"/>
      <c r="X49" s="251"/>
      <c r="Y49" s="251"/>
      <c r="Z49" s="252"/>
    </row>
    <row r="50" spans="1:26" ht="21" customHeight="1" x14ac:dyDescent="0.2">
      <c r="A50" s="305">
        <v>2</v>
      </c>
      <c r="B50" s="308" t="s">
        <v>122</v>
      </c>
      <c r="C50" s="309"/>
      <c r="D50" s="131" t="s">
        <v>34</v>
      </c>
      <c r="E50" s="243">
        <f>SUM(E51:I58)</f>
        <v>0</v>
      </c>
      <c r="F50" s="244"/>
      <c r="G50" s="244"/>
      <c r="H50" s="244"/>
      <c r="I50" s="310"/>
      <c r="J50" s="67"/>
      <c r="K50" s="245">
        <f>SUM(K51:O58)</f>
        <v>0</v>
      </c>
      <c r="L50" s="246"/>
      <c r="M50" s="246"/>
      <c r="N50" s="246"/>
      <c r="O50" s="247"/>
      <c r="P50" s="243">
        <f>SUM(P51:T58)</f>
        <v>8</v>
      </c>
      <c r="Q50" s="244"/>
      <c r="R50" s="244"/>
      <c r="S50" s="244"/>
      <c r="T50" s="244"/>
      <c r="U50" s="67"/>
      <c r="V50" s="245">
        <f>SUM(V51:Z58)</f>
        <v>0</v>
      </c>
      <c r="W50" s="246"/>
      <c r="X50" s="246"/>
      <c r="Y50" s="246"/>
      <c r="Z50" s="247"/>
    </row>
    <row r="51" spans="1:26" s="20" customFormat="1" ht="15.75" x14ac:dyDescent="0.2">
      <c r="A51" s="306"/>
      <c r="B51" s="285" t="s">
        <v>125</v>
      </c>
      <c r="C51" s="285"/>
      <c r="D51" s="128"/>
      <c r="E51" s="238">
        <v>0</v>
      </c>
      <c r="F51" s="239"/>
      <c r="G51" s="239"/>
      <c r="H51" s="239"/>
      <c r="I51" s="286"/>
      <c r="J51" s="22"/>
      <c r="K51" s="240">
        <f t="shared" ref="K51:K67" si="21">J51*E51</f>
        <v>0</v>
      </c>
      <c r="L51" s="241"/>
      <c r="M51" s="241"/>
      <c r="N51" s="241"/>
      <c r="O51" s="242"/>
      <c r="P51" s="238">
        <v>1</v>
      </c>
      <c r="Q51" s="239"/>
      <c r="R51" s="239"/>
      <c r="S51" s="239"/>
      <c r="T51" s="239"/>
      <c r="U51" s="22"/>
      <c r="V51" s="240">
        <f t="shared" ref="V51:V67" si="22">U51*P51</f>
        <v>0</v>
      </c>
      <c r="W51" s="241"/>
      <c r="X51" s="241"/>
      <c r="Y51" s="241"/>
      <c r="Z51" s="242"/>
    </row>
    <row r="52" spans="1:26" s="20" customFormat="1" ht="15.75" x14ac:dyDescent="0.2">
      <c r="A52" s="306"/>
      <c r="B52" s="285" t="s">
        <v>49</v>
      </c>
      <c r="C52" s="285"/>
      <c r="D52" s="128"/>
      <c r="E52" s="238">
        <v>0</v>
      </c>
      <c r="F52" s="239"/>
      <c r="G52" s="239"/>
      <c r="H52" s="239"/>
      <c r="I52" s="286"/>
      <c r="J52" s="22"/>
      <c r="K52" s="240">
        <f t="shared" si="21"/>
        <v>0</v>
      </c>
      <c r="L52" s="241"/>
      <c r="M52" s="241"/>
      <c r="N52" s="241"/>
      <c r="O52" s="242"/>
      <c r="P52" s="238">
        <v>1</v>
      </c>
      <c r="Q52" s="239"/>
      <c r="R52" s="239"/>
      <c r="S52" s="239"/>
      <c r="T52" s="239"/>
      <c r="U52" s="22"/>
      <c r="V52" s="240">
        <f t="shared" si="22"/>
        <v>0</v>
      </c>
      <c r="W52" s="241"/>
      <c r="X52" s="241"/>
      <c r="Y52" s="241"/>
      <c r="Z52" s="242"/>
    </row>
    <row r="53" spans="1:26" s="20" customFormat="1" ht="15.75" x14ac:dyDescent="0.2">
      <c r="A53" s="306"/>
      <c r="B53" s="285" t="s">
        <v>110</v>
      </c>
      <c r="C53" s="285"/>
      <c r="D53" s="128"/>
      <c r="E53" s="238">
        <v>0</v>
      </c>
      <c r="F53" s="239"/>
      <c r="G53" s="239"/>
      <c r="H53" s="239"/>
      <c r="I53" s="286"/>
      <c r="J53" s="81"/>
      <c r="K53" s="240">
        <f t="shared" si="21"/>
        <v>0</v>
      </c>
      <c r="L53" s="241"/>
      <c r="M53" s="241"/>
      <c r="N53" s="241"/>
      <c r="O53" s="242"/>
      <c r="P53" s="238">
        <v>1</v>
      </c>
      <c r="Q53" s="239"/>
      <c r="R53" s="239"/>
      <c r="S53" s="239"/>
      <c r="T53" s="239"/>
      <c r="U53" s="81"/>
      <c r="V53" s="240">
        <f t="shared" si="22"/>
        <v>0</v>
      </c>
      <c r="W53" s="241"/>
      <c r="X53" s="241"/>
      <c r="Y53" s="241"/>
      <c r="Z53" s="242"/>
    </row>
    <row r="54" spans="1:26" s="20" customFormat="1" ht="15.75" x14ac:dyDescent="0.2">
      <c r="A54" s="306"/>
      <c r="B54" s="285" t="s">
        <v>35</v>
      </c>
      <c r="C54" s="285"/>
      <c r="D54" s="129"/>
      <c r="E54" s="238">
        <v>0</v>
      </c>
      <c r="F54" s="239"/>
      <c r="G54" s="239"/>
      <c r="H54" s="239"/>
      <c r="I54" s="286"/>
      <c r="J54" s="27"/>
      <c r="K54" s="240">
        <f t="shared" si="21"/>
        <v>0</v>
      </c>
      <c r="L54" s="241"/>
      <c r="M54" s="241"/>
      <c r="N54" s="241"/>
      <c r="O54" s="242"/>
      <c r="P54" s="238">
        <v>1</v>
      </c>
      <c r="Q54" s="239"/>
      <c r="R54" s="239"/>
      <c r="S54" s="239"/>
      <c r="T54" s="239"/>
      <c r="U54" s="27"/>
      <c r="V54" s="240">
        <f t="shared" si="22"/>
        <v>0</v>
      </c>
      <c r="W54" s="241"/>
      <c r="X54" s="241"/>
      <c r="Y54" s="241"/>
      <c r="Z54" s="242"/>
    </row>
    <row r="55" spans="1:26" s="20" customFormat="1" ht="15.75" x14ac:dyDescent="0.2">
      <c r="A55" s="306"/>
      <c r="B55" s="285" t="s">
        <v>111</v>
      </c>
      <c r="C55" s="285"/>
      <c r="D55" s="128"/>
      <c r="E55" s="238">
        <v>0</v>
      </c>
      <c r="F55" s="239"/>
      <c r="G55" s="239"/>
      <c r="H55" s="239"/>
      <c r="I55" s="286"/>
      <c r="J55" s="27"/>
      <c r="K55" s="240">
        <f t="shared" si="21"/>
        <v>0</v>
      </c>
      <c r="L55" s="241"/>
      <c r="M55" s="241"/>
      <c r="N55" s="241"/>
      <c r="O55" s="242"/>
      <c r="P55" s="238">
        <v>1</v>
      </c>
      <c r="Q55" s="239"/>
      <c r="R55" s="239"/>
      <c r="S55" s="239"/>
      <c r="T55" s="239"/>
      <c r="U55" s="27"/>
      <c r="V55" s="240">
        <f t="shared" si="22"/>
        <v>0</v>
      </c>
      <c r="W55" s="241"/>
      <c r="X55" s="241"/>
      <c r="Y55" s="241"/>
      <c r="Z55" s="242"/>
    </row>
    <row r="56" spans="1:26" s="20" customFormat="1" ht="15.75" x14ac:dyDescent="0.2">
      <c r="A56" s="306"/>
      <c r="B56" s="285" t="s">
        <v>112</v>
      </c>
      <c r="C56" s="285"/>
      <c r="D56" s="128"/>
      <c r="E56" s="238">
        <v>0</v>
      </c>
      <c r="F56" s="239"/>
      <c r="G56" s="239"/>
      <c r="H56" s="239"/>
      <c r="I56" s="286"/>
      <c r="J56" s="27"/>
      <c r="K56" s="240">
        <f t="shared" si="21"/>
        <v>0</v>
      </c>
      <c r="L56" s="241"/>
      <c r="M56" s="241"/>
      <c r="N56" s="241"/>
      <c r="O56" s="242"/>
      <c r="P56" s="238">
        <v>1</v>
      </c>
      <c r="Q56" s="239"/>
      <c r="R56" s="239"/>
      <c r="S56" s="239"/>
      <c r="T56" s="239"/>
      <c r="U56" s="27"/>
      <c r="V56" s="240">
        <f t="shared" si="22"/>
        <v>0</v>
      </c>
      <c r="W56" s="241"/>
      <c r="X56" s="241"/>
      <c r="Y56" s="241"/>
      <c r="Z56" s="242"/>
    </row>
    <row r="57" spans="1:26" s="20" customFormat="1" ht="15.75" x14ac:dyDescent="0.2">
      <c r="A57" s="306"/>
      <c r="B57" s="285" t="s">
        <v>36</v>
      </c>
      <c r="C57" s="285"/>
      <c r="D57" s="128"/>
      <c r="E57" s="238">
        <v>0</v>
      </c>
      <c r="F57" s="239"/>
      <c r="G57" s="239"/>
      <c r="H57" s="239"/>
      <c r="I57" s="286"/>
      <c r="J57" s="27"/>
      <c r="K57" s="240">
        <f t="shared" si="21"/>
        <v>0</v>
      </c>
      <c r="L57" s="241"/>
      <c r="M57" s="241"/>
      <c r="N57" s="241"/>
      <c r="O57" s="242"/>
      <c r="P57" s="238">
        <v>1</v>
      </c>
      <c r="Q57" s="239"/>
      <c r="R57" s="239"/>
      <c r="S57" s="239"/>
      <c r="T57" s="239"/>
      <c r="U57" s="27"/>
      <c r="V57" s="240">
        <f t="shared" si="22"/>
        <v>0</v>
      </c>
      <c r="W57" s="241"/>
      <c r="X57" s="241"/>
      <c r="Y57" s="241"/>
      <c r="Z57" s="242"/>
    </row>
    <row r="58" spans="1:26" s="20" customFormat="1" ht="15.75" x14ac:dyDescent="0.2">
      <c r="A58" s="306"/>
      <c r="B58" s="285" t="s">
        <v>37</v>
      </c>
      <c r="C58" s="285"/>
      <c r="D58" s="129"/>
      <c r="E58" s="238">
        <v>0</v>
      </c>
      <c r="F58" s="239"/>
      <c r="G58" s="239"/>
      <c r="H58" s="239"/>
      <c r="I58" s="286"/>
      <c r="J58" s="27"/>
      <c r="K58" s="240">
        <f t="shared" si="21"/>
        <v>0</v>
      </c>
      <c r="L58" s="241"/>
      <c r="M58" s="241"/>
      <c r="N58" s="241"/>
      <c r="O58" s="242"/>
      <c r="P58" s="238">
        <v>1</v>
      </c>
      <c r="Q58" s="239"/>
      <c r="R58" s="239"/>
      <c r="S58" s="239"/>
      <c r="T58" s="239"/>
      <c r="U58" s="27"/>
      <c r="V58" s="240">
        <f t="shared" si="22"/>
        <v>0</v>
      </c>
      <c r="W58" s="241"/>
      <c r="X58" s="241"/>
      <c r="Y58" s="241"/>
      <c r="Z58" s="242"/>
    </row>
    <row r="59" spans="1:26" ht="21" customHeight="1" x14ac:dyDescent="0.2">
      <c r="A59" s="306"/>
      <c r="B59" s="300" t="s">
        <v>38</v>
      </c>
      <c r="C59" s="301"/>
      <c r="D59" s="129" t="s">
        <v>65</v>
      </c>
      <c r="E59" s="223">
        <v>0</v>
      </c>
      <c r="F59" s="224"/>
      <c r="G59" s="224"/>
      <c r="H59" s="224"/>
      <c r="I59" s="302"/>
      <c r="J59" s="21"/>
      <c r="K59" s="225">
        <f t="shared" si="21"/>
        <v>0</v>
      </c>
      <c r="L59" s="226"/>
      <c r="M59" s="226"/>
      <c r="N59" s="226"/>
      <c r="O59" s="227"/>
      <c r="P59" s="223">
        <v>1</v>
      </c>
      <c r="Q59" s="224"/>
      <c r="R59" s="224"/>
      <c r="S59" s="224"/>
      <c r="T59" s="224"/>
      <c r="U59" s="21"/>
      <c r="V59" s="225">
        <f t="shared" si="22"/>
        <v>0</v>
      </c>
      <c r="W59" s="226"/>
      <c r="X59" s="226"/>
      <c r="Y59" s="226"/>
      <c r="Z59" s="227"/>
    </row>
    <row r="60" spans="1:26" ht="21" customHeight="1" x14ac:dyDescent="0.2">
      <c r="A60" s="306"/>
      <c r="B60" s="300" t="s">
        <v>40</v>
      </c>
      <c r="C60" s="301"/>
      <c r="D60" s="129" t="s">
        <v>41</v>
      </c>
      <c r="E60" s="223">
        <v>0</v>
      </c>
      <c r="F60" s="224"/>
      <c r="G60" s="224"/>
      <c r="H60" s="224"/>
      <c r="I60" s="302"/>
      <c r="J60" s="21"/>
      <c r="K60" s="225">
        <f t="shared" si="21"/>
        <v>0</v>
      </c>
      <c r="L60" s="226"/>
      <c r="M60" s="226"/>
      <c r="N60" s="226"/>
      <c r="O60" s="227"/>
      <c r="P60" s="223">
        <v>0</v>
      </c>
      <c r="Q60" s="224"/>
      <c r="R60" s="224"/>
      <c r="S60" s="224"/>
      <c r="T60" s="224"/>
      <c r="U60" s="21"/>
      <c r="V60" s="225">
        <f t="shared" si="22"/>
        <v>0</v>
      </c>
      <c r="W60" s="226"/>
      <c r="X60" s="226"/>
      <c r="Y60" s="226"/>
      <c r="Z60" s="227"/>
    </row>
    <row r="61" spans="1:26" ht="21" customHeight="1" x14ac:dyDescent="0.2">
      <c r="A61" s="306"/>
      <c r="B61" s="300" t="s">
        <v>58</v>
      </c>
      <c r="C61" s="301"/>
      <c r="D61" s="129" t="s">
        <v>66</v>
      </c>
      <c r="E61" s="223">
        <v>4</v>
      </c>
      <c r="F61" s="224"/>
      <c r="G61" s="224"/>
      <c r="H61" s="224"/>
      <c r="I61" s="302"/>
      <c r="J61" s="21"/>
      <c r="K61" s="225">
        <f t="shared" si="21"/>
        <v>0</v>
      </c>
      <c r="L61" s="226"/>
      <c r="M61" s="226"/>
      <c r="N61" s="226"/>
      <c r="O61" s="227"/>
      <c r="P61" s="223">
        <v>0</v>
      </c>
      <c r="Q61" s="224"/>
      <c r="R61" s="224"/>
      <c r="S61" s="224"/>
      <c r="T61" s="224"/>
      <c r="U61" s="21"/>
      <c r="V61" s="225">
        <f t="shared" si="22"/>
        <v>0</v>
      </c>
      <c r="W61" s="226"/>
      <c r="X61" s="226"/>
      <c r="Y61" s="226"/>
      <c r="Z61" s="227"/>
    </row>
    <row r="62" spans="1:26" ht="21" customHeight="1" x14ac:dyDescent="0.2">
      <c r="A62" s="306"/>
      <c r="B62" s="300" t="s">
        <v>59</v>
      </c>
      <c r="C62" s="301"/>
      <c r="D62" s="129" t="s">
        <v>67</v>
      </c>
      <c r="E62" s="223">
        <v>0</v>
      </c>
      <c r="F62" s="224"/>
      <c r="G62" s="224"/>
      <c r="H62" s="224"/>
      <c r="I62" s="302"/>
      <c r="J62" s="21"/>
      <c r="K62" s="225">
        <f t="shared" si="21"/>
        <v>0</v>
      </c>
      <c r="L62" s="226"/>
      <c r="M62" s="226"/>
      <c r="N62" s="226"/>
      <c r="O62" s="227"/>
      <c r="P62" s="223">
        <v>0</v>
      </c>
      <c r="Q62" s="224"/>
      <c r="R62" s="224"/>
      <c r="S62" s="224"/>
      <c r="T62" s="224"/>
      <c r="U62" s="21"/>
      <c r="V62" s="225">
        <f t="shared" si="22"/>
        <v>0</v>
      </c>
      <c r="W62" s="226"/>
      <c r="X62" s="226"/>
      <c r="Y62" s="226"/>
      <c r="Z62" s="227"/>
    </row>
    <row r="63" spans="1:26" ht="21" customHeight="1" x14ac:dyDescent="0.2">
      <c r="A63" s="306"/>
      <c r="B63" s="300" t="s">
        <v>60</v>
      </c>
      <c r="C63" s="301"/>
      <c r="D63" s="129" t="s">
        <v>68</v>
      </c>
      <c r="E63" s="223">
        <v>0</v>
      </c>
      <c r="F63" s="224"/>
      <c r="G63" s="224"/>
      <c r="H63" s="224"/>
      <c r="I63" s="302"/>
      <c r="J63" s="21"/>
      <c r="K63" s="225">
        <f t="shared" si="21"/>
        <v>0</v>
      </c>
      <c r="L63" s="226"/>
      <c r="M63" s="226"/>
      <c r="N63" s="226"/>
      <c r="O63" s="227"/>
      <c r="P63" s="223">
        <v>0</v>
      </c>
      <c r="Q63" s="224"/>
      <c r="R63" s="224"/>
      <c r="S63" s="224"/>
      <c r="T63" s="224"/>
      <c r="U63" s="21"/>
      <c r="V63" s="225">
        <f t="shared" si="22"/>
        <v>0</v>
      </c>
      <c r="W63" s="226"/>
      <c r="X63" s="226"/>
      <c r="Y63" s="226"/>
      <c r="Z63" s="227"/>
    </row>
    <row r="64" spans="1:26" ht="21" customHeight="1" x14ac:dyDescent="0.2">
      <c r="A64" s="306"/>
      <c r="B64" s="300" t="s">
        <v>61</v>
      </c>
      <c r="C64" s="301"/>
      <c r="D64" s="129" t="s">
        <v>39</v>
      </c>
      <c r="E64" s="223">
        <v>4</v>
      </c>
      <c r="F64" s="224"/>
      <c r="G64" s="224"/>
      <c r="H64" s="224"/>
      <c r="I64" s="302"/>
      <c r="J64" s="21"/>
      <c r="K64" s="225">
        <f t="shared" si="21"/>
        <v>0</v>
      </c>
      <c r="L64" s="226"/>
      <c r="M64" s="226"/>
      <c r="N64" s="226"/>
      <c r="O64" s="227"/>
      <c r="P64" s="223">
        <v>0</v>
      </c>
      <c r="Q64" s="224"/>
      <c r="R64" s="224"/>
      <c r="S64" s="224"/>
      <c r="T64" s="224"/>
      <c r="U64" s="21"/>
      <c r="V64" s="225">
        <f t="shared" si="22"/>
        <v>0</v>
      </c>
      <c r="W64" s="226"/>
      <c r="X64" s="226"/>
      <c r="Y64" s="226"/>
      <c r="Z64" s="227"/>
    </row>
    <row r="65" spans="1:26" ht="21" customHeight="1" x14ac:dyDescent="0.2">
      <c r="A65" s="306"/>
      <c r="B65" s="300" t="s">
        <v>62</v>
      </c>
      <c r="C65" s="301"/>
      <c r="D65" s="129" t="s">
        <v>69</v>
      </c>
      <c r="E65" s="223">
        <v>0</v>
      </c>
      <c r="F65" s="224"/>
      <c r="G65" s="224"/>
      <c r="H65" s="224"/>
      <c r="I65" s="302"/>
      <c r="J65" s="21"/>
      <c r="K65" s="225">
        <f t="shared" si="21"/>
        <v>0</v>
      </c>
      <c r="L65" s="226"/>
      <c r="M65" s="226"/>
      <c r="N65" s="226"/>
      <c r="O65" s="227"/>
      <c r="P65" s="223">
        <v>0</v>
      </c>
      <c r="Q65" s="224"/>
      <c r="R65" s="224"/>
      <c r="S65" s="224"/>
      <c r="T65" s="224"/>
      <c r="U65" s="21"/>
      <c r="V65" s="225">
        <f t="shared" si="22"/>
        <v>0</v>
      </c>
      <c r="W65" s="226"/>
      <c r="X65" s="226"/>
      <c r="Y65" s="226"/>
      <c r="Z65" s="227"/>
    </row>
    <row r="66" spans="1:26" ht="21.75" customHeight="1" x14ac:dyDescent="0.2">
      <c r="A66" s="306"/>
      <c r="B66" s="316" t="s">
        <v>63</v>
      </c>
      <c r="C66" s="301"/>
      <c r="D66" s="129" t="s">
        <v>65</v>
      </c>
      <c r="E66" s="223">
        <v>0</v>
      </c>
      <c r="F66" s="224"/>
      <c r="G66" s="224"/>
      <c r="H66" s="224"/>
      <c r="I66" s="302"/>
      <c r="J66" s="21"/>
      <c r="K66" s="225">
        <f t="shared" si="21"/>
        <v>0</v>
      </c>
      <c r="L66" s="226"/>
      <c r="M66" s="226"/>
      <c r="N66" s="226"/>
      <c r="O66" s="227"/>
      <c r="P66" s="223">
        <v>0</v>
      </c>
      <c r="Q66" s="224"/>
      <c r="R66" s="224"/>
      <c r="S66" s="224"/>
      <c r="T66" s="224"/>
      <c r="U66" s="21"/>
      <c r="V66" s="225">
        <f t="shared" si="22"/>
        <v>0</v>
      </c>
      <c r="W66" s="226"/>
      <c r="X66" s="226"/>
      <c r="Y66" s="226"/>
      <c r="Z66" s="227"/>
    </row>
    <row r="67" spans="1:26" ht="21.75" customHeight="1" thickBot="1" x14ac:dyDescent="0.25">
      <c r="A67" s="307"/>
      <c r="B67" s="317" t="s">
        <v>92</v>
      </c>
      <c r="C67" s="312"/>
      <c r="D67" s="132"/>
      <c r="E67" s="228">
        <v>0</v>
      </c>
      <c r="F67" s="229"/>
      <c r="G67" s="229"/>
      <c r="H67" s="229"/>
      <c r="I67" s="318"/>
      <c r="J67" s="82"/>
      <c r="K67" s="230">
        <f t="shared" si="21"/>
        <v>0</v>
      </c>
      <c r="L67" s="231"/>
      <c r="M67" s="231"/>
      <c r="N67" s="231"/>
      <c r="O67" s="232"/>
      <c r="P67" s="228">
        <v>0</v>
      </c>
      <c r="Q67" s="229"/>
      <c r="R67" s="229"/>
      <c r="S67" s="229"/>
      <c r="T67" s="229"/>
      <c r="U67" s="82"/>
      <c r="V67" s="230">
        <f t="shared" si="22"/>
        <v>0</v>
      </c>
      <c r="W67" s="231"/>
      <c r="X67" s="231"/>
      <c r="Y67" s="231"/>
      <c r="Z67" s="232"/>
    </row>
    <row r="68" spans="1:26" ht="21" thickBot="1" x14ac:dyDescent="0.3">
      <c r="A68" s="23"/>
      <c r="B68" s="311" t="s">
        <v>42</v>
      </c>
      <c r="C68" s="312"/>
      <c r="D68" s="132"/>
      <c r="E68" s="233">
        <f>SUM(E35,E39,E50,E59:I67)</f>
        <v>21</v>
      </c>
      <c r="F68" s="234"/>
      <c r="G68" s="234"/>
      <c r="H68" s="234"/>
      <c r="I68" s="313"/>
      <c r="J68" s="24"/>
      <c r="K68" s="235">
        <f>SUM(K35,K39,K50,K59:O67)</f>
        <v>0</v>
      </c>
      <c r="L68" s="236"/>
      <c r="M68" s="236"/>
      <c r="N68" s="236"/>
      <c r="O68" s="237"/>
      <c r="P68" s="233">
        <f>SUM(P35,P39,P50,P59:T67)</f>
        <v>9</v>
      </c>
      <c r="Q68" s="234"/>
      <c r="R68" s="234"/>
      <c r="S68" s="234"/>
      <c r="T68" s="234"/>
      <c r="U68" s="24"/>
      <c r="V68" s="235">
        <f>SUM(V35,V39,V50,V59:Z67)</f>
        <v>0</v>
      </c>
      <c r="W68" s="236"/>
      <c r="X68" s="236"/>
      <c r="Y68" s="236"/>
      <c r="Z68" s="237"/>
    </row>
    <row r="69" spans="1:26" ht="28.5" customHeight="1" thickBot="1" x14ac:dyDescent="0.35">
      <c r="A69" s="25"/>
      <c r="B69" s="314" t="s">
        <v>104</v>
      </c>
      <c r="C69" s="315"/>
      <c r="D69" s="315"/>
      <c r="E69" s="315"/>
      <c r="F69" s="315"/>
      <c r="G69" s="315"/>
      <c r="H69" s="315"/>
      <c r="I69" s="315"/>
      <c r="J69" s="26"/>
      <c r="K69" s="204">
        <f>O25+K68</f>
        <v>0</v>
      </c>
      <c r="L69" s="205"/>
      <c r="M69" s="205"/>
      <c r="N69" s="205"/>
      <c r="O69" s="206"/>
      <c r="P69" s="204"/>
      <c r="Q69" s="205"/>
      <c r="R69" s="205"/>
      <c r="S69" s="205"/>
      <c r="T69" s="206"/>
      <c r="U69" s="26"/>
      <c r="V69" s="204">
        <f>Z25+V68</f>
        <v>0</v>
      </c>
      <c r="W69" s="205"/>
      <c r="X69" s="205"/>
      <c r="Y69" s="205"/>
      <c r="Z69" s="206"/>
    </row>
    <row r="70" spans="1:26" ht="23.25" thickBot="1" x14ac:dyDescent="0.35">
      <c r="A70" s="25"/>
      <c r="B70" s="314" t="s">
        <v>117</v>
      </c>
      <c r="C70" s="315"/>
      <c r="D70" s="315"/>
      <c r="E70" s="315"/>
      <c r="F70" s="315"/>
      <c r="G70" s="315"/>
      <c r="H70" s="315"/>
      <c r="I70" s="315"/>
      <c r="J70" s="26"/>
      <c r="K70" s="204">
        <f>K69</f>
        <v>0</v>
      </c>
      <c r="L70" s="205"/>
      <c r="M70" s="205"/>
      <c r="N70" s="205"/>
      <c r="O70" s="206"/>
      <c r="P70" s="204"/>
      <c r="Q70" s="205"/>
      <c r="R70" s="205"/>
      <c r="S70" s="205"/>
      <c r="T70" s="206"/>
      <c r="U70" s="26"/>
      <c r="V70" s="204">
        <f>V69</f>
        <v>0</v>
      </c>
      <c r="W70" s="205"/>
      <c r="X70" s="205"/>
      <c r="Y70" s="205"/>
      <c r="Z70" s="206"/>
    </row>
    <row r="71" spans="1:26" ht="22.5" x14ac:dyDescent="0.3">
      <c r="A71" s="71"/>
      <c r="B71" s="74"/>
      <c r="C71" s="74"/>
      <c r="D71" s="74"/>
      <c r="E71" s="74"/>
      <c r="F71" s="74"/>
      <c r="G71" s="74"/>
      <c r="H71" s="74"/>
      <c r="I71" s="74"/>
      <c r="J71" s="72"/>
      <c r="K71" s="73"/>
      <c r="L71" s="73"/>
      <c r="M71" s="73"/>
      <c r="N71" s="73"/>
      <c r="O71" s="73"/>
      <c r="P71" s="112"/>
      <c r="Q71" s="112"/>
      <c r="R71" s="112"/>
      <c r="S71" s="112"/>
      <c r="T71" s="112"/>
      <c r="U71" s="72"/>
      <c r="V71" s="73"/>
      <c r="W71" s="73"/>
      <c r="X71" s="73"/>
      <c r="Y71" s="73"/>
      <c r="Z71" s="73"/>
    </row>
    <row r="72" spans="1:26" ht="18.75" x14ac:dyDescent="0.3">
      <c r="A72" s="321" t="s">
        <v>64</v>
      </c>
      <c r="B72" s="322"/>
      <c r="C72" s="322"/>
      <c r="D72" s="322"/>
      <c r="E72" s="322"/>
      <c r="F72" s="322"/>
      <c r="G72" s="322"/>
      <c r="H72" s="322"/>
      <c r="I72" s="322"/>
      <c r="J72" s="322"/>
      <c r="K72" s="322"/>
      <c r="L72" s="322"/>
      <c r="M72" s="322"/>
      <c r="N72" s="322"/>
      <c r="O72" s="322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</row>
    <row r="73" spans="1:26" ht="18.75" x14ac:dyDescent="0.3">
      <c r="A73" s="76"/>
      <c r="B73" s="77" t="s">
        <v>96</v>
      </c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</row>
    <row r="74" spans="1:26" ht="18.75" customHeight="1" x14ac:dyDescent="0.3">
      <c r="A74" s="321" t="s">
        <v>106</v>
      </c>
      <c r="B74" s="321"/>
      <c r="C74" s="321"/>
      <c r="D74" s="321"/>
      <c r="E74" s="321"/>
      <c r="F74" s="321"/>
      <c r="G74" s="321"/>
      <c r="H74" s="321"/>
      <c r="I74" s="321"/>
      <c r="J74" s="321"/>
      <c r="K74" s="321"/>
      <c r="L74" s="321"/>
      <c r="M74" s="321"/>
      <c r="N74" s="321"/>
      <c r="O74" s="321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</row>
    <row r="75" spans="1:26" ht="18.75" x14ac:dyDescent="0.3">
      <c r="A75" s="321" t="s">
        <v>51</v>
      </c>
      <c r="B75" s="321"/>
      <c r="C75" s="321"/>
      <c r="D75" s="321"/>
      <c r="E75" s="321"/>
      <c r="F75" s="321"/>
      <c r="G75" s="321"/>
      <c r="H75" s="321"/>
      <c r="I75" s="321"/>
      <c r="J75" s="321"/>
      <c r="K75" s="321"/>
      <c r="L75" s="321"/>
      <c r="M75" s="321"/>
      <c r="N75" s="321"/>
      <c r="O75" s="321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</row>
    <row r="76" spans="1:26" ht="18.75" customHeight="1" x14ac:dyDescent="0.3">
      <c r="A76" s="321" t="s">
        <v>52</v>
      </c>
      <c r="B76" s="321"/>
      <c r="C76" s="321"/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321"/>
      <c r="O76" s="321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</row>
    <row r="77" spans="1:26" ht="16.5" x14ac:dyDescent="0.25">
      <c r="A77" s="29" t="s">
        <v>53</v>
      </c>
      <c r="B77" s="30"/>
      <c r="C77" s="30"/>
      <c r="D77" s="30"/>
      <c r="E77" s="30"/>
      <c r="F77" s="30"/>
      <c r="G77" s="30"/>
      <c r="H77" s="30"/>
      <c r="I77" s="30"/>
      <c r="J77" s="31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1"/>
      <c r="V77" s="30"/>
      <c r="W77" s="30"/>
      <c r="X77" s="30"/>
      <c r="Y77" s="30"/>
      <c r="Z77" s="30"/>
    </row>
    <row r="78" spans="1:26" ht="34.5" customHeight="1" x14ac:dyDescent="0.25">
      <c r="A78" s="219" t="s">
        <v>54</v>
      </c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</row>
    <row r="79" spans="1:26" ht="35.25" customHeight="1" x14ac:dyDescent="0.25">
      <c r="A79" s="220" t="s">
        <v>70</v>
      </c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20"/>
      <c r="Z79" s="220"/>
    </row>
    <row r="80" spans="1:26" s="145" customFormat="1" ht="72" customHeight="1" x14ac:dyDescent="0.2">
      <c r="A80" s="221" t="s">
        <v>71</v>
      </c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21"/>
      <c r="Z80" s="221"/>
    </row>
    <row r="81" spans="1:26" ht="31.5" customHeight="1" x14ac:dyDescent="0.25">
      <c r="A81" s="220" t="s">
        <v>72</v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20"/>
      <c r="Z81" s="220"/>
    </row>
    <row r="82" spans="1:26" ht="18.75" customHeight="1" x14ac:dyDescent="0.25">
      <c r="A82" s="222" t="s">
        <v>55</v>
      </c>
      <c r="B82" s="222"/>
      <c r="C82" s="222"/>
      <c r="D82" s="222"/>
      <c r="E82" s="222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</row>
    <row r="83" spans="1:26" ht="18.75" customHeight="1" x14ac:dyDescent="0.25">
      <c r="A83" s="319" t="s">
        <v>56</v>
      </c>
      <c r="B83" s="319"/>
      <c r="C83" s="319"/>
      <c r="D83" s="319"/>
      <c r="E83" s="319"/>
      <c r="F83" s="319"/>
      <c r="G83" s="319"/>
      <c r="H83" s="319"/>
      <c r="I83" s="319"/>
      <c r="J83" s="319"/>
      <c r="K83" s="319"/>
      <c r="L83" s="319"/>
      <c r="M83" s="319"/>
      <c r="N83" s="319"/>
      <c r="O83" s="319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</row>
    <row r="84" spans="1:26" ht="17.25" customHeight="1" x14ac:dyDescent="0.25">
      <c r="A84" s="320"/>
      <c r="B84" s="320"/>
      <c r="C84" s="320"/>
      <c r="D84" s="320"/>
      <c r="E84" s="320"/>
      <c r="F84" s="320"/>
      <c r="G84" s="320"/>
      <c r="H84" s="320"/>
      <c r="I84" s="320"/>
      <c r="J84" s="320"/>
      <c r="K84" s="320"/>
      <c r="L84" s="320"/>
      <c r="M84" s="320"/>
      <c r="N84" s="320"/>
      <c r="O84" s="320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17.25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s="180" customFormat="1" ht="18" x14ac:dyDescent="0.25">
      <c r="A86" s="174"/>
      <c r="B86" s="175" t="s">
        <v>136</v>
      </c>
      <c r="C86" s="176"/>
      <c r="D86" s="177"/>
      <c r="E86" s="178"/>
      <c r="F86" s="179"/>
      <c r="G86" s="179"/>
      <c r="H86" s="179"/>
      <c r="I86" s="179"/>
      <c r="Q86" s="181"/>
      <c r="T86" s="182"/>
      <c r="U86" s="182"/>
      <c r="V86" s="182"/>
      <c r="W86" s="182"/>
    </row>
    <row r="87" spans="1:26" ht="39" customHeight="1" x14ac:dyDescent="0.3">
      <c r="A87" s="75"/>
      <c r="B87" s="207"/>
      <c r="C87" s="207"/>
      <c r="D87" s="207"/>
      <c r="E87" s="69"/>
      <c r="F87" s="69"/>
      <c r="G87" s="69"/>
      <c r="H87" s="69"/>
      <c r="I87" s="69"/>
      <c r="J87" s="69"/>
      <c r="K87" s="69"/>
      <c r="L87" s="70"/>
      <c r="M87" s="40"/>
      <c r="N87" s="75"/>
      <c r="O87" s="75"/>
      <c r="P87" s="69"/>
      <c r="Q87" s="69"/>
      <c r="R87" s="69"/>
      <c r="S87" s="69"/>
      <c r="T87" s="69"/>
      <c r="U87" s="207"/>
      <c r="V87" s="207"/>
      <c r="W87" s="70"/>
      <c r="X87" s="40"/>
      <c r="Y87" s="116"/>
      <c r="Z87" s="116"/>
    </row>
    <row r="88" spans="1:26" ht="17.25" customHeight="1" x14ac:dyDescent="0.25">
      <c r="A88" s="75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75"/>
      <c r="O88" s="75"/>
      <c r="P88" s="40"/>
      <c r="Q88" s="40"/>
      <c r="R88" s="40"/>
      <c r="S88" s="40"/>
      <c r="T88" s="40"/>
      <c r="U88" s="40"/>
      <c r="V88" s="40"/>
      <c r="W88" s="40"/>
      <c r="X88" s="40"/>
      <c r="Y88" s="116"/>
      <c r="Z88" s="116"/>
    </row>
    <row r="89" spans="1:26" ht="17.25" customHeight="1" x14ac:dyDescent="0.25">
      <c r="A89" s="75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75"/>
      <c r="O89" s="75"/>
      <c r="P89" s="40"/>
      <c r="Q89" s="40"/>
      <c r="R89" s="40"/>
      <c r="S89" s="40"/>
      <c r="T89" s="40"/>
      <c r="U89" s="40"/>
      <c r="V89" s="40"/>
      <c r="W89" s="40"/>
      <c r="X89" s="40"/>
      <c r="Y89" s="116"/>
      <c r="Z89" s="116"/>
    </row>
    <row r="90" spans="1:26" x14ac:dyDescent="0.2">
      <c r="U90" s="2"/>
    </row>
    <row r="91" spans="1:26" ht="38.25" customHeight="1" x14ac:dyDescent="0.3">
      <c r="B91" s="207"/>
      <c r="C91" s="207"/>
      <c r="D91" s="207"/>
      <c r="E91" s="69"/>
      <c r="F91" s="69"/>
      <c r="G91" s="69"/>
      <c r="H91" s="69"/>
      <c r="I91" s="69"/>
      <c r="J91" s="69"/>
      <c r="K91" s="69"/>
      <c r="L91" s="207"/>
      <c r="M91" s="207"/>
      <c r="P91" s="69"/>
      <c r="Q91" s="69"/>
      <c r="R91" s="69"/>
      <c r="S91" s="69"/>
      <c r="T91" s="69"/>
      <c r="U91" s="207"/>
      <c r="V91" s="207"/>
      <c r="W91" s="207"/>
      <c r="X91" s="207"/>
    </row>
    <row r="92" spans="1:26" ht="17.25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17.2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ht="17.25" customHeight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</row>
  </sheetData>
  <mergeCells count="234">
    <mergeCell ref="A3:B3"/>
    <mergeCell ref="A4:I4"/>
    <mergeCell ref="A6:B6"/>
    <mergeCell ref="C6:I6"/>
    <mergeCell ref="A7:I7"/>
    <mergeCell ref="B91:D91"/>
    <mergeCell ref="L91:M91"/>
    <mergeCell ref="A83:O83"/>
    <mergeCell ref="A84:O84"/>
    <mergeCell ref="B87:D87"/>
    <mergeCell ref="A72:O72"/>
    <mergeCell ref="A74:O74"/>
    <mergeCell ref="A75:O75"/>
    <mergeCell ref="A76:O76"/>
    <mergeCell ref="B68:C68"/>
    <mergeCell ref="E68:I68"/>
    <mergeCell ref="K68:O68"/>
    <mergeCell ref="B69:I69"/>
    <mergeCell ref="K69:O69"/>
    <mergeCell ref="B70:I70"/>
    <mergeCell ref="K70:O70"/>
    <mergeCell ref="B66:C66"/>
    <mergeCell ref="E66:I66"/>
    <mergeCell ref="K66:O66"/>
    <mergeCell ref="B67:C67"/>
    <mergeCell ref="E67:I67"/>
    <mergeCell ref="K67:O67"/>
    <mergeCell ref="B64:C64"/>
    <mergeCell ref="E64:I64"/>
    <mergeCell ref="K64:O64"/>
    <mergeCell ref="B65:C65"/>
    <mergeCell ref="E65:I65"/>
    <mergeCell ref="K65:O65"/>
    <mergeCell ref="B62:C62"/>
    <mergeCell ref="E62:I62"/>
    <mergeCell ref="K62:O62"/>
    <mergeCell ref="B63:C63"/>
    <mergeCell ref="E63:I63"/>
    <mergeCell ref="K63:O63"/>
    <mergeCell ref="K60:O60"/>
    <mergeCell ref="B61:C61"/>
    <mergeCell ref="E61:I61"/>
    <mergeCell ref="K61:O61"/>
    <mergeCell ref="B58:C58"/>
    <mergeCell ref="E58:I58"/>
    <mergeCell ref="K58:O58"/>
    <mergeCell ref="B59:C59"/>
    <mergeCell ref="E59:I59"/>
    <mergeCell ref="K59:O59"/>
    <mergeCell ref="B53:C53"/>
    <mergeCell ref="E53:I53"/>
    <mergeCell ref="K53:O53"/>
    <mergeCell ref="A50:A67"/>
    <mergeCell ref="B50:C50"/>
    <mergeCell ref="E50:I50"/>
    <mergeCell ref="K50:O50"/>
    <mergeCell ref="B51:C51"/>
    <mergeCell ref="E51:I51"/>
    <mergeCell ref="K51:O51"/>
    <mergeCell ref="B54:C54"/>
    <mergeCell ref="E54:I54"/>
    <mergeCell ref="B57:C57"/>
    <mergeCell ref="E57:I57"/>
    <mergeCell ref="K57:O57"/>
    <mergeCell ref="B56:C56"/>
    <mergeCell ref="E56:I56"/>
    <mergeCell ref="K56:O56"/>
    <mergeCell ref="K54:O54"/>
    <mergeCell ref="B55:C55"/>
    <mergeCell ref="E55:I55"/>
    <mergeCell ref="K55:O55"/>
    <mergeCell ref="B60:C60"/>
    <mergeCell ref="E60:I60"/>
    <mergeCell ref="B47:C47"/>
    <mergeCell ref="E47:I47"/>
    <mergeCell ref="K47:O47"/>
    <mergeCell ref="B48:C48"/>
    <mergeCell ref="E48:I48"/>
    <mergeCell ref="K48:O48"/>
    <mergeCell ref="B52:C52"/>
    <mergeCell ref="E52:I52"/>
    <mergeCell ref="K52:O52"/>
    <mergeCell ref="B49:C49"/>
    <mergeCell ref="E49:I49"/>
    <mergeCell ref="K49:O49"/>
    <mergeCell ref="B44:C44"/>
    <mergeCell ref="E44:I44"/>
    <mergeCell ref="K44:O44"/>
    <mergeCell ref="B42:C42"/>
    <mergeCell ref="E42:I42"/>
    <mergeCell ref="K42:O42"/>
    <mergeCell ref="B43:C43"/>
    <mergeCell ref="E43:I43"/>
    <mergeCell ref="K43:O43"/>
    <mergeCell ref="A34:A49"/>
    <mergeCell ref="B34:C34"/>
    <mergeCell ref="E34:I34"/>
    <mergeCell ref="K34:O34"/>
    <mergeCell ref="B35:C35"/>
    <mergeCell ref="E35:I35"/>
    <mergeCell ref="K35:O35"/>
    <mergeCell ref="B36:C36"/>
    <mergeCell ref="E36:I36"/>
    <mergeCell ref="B41:C41"/>
    <mergeCell ref="E41:I41"/>
    <mergeCell ref="K41:O41"/>
    <mergeCell ref="B39:C39"/>
    <mergeCell ref="E39:I39"/>
    <mergeCell ref="K39:O39"/>
    <mergeCell ref="B40:C40"/>
    <mergeCell ref="E40:I40"/>
    <mergeCell ref="B46:C46"/>
    <mergeCell ref="E46:I46"/>
    <mergeCell ref="K46:O46"/>
    <mergeCell ref="B45:C45"/>
    <mergeCell ref="E45:I45"/>
    <mergeCell ref="K45:O45"/>
    <mergeCell ref="K40:O40"/>
    <mergeCell ref="K36:O36"/>
    <mergeCell ref="B37:C37"/>
    <mergeCell ref="E37:I37"/>
    <mergeCell ref="K37:O37"/>
    <mergeCell ref="B20:C33"/>
    <mergeCell ref="B38:C38"/>
    <mergeCell ref="E38:I38"/>
    <mergeCell ref="K38:O38"/>
    <mergeCell ref="O21:O24"/>
    <mergeCell ref="A9:O10"/>
    <mergeCell ref="A11:O11"/>
    <mergeCell ref="B19:C19"/>
    <mergeCell ref="K19:O19"/>
    <mergeCell ref="K20:O20"/>
    <mergeCell ref="K21:K24"/>
    <mergeCell ref="L21:L24"/>
    <mergeCell ref="M21:M24"/>
    <mergeCell ref="N21:N24"/>
    <mergeCell ref="A20:A33"/>
    <mergeCell ref="E18:O18"/>
    <mergeCell ref="V19:Z19"/>
    <mergeCell ref="V20:Z20"/>
    <mergeCell ref="V21:V24"/>
    <mergeCell ref="W21:W24"/>
    <mergeCell ref="X21:X24"/>
    <mergeCell ref="Y21:Y24"/>
    <mergeCell ref="Z21:Z24"/>
    <mergeCell ref="P34:T34"/>
    <mergeCell ref="V34:Z34"/>
    <mergeCell ref="P35:T35"/>
    <mergeCell ref="V35:Z35"/>
    <mergeCell ref="P36:T36"/>
    <mergeCell ref="V36:Z36"/>
    <mergeCell ref="P37:T37"/>
    <mergeCell ref="V37:Z37"/>
    <mergeCell ref="P38:T38"/>
    <mergeCell ref="V38:Z38"/>
    <mergeCell ref="P39:T39"/>
    <mergeCell ref="V39:Z39"/>
    <mergeCell ref="P40:T40"/>
    <mergeCell ref="V40:Z40"/>
    <mergeCell ref="P41:T41"/>
    <mergeCell ref="V41:Z41"/>
    <mergeCell ref="P42:T42"/>
    <mergeCell ref="V42:Z42"/>
    <mergeCell ref="P43:T43"/>
    <mergeCell ref="V43:Z43"/>
    <mergeCell ref="P44:T44"/>
    <mergeCell ref="V44:Z44"/>
    <mergeCell ref="P45:T45"/>
    <mergeCell ref="V45:Z45"/>
    <mergeCell ref="P46:T46"/>
    <mergeCell ref="V46:Z46"/>
    <mergeCell ref="P47:T47"/>
    <mergeCell ref="V47:Z47"/>
    <mergeCell ref="P48:T48"/>
    <mergeCell ref="V48:Z48"/>
    <mergeCell ref="P49:T49"/>
    <mergeCell ref="V49:Z49"/>
    <mergeCell ref="P50:T50"/>
    <mergeCell ref="V50:Z50"/>
    <mergeCell ref="P51:T51"/>
    <mergeCell ref="V51:Z51"/>
    <mergeCell ref="P52:T52"/>
    <mergeCell ref="V52:Z52"/>
    <mergeCell ref="P53:T53"/>
    <mergeCell ref="V53:Z53"/>
    <mergeCell ref="P54:T54"/>
    <mergeCell ref="V54:Z54"/>
    <mergeCell ref="P55:T55"/>
    <mergeCell ref="V55:Z55"/>
    <mergeCell ref="P56:T56"/>
    <mergeCell ref="V56:Z56"/>
    <mergeCell ref="P57:T57"/>
    <mergeCell ref="V57:Z57"/>
    <mergeCell ref="P58:T58"/>
    <mergeCell ref="V58:Z58"/>
    <mergeCell ref="P59:T59"/>
    <mergeCell ref="V59:Z59"/>
    <mergeCell ref="P68:T68"/>
    <mergeCell ref="V68:Z68"/>
    <mergeCell ref="V69:Z69"/>
    <mergeCell ref="P60:T60"/>
    <mergeCell ref="V60:Z60"/>
    <mergeCell ref="P61:T61"/>
    <mergeCell ref="V61:Z61"/>
    <mergeCell ref="P62:T62"/>
    <mergeCell ref="V62:Z62"/>
    <mergeCell ref="P63:T63"/>
    <mergeCell ref="V63:Z63"/>
    <mergeCell ref="P64:T64"/>
    <mergeCell ref="V64:Z64"/>
    <mergeCell ref="V70:Z70"/>
    <mergeCell ref="W91:X91"/>
    <mergeCell ref="A17:O17"/>
    <mergeCell ref="A2:Z2"/>
    <mergeCell ref="A12:Z12"/>
    <mergeCell ref="A13:Z13"/>
    <mergeCell ref="A14:Z14"/>
    <mergeCell ref="A18:D18"/>
    <mergeCell ref="P18:Z18"/>
    <mergeCell ref="P69:T69"/>
    <mergeCell ref="P70:T70"/>
    <mergeCell ref="A78:Z78"/>
    <mergeCell ref="A79:Z79"/>
    <mergeCell ref="A80:Z80"/>
    <mergeCell ref="A81:Z81"/>
    <mergeCell ref="A82:Z82"/>
    <mergeCell ref="U91:V91"/>
    <mergeCell ref="U87:V87"/>
    <mergeCell ref="P65:T65"/>
    <mergeCell ref="V65:Z65"/>
    <mergeCell ref="P66:T66"/>
    <mergeCell ref="V66:Z66"/>
    <mergeCell ref="P67:T67"/>
    <mergeCell ref="V67:Z67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6" firstPageNumber="0" fitToHeight="0" orientation="landscape" r:id="rId1"/>
  <headerFooter alignWithMargins="0"/>
  <rowBreaks count="1" manualBreakCount="1">
    <brk id="7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свод 2016</vt:lpstr>
      <vt:lpstr>8</vt:lpstr>
      <vt:lpstr>'8'!Excel_BuiltIn_Print_Area_10</vt:lpstr>
      <vt:lpstr>'8'!Область_печати</vt:lpstr>
      <vt:lpstr>'свод 2016'!Область_печати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2015-09-29T03:32:15Z</cp:lastPrinted>
  <dcterms:created xsi:type="dcterms:W3CDTF">2014-09-17T13:10:36Z</dcterms:created>
  <dcterms:modified xsi:type="dcterms:W3CDTF">2015-09-30T10:06:03Z</dcterms:modified>
</cp:coreProperties>
</file>