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 activeTab="4"/>
  </bookViews>
  <sheets>
    <sheet name="Форма 8.1" sheetId="17" r:id="rId1"/>
    <sheet name="Форма 8.1.1" sheetId="23" r:id="rId2"/>
    <sheet name="Приложение №1 к форме 8.1" sheetId="27" r:id="rId3"/>
    <sheet name="Приложение №2 к Форме 8.1" sheetId="28" r:id="rId4"/>
    <sheet name="Приложение №3 к форме 8.1" sheetId="19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>#REF!</definedName>
    <definedName name="_2Excel_BuiltIn_Print_Area_5_1" localSheetId="1">#REF!</definedName>
    <definedName name="_2Excel_BuiltIn_Print_Area_5_1">#REF!</definedName>
    <definedName name="_3Excel_BuiltIn_Print_Titles_2_1" localSheetId="1">#REF!</definedName>
    <definedName name="_3Excel_BuiltIn_Print_Titles_2_1">#REF!</definedName>
    <definedName name="_4Excel_BuiltIn_Print_Titles_3_1">#REF!</definedName>
    <definedName name="_xlnm._FilterDatabase" localSheetId="4" hidden="1">'Приложение №3 к форме 8.1'!$A$10:$J$207</definedName>
    <definedName name="DATE_1">#N/A</definedName>
    <definedName name="deviation1" localSheetId="4">#REF!</definedName>
    <definedName name="deviation1" localSheetId="0">#REF!</definedName>
    <definedName name="deviation1" localSheetId="1">#REF!</definedName>
    <definedName name="deviation1">#REF!</definedName>
    <definedName name="DiscontRate" localSheetId="4">#REF!</definedName>
    <definedName name="DiscontRate" localSheetId="0">#REF!</definedName>
    <definedName name="DiscontRate" localSheetId="1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>#REF!</definedName>
    <definedName name="Excel_BuiltIn_Print_Area_4" localSheetId="1">#REF!</definedName>
    <definedName name="Excel_BuiltIn_Print_Area_4">#REF!</definedName>
    <definedName name="Excel_BuiltIn_Print_Area_5" localSheetId="1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 localSheetId="1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3">'Приложение №2 к Форме 8.1'!$8:$8</definedName>
    <definedName name="_xlnm.Print_Titles" localSheetId="4">'Приложение №3 к форме 8.1'!#REF!</definedName>
    <definedName name="_xlnm.Print_Titles">#N/A</definedName>
    <definedName name="Заказчик" localSheetId="4">#REF!</definedName>
    <definedName name="Заказчик" localSheetId="1">#REF!</definedName>
    <definedName name="Заказчик">#REF!</definedName>
    <definedName name="зоя">#REF!</definedName>
    <definedName name="зп" localSheetId="1">#REF!</definedName>
    <definedName name="зп">#REF!</definedName>
    <definedName name="зпмес" localSheetId="1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1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3">'Приложение №2 к Форме 8.1'!$A$1:$M$26</definedName>
    <definedName name="_xlnm.Print_Area" localSheetId="4">'Приложение №3 к форме 8.1'!$A$1:$J$207</definedName>
    <definedName name="_xlnm.Print_Area" localSheetId="0">'Форма 8.1'!$A$1:$Y$64</definedName>
    <definedName name="_xlnm.Print_Area" localSheetId="1">'Форма 8.1.1'!$A$1:$N$31</definedName>
    <definedName name="оборз" localSheetId="4">#REF!</definedName>
    <definedName name="оборз" localSheetId="0">#REF!</definedName>
    <definedName name="оборз" localSheetId="1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0">#REF!</definedName>
    <definedName name="ператр1" localSheetId="1">#REF!</definedName>
    <definedName name="ператр1">#REF!</definedName>
    <definedName name="ператр2" localSheetId="0">#REF!</definedName>
    <definedName name="ператр2" localSheetId="1">#REF!</definedName>
    <definedName name="ператр2">#REF!</definedName>
    <definedName name="перм" localSheetId="0">#REF!</definedName>
    <definedName name="перм" localSheetId="1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4">#REF!</definedName>
    <definedName name="прем" localSheetId="0">#REF!</definedName>
    <definedName name="прем" localSheetId="1">#REF!</definedName>
    <definedName name="прем">#REF!</definedName>
    <definedName name="премввод" localSheetId="0">#REF!</definedName>
    <definedName name="премввод" localSheetId="1">#REF!</definedName>
    <definedName name="премввод">#REF!</definedName>
    <definedName name="прибыль" localSheetId="0">#REF!</definedName>
    <definedName name="прибыль" localSheetId="1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4">#REF!</definedName>
    <definedName name="р_пр" localSheetId="0">#REF!</definedName>
    <definedName name="р_пр" localSheetId="1">#REF!</definedName>
    <definedName name="р_пр">#REF!</definedName>
    <definedName name="Районный_к_т_к_ЗП" localSheetId="0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 localSheetId="1">#REF!</definedName>
    <definedName name="шшшшшшшшш">#REF!</definedName>
    <definedName name="ьж" localSheetId="1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8" l="1"/>
  <c r="J14" i="27"/>
  <c r="G25" i="19" l="1"/>
  <c r="J25" i="19"/>
  <c r="G13" i="19" l="1"/>
  <c r="J13" i="19"/>
  <c r="G14" i="19"/>
  <c r="J14" i="19"/>
  <c r="G15" i="19"/>
  <c r="J15" i="19"/>
  <c r="G16" i="19"/>
  <c r="J16" i="19"/>
  <c r="G17" i="19"/>
  <c r="J17" i="19"/>
  <c r="G18" i="19"/>
  <c r="J18" i="19"/>
  <c r="G19" i="19"/>
  <c r="J19" i="19"/>
  <c r="G20" i="19"/>
  <c r="J20" i="19"/>
  <c r="G21" i="19"/>
  <c r="J21" i="19"/>
  <c r="G22" i="19"/>
  <c r="J22" i="19"/>
  <c r="G23" i="19"/>
  <c r="J23" i="19"/>
  <c r="G24" i="19"/>
  <c r="J24" i="19"/>
  <c r="G26" i="19"/>
  <c r="J26" i="19"/>
  <c r="G27" i="19"/>
  <c r="J27" i="19"/>
  <c r="G28" i="19"/>
  <c r="J28" i="19"/>
  <c r="G29" i="19"/>
  <c r="J29" i="19"/>
  <c r="G30" i="19"/>
  <c r="J30" i="19"/>
  <c r="G31" i="19"/>
  <c r="J31" i="19"/>
  <c r="G32" i="19"/>
  <c r="J32" i="19"/>
  <c r="G33" i="19"/>
  <c r="J33" i="19"/>
  <c r="G34" i="19"/>
  <c r="J34" i="19"/>
  <c r="G35" i="19"/>
  <c r="J35" i="19"/>
  <c r="G36" i="19"/>
  <c r="J36" i="19"/>
  <c r="G37" i="19"/>
  <c r="J37" i="19"/>
  <c r="G38" i="19"/>
  <c r="J38" i="19"/>
  <c r="G39" i="19"/>
  <c r="J39" i="19"/>
  <c r="G40" i="19"/>
  <c r="J40" i="19"/>
  <c r="G41" i="19"/>
  <c r="J41" i="19"/>
  <c r="G42" i="19"/>
  <c r="J42" i="19"/>
  <c r="G43" i="19"/>
  <c r="J43" i="19"/>
  <c r="G44" i="19"/>
  <c r="J44" i="19"/>
  <c r="G45" i="19"/>
  <c r="J45" i="19"/>
  <c r="G46" i="19"/>
  <c r="J46" i="19"/>
  <c r="G47" i="19"/>
  <c r="J47" i="19"/>
  <c r="G48" i="19"/>
  <c r="J48" i="19"/>
  <c r="G49" i="19"/>
  <c r="J49" i="19"/>
  <c r="G50" i="19"/>
  <c r="J50" i="19"/>
  <c r="G51" i="19"/>
  <c r="J51" i="19"/>
  <c r="G52" i="19"/>
  <c r="J52" i="19"/>
  <c r="G53" i="19"/>
  <c r="J53" i="19"/>
  <c r="G54" i="19"/>
  <c r="J54" i="19"/>
  <c r="G55" i="19"/>
  <c r="J55" i="19"/>
  <c r="G56" i="19"/>
  <c r="J56" i="19"/>
  <c r="G57" i="19"/>
  <c r="J57" i="19"/>
  <c r="G58" i="19"/>
  <c r="J58" i="19"/>
  <c r="G59" i="19"/>
  <c r="J59" i="19"/>
  <c r="G60" i="19"/>
  <c r="J60" i="19"/>
  <c r="G61" i="19"/>
  <c r="J61" i="19"/>
  <c r="G62" i="19"/>
  <c r="J62" i="19"/>
  <c r="G63" i="19"/>
  <c r="J63" i="19"/>
  <c r="G64" i="19"/>
  <c r="J64" i="19"/>
  <c r="G65" i="19"/>
  <c r="J65" i="19"/>
  <c r="G66" i="19"/>
  <c r="J66" i="19"/>
  <c r="G67" i="19"/>
  <c r="J67" i="19"/>
  <c r="G68" i="19"/>
  <c r="J68" i="19"/>
  <c r="G69" i="19"/>
  <c r="J69" i="19"/>
  <c r="G70" i="19"/>
  <c r="J70" i="19"/>
  <c r="G71" i="19"/>
  <c r="J71" i="19"/>
  <c r="G72" i="19"/>
  <c r="J72" i="19"/>
  <c r="G73" i="19"/>
  <c r="J73" i="19"/>
  <c r="G74" i="19"/>
  <c r="J74" i="19"/>
  <c r="G75" i="19"/>
  <c r="J75" i="19"/>
  <c r="G76" i="19"/>
  <c r="J76" i="19"/>
  <c r="G77" i="19"/>
  <c r="J77" i="19"/>
  <c r="G78" i="19"/>
  <c r="J78" i="19"/>
  <c r="G79" i="19"/>
  <c r="J79" i="19"/>
  <c r="G80" i="19"/>
  <c r="J80" i="19"/>
  <c r="G81" i="19"/>
  <c r="J81" i="19"/>
  <c r="G82" i="19"/>
  <c r="J82" i="19"/>
  <c r="G83" i="19"/>
  <c r="J83" i="19"/>
  <c r="G84" i="19"/>
  <c r="J84" i="19"/>
  <c r="G85" i="19"/>
  <c r="J85" i="19"/>
  <c r="G86" i="19"/>
  <c r="J86" i="19"/>
  <c r="G87" i="19"/>
  <c r="J87" i="19"/>
  <c r="G88" i="19"/>
  <c r="J88" i="19"/>
  <c r="G89" i="19"/>
  <c r="J89" i="19"/>
  <c r="G90" i="19"/>
  <c r="J90" i="19"/>
  <c r="G91" i="19"/>
  <c r="J91" i="19"/>
  <c r="G92" i="19"/>
  <c r="J92" i="19"/>
  <c r="G93" i="19"/>
  <c r="J93" i="19"/>
  <c r="G94" i="19"/>
  <c r="J94" i="19"/>
  <c r="G95" i="19"/>
  <c r="J95" i="19"/>
  <c r="G96" i="19"/>
  <c r="J96" i="19"/>
  <c r="G97" i="19"/>
  <c r="J97" i="19"/>
  <c r="G98" i="19"/>
  <c r="J98" i="19"/>
  <c r="G99" i="19"/>
  <c r="J99" i="19"/>
  <c r="G100" i="19"/>
  <c r="J100" i="19"/>
  <c r="G101" i="19"/>
  <c r="J101" i="19"/>
  <c r="G102" i="19"/>
  <c r="J102" i="19"/>
  <c r="G103" i="19"/>
  <c r="J103" i="19"/>
  <c r="G104" i="19"/>
  <c r="J104" i="19"/>
  <c r="G105" i="19"/>
  <c r="J105" i="19"/>
  <c r="G106" i="19"/>
  <c r="J106" i="19"/>
  <c r="G107" i="19"/>
  <c r="J107" i="19"/>
  <c r="G108" i="19"/>
  <c r="J108" i="19"/>
  <c r="G109" i="19"/>
  <c r="J109" i="19"/>
  <c r="G110" i="19"/>
  <c r="J110" i="19"/>
  <c r="G111" i="19"/>
  <c r="J111" i="19"/>
  <c r="G112" i="19"/>
  <c r="J112" i="19"/>
  <c r="G113" i="19"/>
  <c r="J113" i="19"/>
  <c r="G114" i="19"/>
  <c r="J114" i="19"/>
  <c r="G115" i="19"/>
  <c r="J115" i="19"/>
  <c r="G116" i="19"/>
  <c r="J116" i="19"/>
  <c r="G117" i="19"/>
  <c r="J117" i="19"/>
  <c r="G118" i="19"/>
  <c r="J118" i="19"/>
  <c r="G119" i="19"/>
  <c r="J119" i="19"/>
  <c r="G120" i="19"/>
  <c r="J120" i="19"/>
  <c r="G121" i="19"/>
  <c r="J121" i="19"/>
  <c r="G122" i="19"/>
  <c r="J122" i="19"/>
  <c r="G123" i="19"/>
  <c r="J123" i="19"/>
  <c r="G124" i="19"/>
  <c r="J124" i="19"/>
  <c r="G125" i="19"/>
  <c r="J125" i="19"/>
  <c r="G126" i="19"/>
  <c r="J126" i="19"/>
  <c r="G127" i="19"/>
  <c r="J127" i="19"/>
  <c r="G128" i="19"/>
  <c r="J128" i="19"/>
  <c r="G129" i="19"/>
  <c r="J129" i="19"/>
  <c r="G130" i="19"/>
  <c r="J130" i="19"/>
  <c r="G131" i="19"/>
  <c r="J131" i="19"/>
  <c r="G132" i="19"/>
  <c r="J132" i="19"/>
  <c r="G133" i="19"/>
  <c r="J133" i="19"/>
  <c r="G134" i="19"/>
  <c r="J134" i="19"/>
  <c r="G135" i="19"/>
  <c r="J135" i="19"/>
  <c r="G136" i="19"/>
  <c r="J136" i="19"/>
  <c r="G137" i="19"/>
  <c r="J137" i="19"/>
  <c r="G138" i="19"/>
  <c r="J138" i="19"/>
  <c r="G139" i="19"/>
  <c r="J139" i="19"/>
  <c r="G140" i="19"/>
  <c r="J140" i="19"/>
  <c r="G141" i="19"/>
  <c r="J141" i="19"/>
  <c r="G142" i="19"/>
  <c r="J142" i="19"/>
  <c r="G143" i="19"/>
  <c r="J143" i="19"/>
  <c r="G144" i="19"/>
  <c r="J144" i="19"/>
  <c r="G145" i="19"/>
  <c r="J145" i="19"/>
  <c r="G146" i="19"/>
  <c r="J146" i="19"/>
  <c r="G147" i="19"/>
  <c r="J147" i="19"/>
  <c r="G148" i="19"/>
  <c r="J148" i="19"/>
  <c r="G149" i="19"/>
  <c r="J149" i="19"/>
  <c r="G150" i="19"/>
  <c r="J150" i="19"/>
  <c r="G151" i="19"/>
  <c r="J151" i="19"/>
  <c r="G152" i="19"/>
  <c r="J152" i="19"/>
  <c r="G153" i="19"/>
  <c r="J153" i="19"/>
  <c r="G154" i="19"/>
  <c r="J154" i="19"/>
  <c r="G155" i="19"/>
  <c r="J155" i="19"/>
  <c r="G156" i="19"/>
  <c r="J156" i="19"/>
  <c r="G157" i="19"/>
  <c r="J157" i="19"/>
  <c r="G158" i="19"/>
  <c r="J158" i="19"/>
  <c r="G159" i="19"/>
  <c r="J159" i="19"/>
  <c r="G160" i="19"/>
  <c r="J160" i="19"/>
  <c r="G161" i="19"/>
  <c r="J161" i="19"/>
  <c r="G162" i="19"/>
  <c r="J162" i="19"/>
  <c r="G163" i="19"/>
  <c r="J163" i="19"/>
  <c r="G164" i="19"/>
  <c r="J164" i="19"/>
  <c r="G165" i="19"/>
  <c r="J165" i="19"/>
  <c r="G166" i="19"/>
  <c r="J166" i="19"/>
  <c r="G167" i="19"/>
  <c r="J167" i="19"/>
  <c r="G168" i="19"/>
  <c r="J168" i="19"/>
  <c r="G169" i="19"/>
  <c r="J169" i="19"/>
  <c r="G170" i="19"/>
  <c r="J170" i="19"/>
  <c r="G171" i="19"/>
  <c r="J171" i="19"/>
  <c r="G172" i="19"/>
  <c r="J172" i="19"/>
  <c r="G173" i="19"/>
  <c r="J173" i="19"/>
  <c r="G174" i="19"/>
  <c r="J174" i="19"/>
  <c r="G175" i="19"/>
  <c r="J175" i="19"/>
  <c r="G176" i="19"/>
  <c r="J176" i="19"/>
  <c r="G177" i="19"/>
  <c r="J177" i="19"/>
  <c r="G178" i="19"/>
  <c r="J178" i="19"/>
  <c r="G179" i="19"/>
  <c r="J179" i="19"/>
  <c r="G180" i="19"/>
  <c r="J180" i="19"/>
  <c r="G181" i="19"/>
  <c r="J181" i="19"/>
  <c r="G182" i="19"/>
  <c r="J182" i="19"/>
  <c r="G183" i="19"/>
  <c r="J183" i="19"/>
  <c r="G184" i="19"/>
  <c r="J184" i="19"/>
  <c r="G185" i="19"/>
  <c r="J185" i="19"/>
  <c r="G186" i="19"/>
  <c r="J186" i="19"/>
  <c r="G187" i="19"/>
  <c r="J187" i="19"/>
  <c r="G188" i="19"/>
  <c r="J188" i="19"/>
  <c r="G189" i="19"/>
  <c r="J189" i="19"/>
  <c r="G190" i="19"/>
  <c r="J190" i="19"/>
  <c r="G191" i="19"/>
  <c r="J191" i="19"/>
  <c r="G192" i="19"/>
  <c r="J192" i="19"/>
  <c r="G193" i="19"/>
  <c r="J193" i="19"/>
  <c r="G194" i="19"/>
  <c r="J194" i="19"/>
  <c r="G195" i="19"/>
  <c r="J195" i="19"/>
  <c r="G196" i="19"/>
  <c r="J196" i="19"/>
  <c r="G197" i="19"/>
  <c r="J197" i="19"/>
  <c r="G198" i="19"/>
  <c r="J198" i="19"/>
  <c r="G199" i="19"/>
  <c r="J199" i="19"/>
  <c r="G200" i="19"/>
  <c r="J200" i="19"/>
  <c r="G201" i="19"/>
  <c r="J201" i="19"/>
  <c r="G202" i="19"/>
  <c r="J202" i="19"/>
  <c r="G203" i="19"/>
  <c r="J203" i="19"/>
  <c r="G204" i="19"/>
  <c r="J204" i="19"/>
  <c r="G205" i="19"/>
  <c r="J205" i="19"/>
  <c r="G12" i="19" l="1"/>
  <c r="J12" i="19"/>
  <c r="G10" i="19"/>
  <c r="J10" i="19"/>
  <c r="G11" i="19" l="1"/>
  <c r="G206" i="19" s="1"/>
  <c r="J11" i="19"/>
  <c r="J206" i="19" s="1"/>
  <c r="E207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<sst xmlns="http://schemas.openxmlformats.org/spreadsheetml/2006/main" count="885" uniqueCount="592">
  <si>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</si>
  <si>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</si>
  <si>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</si>
  <si>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</si>
  <si>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</si>
  <si>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</si>
  <si>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</si>
  <si>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</si>
  <si>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</si>
  <si>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</si>
  <si>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</si>
  <si>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</si>
  <si>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</si>
  <si>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</si>
  <si>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</si>
  <si>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</si>
  <si>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</si>
  <si>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</si>
  <si>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</si>
  <si>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</si>
  <si>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</si>
  <si>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</si>
  <si>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</si>
  <si>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</si>
  <si>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</si>
  <si>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</si>
  <si>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</si>
  <si>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</si>
  <si>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</si>
  <si>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</si>
  <si>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</si>
  <si>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</si>
  <si>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</si>
  <si>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</si>
  <si>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</si>
  <si>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</si>
  <si>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</si>
  <si>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</si>
  <si>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</si>
  <si>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</si>
  <si>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</si>
  <si>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</si>
  <si>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скв</t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</si>
  <si>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</si>
  <si>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</si>
  <si>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</si>
  <si>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</si>
  <si>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</si>
  <si>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</si>
  <si>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</si>
  <si>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</si>
  <si>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</si>
  <si>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</si>
  <si>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</si>
  <si>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</si>
  <si>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</si>
  <si>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</si>
  <si>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</si>
  <si>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</si>
  <si>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</si>
  <si>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</si>
  <si>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</si>
  <si>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</si>
  <si>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</si>
  <si>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</si>
  <si>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</si>
  <si>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</si>
  <si>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</si>
  <si>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</si>
  <si>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</si>
  <si>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</si>
  <si>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</si>
  <si>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</si>
  <si>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</si>
  <si>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</si>
  <si>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</si>
  <si>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 xml:space="preserve"> - Пусконаладочные работы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</si>
  <si>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</si>
  <si>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</si>
  <si>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</si>
  <si>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</si>
  <si>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</si>
  <si>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</si>
  <si>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</si>
  <si>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</si>
  <si>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</si>
  <si>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</si>
  <si>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</si>
  <si>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</si>
  <si>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</si>
  <si>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</si>
  <si>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</si>
  <si>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</si>
  <si>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</si>
  <si>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</si>
  <si>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</si>
  <si>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</si>
  <si>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101-1889</t>
  </si>
  <si>
    <t>101-2278</t>
  </si>
  <si>
    <t>101-2467</t>
  </si>
  <si>
    <t>м2</t>
  </si>
  <si>
    <t>113-0021</t>
  </si>
  <si>
    <t>113-0077</t>
  </si>
  <si>
    <t>113-0246</t>
  </si>
  <si>
    <t>113-1786</t>
  </si>
  <si>
    <t>шт</t>
  </si>
  <si>
    <t>м</t>
  </si>
  <si>
    <t>шт.</t>
  </si>
  <si>
    <t>Итого:</t>
  </si>
  <si>
    <t>Общая стоимость материалов</t>
  </si>
  <si>
    <t>101-0388</t>
  </si>
  <si>
    <t>101-0782</t>
  </si>
  <si>
    <t>101-1019</t>
  </si>
  <si>
    <t>101-1514</t>
  </si>
  <si>
    <t>101-1515</t>
  </si>
  <si>
    <t>101-1519</t>
  </si>
  <si>
    <t>101-1521</t>
  </si>
  <si>
    <t>101-1529</t>
  </si>
  <si>
    <t>101-1537</t>
  </si>
  <si>
    <t>101-1699</t>
  </si>
  <si>
    <t>10 шт.</t>
  </si>
  <si>
    <t>101-1703</t>
  </si>
  <si>
    <t>Прокладки резиновые (пластина техническая прессованная)</t>
  </si>
  <si>
    <t>101-1714</t>
  </si>
  <si>
    <t>Болты с гайками и шайбами строительные</t>
  </si>
  <si>
    <t>101-1924</t>
  </si>
  <si>
    <t>101-1977</t>
  </si>
  <si>
    <t>101-2468</t>
  </si>
  <si>
    <t>101-3911</t>
  </si>
  <si>
    <t>102-0008</t>
  </si>
  <si>
    <t>102-0023</t>
  </si>
  <si>
    <t>201-0774</t>
  </si>
  <si>
    <t>508-0097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</si>
  <si>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</si>
  <si>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</si>
  <si>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</si>
  <si>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</si>
  <si>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</si>
  <si>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Прайс-лист</t>
  </si>
  <si>
    <t>101-0309</t>
  </si>
  <si>
    <t>Канаты пеньковые пропитанные</t>
  </si>
  <si>
    <t>101-0806</t>
  </si>
  <si>
    <t>101-1597</t>
  </si>
  <si>
    <t>101-1698</t>
  </si>
  <si>
    <t>101-1782</t>
  </si>
  <si>
    <t>10 м2</t>
  </si>
  <si>
    <t>101-1968</t>
  </si>
  <si>
    <t>113-0073</t>
  </si>
  <si>
    <t>101-1641</t>
  </si>
  <si>
    <t>101-1755</t>
  </si>
  <si>
    <t>1000 шт.</t>
  </si>
  <si>
    <t>Брезент</t>
  </si>
  <si>
    <t>Углекислый газ</t>
  </si>
  <si>
    <t>Ткань мешочная</t>
  </si>
  <si>
    <t>Электроды диаметром: 4 мм Э42А...</t>
  </si>
  <si>
    <t>Грунтовка битумная под полимерное или резиновое покрытие</t>
  </si>
  <si>
    <t>Петля накладная</t>
  </si>
  <si>
    <t>Проволока сварочная легированная диаметром: 2 мм</t>
  </si>
  <si>
    <t>Швеллеры № 40 из стали марки: Ст0</t>
  </si>
  <si>
    <t>Электроды диаметром: 4 мм Э46</t>
  </si>
  <si>
    <t>Электроды диаметром: 4 мм Э55</t>
  </si>
  <si>
    <t>Электроды диаметром: 6 мм Э42</t>
  </si>
  <si>
    <t>Электроды диаметром: 8 мм Э42</t>
  </si>
  <si>
    <t>Растворитель марки: Р-4</t>
  </si>
  <si>
    <t>Бруски обрезные хвойных пород длиной: 4-6,5 м, шириной 75-150 мм, толщиной 40-75 мм, I сорта</t>
  </si>
  <si>
    <t>Грунтовка: ГФ-021 красно-коричневая</t>
  </si>
  <si>
    <t>Клей фенолполивинилацетатный марки: БФ-2, БФ-2Н, сорт высший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</si>
  <si>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</si>
  <si>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509-2160</t>
  </si>
  <si>
    <t>Прокладки паронитовые</t>
  </si>
  <si>
    <t>ТСЦ-101-0956</t>
  </si>
  <si>
    <t>ТСЦ-103-0178</t>
  </si>
  <si>
    <t>ТСЦ-103-0190</t>
  </si>
  <si>
    <t>ТСЦ-507-2033</t>
  </si>
  <si>
    <t>Сталь угловая равнополочная, марка стали: ВСт3кп2, размером 50x50x5 мм</t>
  </si>
  <si>
    <t>Сталь полосовая: 40х4 мм, кипящая</t>
  </si>
  <si>
    <t>Мастика битумная</t>
  </si>
  <si>
    <t>Краски масляные земляные марки: МА-0115 мумия, сурик железный</t>
  </si>
  <si>
    <t>101-1995</t>
  </si>
  <si>
    <t>113-0263</t>
  </si>
  <si>
    <t>Лак битумный: БТ-123...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</si>
  <si>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</si>
  <si>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402-0004</t>
  </si>
  <si>
    <t>Раствор готовый кладочный цементный марки: 100</t>
  </si>
  <si>
    <t>411-0001</t>
  </si>
  <si>
    <t>Вода</t>
  </si>
  <si>
    <t>411-0002</t>
  </si>
  <si>
    <t>Вода водопроводная</t>
  </si>
  <si>
    <t>ТСЦ-103-0348</t>
  </si>
  <si>
    <t>ТСЦ-507-2170</t>
  </si>
  <si>
    <t>Обустройство Тайлаковского месторождения нефти. Кусты скважин №№ 86, 169.</t>
  </si>
  <si>
    <t>Куст скважин №86.</t>
  </si>
  <si>
    <t>101-0069</t>
  </si>
  <si>
    <t>Бензин авиационный Б-70</t>
  </si>
  <si>
    <t>101-0073</t>
  </si>
  <si>
    <t>Битумы нефтяные строительные марки БН-90/10</t>
  </si>
  <si>
    <t>101-0090</t>
  </si>
  <si>
    <t>Болты с шестигранной головкой диаметром резьбы: 10 мм</t>
  </si>
  <si>
    <t>101-0115</t>
  </si>
  <si>
    <t>Винты с полукруглой головкой длиной: 50 мм</t>
  </si>
  <si>
    <t>101-0122</t>
  </si>
  <si>
    <t>Гайки шестигранные диаметр резьбы: 10 мм</t>
  </si>
  <si>
    <t>101-0322</t>
  </si>
  <si>
    <t>Керосин для технических целей марок КТ-1, КТ-2</t>
  </si>
  <si>
    <t>101-0540</t>
  </si>
  <si>
    <t>Лента стальная упаковочная, мягкая, нормальной точности 0,7х20-50 мм</t>
  </si>
  <si>
    <t>101-0594</t>
  </si>
  <si>
    <t>Мастика битумная кровельная горячая</t>
  </si>
  <si>
    <t>101-0797</t>
  </si>
  <si>
    <t>Проволока горячекатаная в мотках, диаметром 6,3-6,5 мм</t>
  </si>
  <si>
    <t>101-0813</t>
  </si>
  <si>
    <t>Проволока стальная низкоуглеродистая разного назначения оцинкованная диаметром: 3,0 мм</t>
  </si>
  <si>
    <t>101-0832</t>
  </si>
  <si>
    <t>Пудра алюминиевая, марки ПП-3</t>
  </si>
  <si>
    <t>101-0865</t>
  </si>
  <si>
    <t>Роли свинцовые марки С1 толщиной: 1,0 мм</t>
  </si>
  <si>
    <t>101-1046</t>
  </si>
  <si>
    <t>Двутавры с параллельными гранями полок нормальные «Б», сталь: полуспокойная, № 20-24</t>
  </si>
  <si>
    <t>Уайт-спирит...</t>
  </si>
  <si>
    <t>101-1305</t>
  </si>
  <si>
    <t>Портландцемент общестроительного назначения бездобавочный, марки: 400</t>
  </si>
  <si>
    <t>101-1481</t>
  </si>
  <si>
    <t>Шурупы с полукруглой головкой: 4x40 мм</t>
  </si>
  <si>
    <t>Электроды диаметром 4 мм Э42</t>
  </si>
  <si>
    <t>101-1547</t>
  </si>
  <si>
    <t>Эмаль кремнийорганическая: КО-174 разных цветов</t>
  </si>
  <si>
    <t>101-1614</t>
  </si>
  <si>
    <t>Сталь круглая углеродистая обыкновенного качества марки ВСт3пс5-1 диаметром: 16 мм</t>
  </si>
  <si>
    <t>Сталь листовая углеродистая обыкновенного качества марки ВСт3пс5 толщиной: 4-6 мм</t>
  </si>
  <si>
    <t>101-1665</t>
  </si>
  <si>
    <t>Лак электроизоляционный 318</t>
  </si>
  <si>
    <t>101-1668</t>
  </si>
  <si>
    <t>Рогожа</t>
  </si>
  <si>
    <t>101-1688</t>
  </si>
  <si>
    <t>Электроды диаметром: 4 мм Э50</t>
  </si>
  <si>
    <t>101-1757</t>
  </si>
  <si>
    <t>101-1764</t>
  </si>
  <si>
    <t>Тальк молотый, сорт I</t>
  </si>
  <si>
    <t>101-1805</t>
  </si>
  <si>
    <t>Гвозди строительные</t>
  </si>
  <si>
    <t>101-1821</t>
  </si>
  <si>
    <t>Винты самонарезающие: оцинкованные, размером 4-12 мм ГОСТ 10621-80</t>
  </si>
  <si>
    <t>101-1876</t>
  </si>
  <si>
    <t>Сталь листовая оцинкованная толщиной листа: 0,8 мм</t>
  </si>
  <si>
    <t>101-1951</t>
  </si>
  <si>
    <t>Лента ПХВ-304</t>
  </si>
  <si>
    <t>101-1963</t>
  </si>
  <si>
    <t>Канифоль сосновая</t>
  </si>
  <si>
    <t>101-1964</t>
  </si>
  <si>
    <t>Шпагат бумажный</t>
  </si>
  <si>
    <t>Болты с гайками и шайбами строительные...</t>
  </si>
  <si>
    <t>101-2091</t>
  </si>
  <si>
    <t>Хомутик</t>
  </si>
  <si>
    <t>101-2143</t>
  </si>
  <si>
    <t>101-2177</t>
  </si>
  <si>
    <t>Шайбы диаметром 8-12 мм</t>
  </si>
  <si>
    <t>Пропан-бутан, смесь техническая...</t>
  </si>
  <si>
    <t>101-2365</t>
  </si>
  <si>
    <t>Нитки швейные</t>
  </si>
  <si>
    <t>101-2473</t>
  </si>
  <si>
    <t>Растворитель марки № 648</t>
  </si>
  <si>
    <t>101-2478</t>
  </si>
  <si>
    <t>Лента К226</t>
  </si>
  <si>
    <t>100 м</t>
  </si>
  <si>
    <t>101-2488</t>
  </si>
  <si>
    <t>Лента ФУМ</t>
  </si>
  <si>
    <t>101-2489</t>
  </si>
  <si>
    <t>Лента поливинилхлоридная липкая толщиной 0,4 мм...</t>
  </si>
  <si>
    <t>101-2493</t>
  </si>
  <si>
    <t>Лента липкая изоляционная на поликасиновом компаунде марки ЛСЭПЛ, шириной 20-30 мм, толщиной от 0,14 до 0,19 мм</t>
  </si>
  <si>
    <t>101-2536</t>
  </si>
  <si>
    <t>Люки чугунные: тяжелый</t>
  </si>
  <si>
    <t>101-3914</t>
  </si>
  <si>
    <t>Дюбели распорные полипропиленовые</t>
  </si>
  <si>
    <t>100 шт.</t>
  </si>
  <si>
    <t>101-9703</t>
  </si>
  <si>
    <t>Пленка радиографическая рулонная</t>
  </si>
  <si>
    <t>102-0118</t>
  </si>
  <si>
    <t>Доски обрезные хвойных пород длиной: 2-3,75 м, шириной 75-150 мм, толщиной 32-40 мм, IV сорта</t>
  </si>
  <si>
    <t>102-8009</t>
  </si>
  <si>
    <t>Доски дубовые II сорта</t>
  </si>
  <si>
    <t>104-0077</t>
  </si>
  <si>
    <t>Стеклопластик рулонный марки: РСТ-А-Л-В</t>
  </si>
  <si>
    <t>1000 м2</t>
  </si>
  <si>
    <t>104-0144</t>
  </si>
  <si>
    <t>Блоки сегментные теплоизоляционные из пенопласта полистирольного ПСБС-40</t>
  </si>
  <si>
    <t>104-0167</t>
  </si>
  <si>
    <t>Детали защитных покрытий конструкций тепловой изоляции трубопроводов: из стали тонколистовой оцинкованной толщиной 0,55 мм, криволинейные</t>
  </si>
  <si>
    <t>104-1593</t>
  </si>
  <si>
    <t>Холсты стекловолокнистые марки: ВВ-Г</t>
  </si>
  <si>
    <t>110-0178</t>
  </si>
  <si>
    <t>Ростверки стальные массой до 0,2т</t>
  </si>
  <si>
    <t>110-0180</t>
  </si>
  <si>
    <t>Конструкции стальные прожекторных мачт ОРУ</t>
  </si>
  <si>
    <t>110-0219</t>
  </si>
  <si>
    <t>Гайки установочные заземляющие</t>
  </si>
  <si>
    <t>111-0086</t>
  </si>
  <si>
    <t>Бирки маркировочные</t>
  </si>
  <si>
    <t>111-0087</t>
  </si>
  <si>
    <t>Бирки-оконцеватели</t>
  </si>
  <si>
    <t>113-0003</t>
  </si>
  <si>
    <t>Ацетон технический, сорт I</t>
  </si>
  <si>
    <t>113-0024</t>
  </si>
  <si>
    <t>113-0028</t>
  </si>
  <si>
    <t>Грунтовка фосфатирующая ВЛ-02 зеленовато-желтого цвета</t>
  </si>
  <si>
    <t>113-0074</t>
  </si>
  <si>
    <t>Клей фенолполивинилацетатный марки: БФ-2, сорт I</t>
  </si>
  <si>
    <t>Ксилол нефтяной марки А...</t>
  </si>
  <si>
    <t>113-0079</t>
  </si>
  <si>
    <t>113-0095</t>
  </si>
  <si>
    <t>Лак кремнийорганический термостойкий марки ПФ-170</t>
  </si>
  <si>
    <t>113-0213</t>
  </si>
  <si>
    <t>Эмаль эпоксидная: ЭП-5116 черная</t>
  </si>
  <si>
    <t>Эмаль ПФ-115 серая...</t>
  </si>
  <si>
    <t>Эмаль кремнийорганическая КО-174</t>
  </si>
  <si>
    <t>113-0336</t>
  </si>
  <si>
    <t>Грунтовка: ЭП-057</t>
  </si>
  <si>
    <t>113-0366</t>
  </si>
  <si>
    <t>Отвердитель: № 3</t>
  </si>
  <si>
    <t>201-0843</t>
  </si>
  <si>
    <t>Конструкции стальные индивидуальные: решетчатые сварные массой до 0,1 т</t>
  </si>
  <si>
    <t>301-0041</t>
  </si>
  <si>
    <t>Патрубки</t>
  </si>
  <si>
    <t>401-0007</t>
  </si>
  <si>
    <t>Бетон тяжелый, класс: В20 (М250)</t>
  </si>
  <si>
    <t>401-0061</t>
  </si>
  <si>
    <t>Бетон тяжелый, крупность заполнителя: 20 мм, класс В3,5 (М50)</t>
  </si>
  <si>
    <t>402-0005</t>
  </si>
  <si>
    <t>Раствор готовый кладочный цементный марки: 150</t>
  </si>
  <si>
    <t>402-0006</t>
  </si>
  <si>
    <t>Раствор готовый кладочный цементный марки: 200</t>
  </si>
  <si>
    <t>403-1045</t>
  </si>
  <si>
    <t>Сваи железобетонные</t>
  </si>
  <si>
    <t>408-0012</t>
  </si>
  <si>
    <t>Щебень из природного камня для строительных работ марка: 1000, фракция 40-70 мм</t>
  </si>
  <si>
    <t>408-0013</t>
  </si>
  <si>
    <t>Щебень из природного камня для строительных работ марка: 800, фракция 5(3)-10 мм</t>
  </si>
  <si>
    <t>408-0015</t>
  </si>
  <si>
    <t>Щебень из природного камня для строительных работ марка: 800, фракция 20-40 мм</t>
  </si>
  <si>
    <t>408-0121</t>
  </si>
  <si>
    <t>Песок природный для строительных: работ повышенной крупности и крупный</t>
  </si>
  <si>
    <t>413-0434</t>
  </si>
  <si>
    <t>Каменная мелочь марки 300</t>
  </si>
  <si>
    <t>502-0246</t>
  </si>
  <si>
    <t>Провода неизолированные для воздушных линий электропередачи медные марки: М, сечением 4 мм2</t>
  </si>
  <si>
    <t>506-0878</t>
  </si>
  <si>
    <t>Листы алюминиевые марки АД1Н, толщиной: 1 мм</t>
  </si>
  <si>
    <t>506-1361</t>
  </si>
  <si>
    <t>Припои оловянно-свинцовые бессурьмянистые марки: ПОС40</t>
  </si>
  <si>
    <t>506-1362</t>
  </si>
  <si>
    <t>Припои оловянно-свинцовые бессурьмянистые марки: ПОС30</t>
  </si>
  <si>
    <t>507-0701</t>
  </si>
  <si>
    <t>Трубка полихлорвиниловая</t>
  </si>
  <si>
    <t>507-0770</t>
  </si>
  <si>
    <t>Соединительная арматура трубопроводов, переход диаметром 32х25 мм</t>
  </si>
  <si>
    <t>509-0031</t>
  </si>
  <si>
    <t>Муфты соединительные</t>
  </si>
  <si>
    <t>509-0033</t>
  </si>
  <si>
    <t>Сжимы ответвительные</t>
  </si>
  <si>
    <t>509-0041</t>
  </si>
  <si>
    <t>Наконечники кабельные: медные для электротехнических установок</t>
  </si>
  <si>
    <t>509-0044</t>
  </si>
  <si>
    <t>Колпачки: изолирующие</t>
  </si>
  <si>
    <t>509-0067</t>
  </si>
  <si>
    <t>Профиль монтажный</t>
  </si>
  <si>
    <t>509-0069</t>
  </si>
  <si>
    <t>Пленка оберточная ПЭКОМ толщиной 0,6 мм</t>
  </si>
  <si>
    <t>509-0070</t>
  </si>
  <si>
    <t>Кнопки монтажные</t>
  </si>
  <si>
    <t>509-0081</t>
  </si>
  <si>
    <t>Гильзы соединительные</t>
  </si>
  <si>
    <t>509-0090</t>
  </si>
  <si>
    <t>Перемычки гибкие, тип ПГС-50</t>
  </si>
  <si>
    <t>509-0126</t>
  </si>
  <si>
    <t>Жир паяльный</t>
  </si>
  <si>
    <t>509-0143</t>
  </si>
  <si>
    <t>Полоски и пряжки для крепления проводов</t>
  </si>
  <si>
    <t>509-0167</t>
  </si>
  <si>
    <t>Сжимы соединительные</t>
  </si>
  <si>
    <t>509-0696</t>
  </si>
  <si>
    <t>Лампы люминесцентные ртутные низкого давления типа: ЛБ, ЛД, ЛДЦ, ЛТВ, ЛБХ 20</t>
  </si>
  <si>
    <t>509-0783</t>
  </si>
  <si>
    <t>Втулки изолирующие</t>
  </si>
  <si>
    <t>509-0809</t>
  </si>
  <si>
    <t>Заглушки</t>
  </si>
  <si>
    <t>509-1206</t>
  </si>
  <si>
    <t>Парафины нефтяные твердые марки Т-1</t>
  </si>
  <si>
    <t>509-1210</t>
  </si>
  <si>
    <t>Вазелин технический</t>
  </si>
  <si>
    <t>1000 м</t>
  </si>
  <si>
    <t>СЦМ-103-9210-16</t>
  </si>
  <si>
    <t>Трубы стальные сварные водогазопроводные с резьбой черные обыкновенные (неоцинкованные) диаметр условного прохода 32 мм толщина стенки 3.2 мм</t>
  </si>
  <si>
    <t>СЦМ-201-9233-8</t>
  </si>
  <si>
    <t>Металлорукава Д=25 мм</t>
  </si>
  <si>
    <t>СЦМ-500-9001-004 прим.</t>
  </si>
  <si>
    <t>Кабель силовой ВБбШвнг 5х 25 мм2</t>
  </si>
  <si>
    <t>СЦМ-500-9001-546 прим.</t>
  </si>
  <si>
    <t>ВБбШвнг-0,66 кВ 5х6 мм2</t>
  </si>
  <si>
    <t>СЦМ-500-9002-037</t>
  </si>
  <si>
    <t>Коробка соединительная металлическая КСК 16-30УХЛ1</t>
  </si>
  <si>
    <t>СЦМ-500-9003-009</t>
  </si>
  <si>
    <t>Стойка для прокладки кабеля металлическая оцинкованная К 1150 ЦУТ 1.5,L= 400 мм</t>
  </si>
  <si>
    <t>СЦМ-500-9003-010</t>
  </si>
  <si>
    <t>Стойка для прокладки кабеля металлическая оцинкованная К 1151 ЦУТ 1.5,L= 600 мм</t>
  </si>
  <si>
    <t>СЦМ-500-9003-011</t>
  </si>
  <si>
    <t>Стойка для прокладки кабеля металлическая оцинкованная К 1152 ЦУТ 1.5,L= 800 мм</t>
  </si>
  <si>
    <t>СЦМ-500-9003-019</t>
  </si>
  <si>
    <t>Полка для прокладки кабеля металлическая оцинкованная К 1161 ЦУТ 1.5,L= 265 мм</t>
  </si>
  <si>
    <t>СЦМ-500-9006-006</t>
  </si>
  <si>
    <t>Лампы энергосберегающие</t>
  </si>
  <si>
    <t>СЦМ-503-9041-032</t>
  </si>
  <si>
    <t>Светильники НСП 43М-11-200 взрывозащищенные (без ламп)</t>
  </si>
  <si>
    <t>СЦМ-507-0174</t>
  </si>
  <si>
    <t>Провода неизолированные медные гибкие для электрических установок и антенн марки МГ, сечением 6 мм2</t>
  </si>
  <si>
    <t>СЦМ-546-0305</t>
  </si>
  <si>
    <t>Лампы газоразрядные высокого давления типа ДНаТ 400-5</t>
  </si>
  <si>
    <t>10 шт</t>
  </si>
  <si>
    <t>СЦМ-546-0502-011</t>
  </si>
  <si>
    <t>Прожекторы ЖТУ 17-2х400</t>
  </si>
  <si>
    <t>ТСЦ-101-0826</t>
  </si>
  <si>
    <t>Профили гнутые стальные из горячекатаного листового проката толщиной: 3,9 мм</t>
  </si>
  <si>
    <t>ТСЦ-101-1090</t>
  </si>
  <si>
    <t>ТСЦ-101-1619</t>
  </si>
  <si>
    <t>ТСЦ-101-1620</t>
  </si>
  <si>
    <t>ТСЦ-101-1627</t>
  </si>
  <si>
    <t>ТСЦ-101-1628</t>
  </si>
  <si>
    <t>ТСЦ-103-0010</t>
  </si>
  <si>
    <t>Трубы стальные сварные водогазопроводные с резьбой черные легкие (неоцинкованные) диаметр условного прохода: 100 мм, толщина стенки 4 мм</t>
  </si>
  <si>
    <t>ТСЦ-103-0144</t>
  </si>
  <si>
    <t>Трубы стальные электросварные прямошовные со снятой фаской из стали марок БСт2кп-БСт4кп и БСт2пс-БСт4пс наружный диаметр: 76 мм, толщина стенки 3,5 мм</t>
  </si>
  <si>
    <t>ТСЦ-103-0155</t>
  </si>
  <si>
    <t>Трубы стальные электросварные прямошовные со снятой фаской из стали марок БСт2кп-БСт4кп и БСт2пс-БСт4пс наружный диаметр: 89 мм, толщина стенки 4,0 мм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</si>
  <si>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6 мм</t>
  </si>
  <si>
    <t>ТСЦ-103-0192</t>
  </si>
  <si>
    <t>ТСЦ-103-0292</t>
  </si>
  <si>
    <t>Трубы стальные электросварные прямошовные и спирально-шовные группы А и Б с сопротивлением по разрыву 38 кгс/мм2, наружный диаметр: 1420 мм, толщина стенки 10 мм</t>
  </si>
  <si>
    <t>ТСЦ-103-0341</t>
  </si>
  <si>
    <t>Трубы стальные бесшовные, горячедеформированные со снятой фаской из стали марок 15, 20, 25, наружным диаметром: 25 мм, толщина стенки 3 мм</t>
  </si>
  <si>
    <t>Трубы стальные бесшовные, горячедеформированные со снятой фаской из стали марок 15, 20, 25, наружным диаметром: 32 мм, толщина стенки 4 мм</t>
  </si>
  <si>
    <t>ТСЦ-103-0392</t>
  </si>
  <si>
    <t>Трубы стальные бесшовные, горячедеформированные со снятой фаской из стали марок 15, 20, 25, наружным диаметром: 89 мм, толщина стенки 6 мм</t>
  </si>
  <si>
    <t>ТСЦ-103-0414</t>
  </si>
  <si>
    <t>Трубы стальные бесшовные, горячедеформированные со снятой фаской из стали марок 15, 20, 25, наружным диаметром: 114 мм, толщина стенки 6 мм</t>
  </si>
  <si>
    <t>ТСЦ-104-0009</t>
  </si>
  <si>
    <t>Маты прошивные из минеральной ваты: без обкладок М-100, толщина 60 мм</t>
  </si>
  <si>
    <t>ТСЦ-201-0813</t>
  </si>
  <si>
    <t>Опоры стальные</t>
  </si>
  <si>
    <t>ТСЦ-203-0305</t>
  </si>
  <si>
    <t>Утепляющая крышка</t>
  </si>
  <si>
    <t>ТСЦ-204-0004</t>
  </si>
  <si>
    <t>Горячекатаная арматурная сталь гладкая класса А-I, диаметром: 12 мм</t>
  </si>
  <si>
    <t>ТСЦ-204-0021</t>
  </si>
  <si>
    <t>Горячекатаная арматурная сталь периодического профиля класса: А-III, диаметром 10 мм</t>
  </si>
  <si>
    <t>ТСЦ-403-8242</t>
  </si>
  <si>
    <t>Плита днища: ПН15 /бетон В15 (М200), объем 0,38 м3, расход ар-ры 33,13 кг / (серия 3.900.1-14)</t>
  </si>
  <si>
    <t>ТСЦ-501-0720</t>
  </si>
  <si>
    <t>Кабели силовые переносные с медными жилами повышенной гибкости в резиновой оболочке марки: КПГ, с числом жил - 4 и сечением 2,5 мм2</t>
  </si>
  <si>
    <t>ТСЦ-501-8388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</si>
  <si>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6,0 мм2</t>
  </si>
  <si>
    <t>ТСЦ-501-8389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</si>
  <si>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16 мм2</t>
  </si>
  <si>
    <t>ТСЦ-502-0424</t>
  </si>
  <si>
    <t>Провода неизолированные медные гибкие для электрических установок и антенн марки: МГ, сечением 6 мм2</t>
  </si>
  <si>
    <t>ТСЦ-507-0769</t>
  </si>
  <si>
    <t>Соединительная арматура трубопроводов, переход диаметром: 25х20 мм</t>
  </si>
  <si>
    <t>ТСЦ-507-1979</t>
  </si>
  <si>
    <t>Отводы 90 град. с радиусом кривизны R=1,5 Ду на Ру до 16 МПа (160 кгс/см2), диаметром условного прохода: 80 мм, наружным диаметром 89 мм, толщиной стенки 3,5 мм</t>
  </si>
  <si>
    <t>ТСЦ-507-1981</t>
  </si>
  <si>
    <t>Отводы 90 град. с радиусом кривизны R=1,5 Ду на Ру до 16 МПа (160 кгс/см2), диаметром условного прохода: 80 мм, наружным диаметром 89 мм, толщиной стенки 6 мм</t>
  </si>
  <si>
    <t>ТСЦ-507-1984</t>
  </si>
  <si>
    <t>Отводы 90 град. с радиусом кривизны R=1,5 Ду на Ру до 16 МПа (160 кгс/см2), диаметром условного прохода: 100 мм, наружным диаметром 108 мм, толщиной стенки 6 мм</t>
  </si>
  <si>
    <t>Отводы 90 град. с радиусом кривизны R=1,5 Ду на Ру до 16 МПа (160 кгс/см2), диаметром условного прохода: 200 мм, наружным диаметром 219 мм, толщиной стенки 6 мм</t>
  </si>
  <si>
    <t>Тройники равнопроходные на Ру до 16 МПа (160 кгс/см2) диаметром условного прохода: 80 мм, наружным диаметром 89 мм, толщиной стенки 6 мм</t>
  </si>
  <si>
    <t>ТСЦ-507-2182</t>
  </si>
  <si>
    <t>Тройники равнопроходные на Ру до 16 МПа (160 кгс/см2) диаметром условного прохода: 200 мм, наружным диаметром 219 мм, толщиной стенки 6 мм</t>
  </si>
  <si>
    <t>ТСЦ-507-2277</t>
  </si>
  <si>
    <t>Переходы концентрические на Ру до 16 МПа (160 кгс/см2) диаметром условного прохода: 50х40 мм, наружным диаметром и толщиной стенки 57х4-45х2,5 мм</t>
  </si>
  <si>
    <t>ТСЦ-507-2289</t>
  </si>
  <si>
    <t>Переходы концентрические на Ру до 16 МПа (160 кгс/см2) диаметром условного прохода: 80х50 мм, наружным диаметром и толщиной стенки 89х6-57х4 мм</t>
  </si>
  <si>
    <t>ТСЦ-507-2387</t>
  </si>
  <si>
    <t>Заглушки эллиптические на Ру 10 МПа (100 кгс/см2) из стали 20, диаметром условного прохода: 80 мм, наружным диаметром 89 мм, толщиной стенки 8,0 мм</t>
  </si>
  <si>
    <t>Приложение №3 к форме 8.1</t>
  </si>
  <si>
    <t>Расчет договорной цены</t>
  </si>
  <si>
    <t>руб.,без НДС</t>
  </si>
  <si>
    <t>Наименование стройки:объекта.</t>
  </si>
  <si>
    <t>Размер</t>
  </si>
  <si>
    <t>Базисный уровень цен 2001г.</t>
  </si>
  <si>
    <t xml:space="preserve">Стоимость объекта </t>
  </si>
  <si>
    <t>Оплата труда  основных рабочих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</si>
  <si>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</si>
  <si>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</si>
  <si>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</si>
  <si>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</si>
  <si>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Составление тех.отчета 1,5%</t>
  </si>
  <si>
    <t>Затраты труда</t>
  </si>
  <si>
    <t>Пусконаладочные работы</t>
  </si>
  <si>
    <t>Пусконаладочные работы ПМС</t>
  </si>
  <si>
    <t>Пусконаладочные работы сети электрические</t>
  </si>
  <si>
    <t xml:space="preserve">ИТОГО по всем работам </t>
  </si>
  <si>
    <t>Прочие работы и затраты:</t>
  </si>
  <si>
    <t>Составление тех.отчета</t>
  </si>
  <si>
    <t>Перевозка рабочих свыше 3км.</t>
  </si>
  <si>
    <t>Итого прочие работы и затраты</t>
  </si>
  <si>
    <t>№ п\п</t>
  </si>
  <si>
    <t>Наименование</t>
  </si>
  <si>
    <t xml:space="preserve">Ед.изм. </t>
  </si>
  <si>
    <t xml:space="preserve">Уровень оплаты труда </t>
  </si>
  <si>
    <t>руб/мес.</t>
  </si>
  <si>
    <t xml:space="preserve">Индекс к общей сметной стоимости </t>
  </si>
  <si>
    <t>Устройство эстакады</t>
  </si>
  <si>
    <t>Монтаж прожекторной мачты ПМС-29</t>
  </si>
  <si>
    <t>Монтаж прожекторной мачты ПМС-24</t>
  </si>
  <si>
    <t>Устройство приямков приустьевых Пр1, Пр2</t>
  </si>
  <si>
    <t>Устройство переносного ограждения колодца ОГк1</t>
  </si>
  <si>
    <t>Трубопроводы технологические</t>
  </si>
  <si>
    <t>Производственная канализация</t>
  </si>
  <si>
    <t>Колодец с гидрозатвором перепадной Гз-1</t>
  </si>
  <si>
    <t>Колодец с гидрозатвором перепадной Гз-2</t>
  </si>
  <si>
    <t>Колодец с гидрозатвором перепадной Гз-3</t>
  </si>
  <si>
    <t>Монтаж прожекторной мачты</t>
  </si>
  <si>
    <t>Монтаж сетей электрических</t>
  </si>
  <si>
    <t>1804/2015</t>
  </si>
  <si>
    <t>1805/2015</t>
  </si>
  <si>
    <t>1806/2015</t>
  </si>
  <si>
    <t>1807/2015</t>
  </si>
  <si>
    <t>1808/2015</t>
  </si>
  <si>
    <t>1809/2015</t>
  </si>
  <si>
    <t>1810/2015</t>
  </si>
  <si>
    <t>1811/2015</t>
  </si>
  <si>
    <t>1812/2015</t>
  </si>
  <si>
    <t>1813/2015</t>
  </si>
  <si>
    <t>1816/2015</t>
  </si>
  <si>
    <t>1817/2015</t>
  </si>
  <si>
    <t>1828/2015</t>
  </si>
  <si>
    <t>1829/2015</t>
  </si>
  <si>
    <t>Форма 8.1.1</t>
  </si>
  <si>
    <t>Форма 8.1</t>
  </si>
  <si>
    <t>Кислород технический: газообразный</t>
  </si>
  <si>
    <t>Поковки из квадратных заготовок, масса: 1,8 кг</t>
  </si>
  <si>
    <t>Электроды диаметром: 4 мм Э42А</t>
  </si>
  <si>
    <t>Электроды диаметром: 5 мм Э42</t>
  </si>
  <si>
    <t>Ацетилен газообразный технический</t>
  </si>
  <si>
    <t>Патроны для пристрелки</t>
  </si>
  <si>
    <t>Сталь полосовая, марка стали: Ст3сп шириной 50-200 мм толщиной 4-5 мм</t>
  </si>
  <si>
    <t>Ветошь</t>
  </si>
  <si>
    <t>Краска</t>
  </si>
  <si>
    <t>Растворитель марки: Р-5</t>
  </si>
  <si>
    <t>Дюбели для пристрелки стальные</t>
  </si>
  <si>
    <t>Лесоматериалы круглые хвойных пород для строительства диаметром 14-24 см, длиной 3-6,5 м</t>
  </si>
  <si>
    <t>Грунтовка: ГФ-0119 красно-коричневая</t>
  </si>
  <si>
    <t>Лак БТ-577</t>
  </si>
  <si>
    <t>Коробка переходная клеммная КПК-1М (3753,6)</t>
  </si>
  <si>
    <t>Прокат угловой горячекатаный нормальной точности прокатки немерной длины из стали: С255</t>
  </si>
  <si>
    <t>Сталь круглая углеродистая обыкновенного качества марки ВСт3пс5-1 диаметром: 18 мм</t>
  </si>
  <si>
    <t>Сталь круглая углеродистая обыкновенного качества марки ВСт3пс5-1 диаметром: 20 мм</t>
  </si>
  <si>
    <t>Сталь листовая углеродистая обыкновенного качества марки ВСт3пс5 толщиной: 8-20 мм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</si>
  <si>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6 мм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</si>
  <si>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</t>
  </si>
  <si>
    <t>0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</si>
  <si>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</si>
  <si>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№1 к форме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</si>
  <si>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</si>
  <si>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</si>
  <si>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</si>
  <si>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</si>
  <si>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</si>
  <si>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</si>
  <si>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</si>
  <si>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</si>
  <si>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</si>
  <si>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</si>
  <si>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</si>
  <si>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</si>
  <si>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</si>
  <si>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</si>
  <si>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</si>
  <si>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</si>
  <si>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</si>
  <si>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Приложение №2 к форме 8.1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</si>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</sst>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00000"/>
    <numFmt numFmtId="193" formatCode="#,##0.000000"/>
    <numFmt numFmtId="194" formatCode="#,##0.000"/>
    <numFmt numFmtId="195" formatCode="0.0"/>
  </numFmts>
  <fonts count="9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3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90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" fontId="14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1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" fontId="16" fillId="0" borderId="0">
      <alignment vertical="center"/>
    </xf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720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5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9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4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6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6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6" xfId="908" applyNumberFormat="1" applyFont="1" applyFill="1" applyBorder="1" applyAlignment="1">
      <alignment horizontal="center" vertical="center" wrapText="1"/>
    </xf>
    <xf numFmtId="0" fontId="11" fillId="0" borderId="56" xfId="908" applyFont="1" applyFill="1" applyBorder="1" applyAlignment="1">
      <alignment horizontal="center" vertical="top"/>
    </xf>
    <xf numFmtId="0" fontId="68" fillId="0" borderId="56" xfId="908" applyFont="1" applyFill="1" applyBorder="1" applyAlignment="1">
      <alignment horizontal="center" vertical="top"/>
    </xf>
    <xf numFmtId="0" fontId="68" fillId="0" borderId="56" xfId="908" applyFont="1" applyFill="1" applyBorder="1" applyAlignment="1">
      <alignment vertical="top"/>
    </xf>
    <xf numFmtId="2" fontId="66" fillId="0" borderId="56" xfId="908" applyNumberFormat="1" applyFont="1" applyFill="1" applyBorder="1" applyAlignment="1">
      <alignment horizontal="center" vertical="top" wrapText="1"/>
    </xf>
    <xf numFmtId="0" fontId="11" fillId="0" borderId="63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6" xfId="908" applyFont="1" applyFill="1" applyBorder="1" applyAlignment="1">
      <alignment horizontal="center" vertical="top"/>
    </xf>
    <xf numFmtId="0" fontId="68" fillId="28" borderId="56" xfId="908" applyFont="1" applyFill="1" applyBorder="1" applyAlignment="1">
      <alignment vertical="top"/>
    </xf>
    <xf numFmtId="0" fontId="11" fillId="28" borderId="56" xfId="908" applyFont="1" applyFill="1" applyBorder="1" applyAlignment="1">
      <alignment horizontal="center" vertical="top"/>
    </xf>
    <xf numFmtId="2" fontId="66" fillId="28" borderId="56" xfId="908" applyNumberFormat="1" applyFont="1" applyFill="1" applyBorder="1" applyAlignment="1">
      <alignment horizontal="center" vertical="top" wrapText="1"/>
    </xf>
    <xf numFmtId="0" fontId="11" fillId="28" borderId="63" xfId="908" applyFont="1" applyFill="1" applyBorder="1" applyAlignment="1">
      <alignment horizontal="center" vertical="top"/>
    </xf>
    <xf numFmtId="0" fontId="68" fillId="28" borderId="59" xfId="908" applyFont="1" applyFill="1" applyBorder="1" applyAlignment="1">
      <alignment horizontal="center" vertical="top"/>
    </xf>
    <xf numFmtId="0" fontId="11" fillId="28" borderId="65" xfId="908" applyFont="1" applyFill="1" applyBorder="1" applyAlignment="1">
      <alignment horizontal="center" vertical="top"/>
    </xf>
    <xf numFmtId="3" fontId="66" fillId="0" borderId="57" xfId="908" applyNumberFormat="1" applyFont="1" applyFill="1" applyBorder="1" applyAlignment="1">
      <alignment horizontal="right" vertical="top" wrapText="1"/>
    </xf>
    <xf numFmtId="4" fontId="66" fillId="31" borderId="52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49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4" xfId="908" applyNumberFormat="1" applyFont="1" applyFill="1" applyBorder="1" applyAlignment="1">
      <alignment horizontal="right" vertical="top" wrapText="1"/>
    </xf>
    <xf numFmtId="0" fontId="11" fillId="0" borderId="73" xfId="908" applyFont="1" applyBorder="1"/>
    <xf numFmtId="4" fontId="66" fillId="0" borderId="76" xfId="908" applyNumberFormat="1" applyFont="1" applyFill="1" applyBorder="1" applyAlignment="1">
      <alignment vertical="top" wrapText="1"/>
    </xf>
    <xf numFmtId="4" fontId="66" fillId="0" borderId="83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4" xfId="908" applyNumberFormat="1" applyFont="1" applyFill="1" applyBorder="1" applyAlignment="1">
      <alignment horizontal="right" vertical="top" wrapText="1"/>
    </xf>
    <xf numFmtId="4" fontId="66" fillId="0" borderId="77" xfId="908" applyNumberFormat="1" applyFont="1" applyFill="1" applyBorder="1" applyAlignment="1">
      <alignment vertical="top" wrapText="1"/>
    </xf>
    <xf numFmtId="4" fontId="66" fillId="0" borderId="74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9" fillId="0" borderId="83" xfId="908" applyNumberFormat="1" applyFont="1" applyFill="1" applyBorder="1" applyAlignment="1">
      <alignment vertical="top" wrapText="1"/>
    </xf>
    <xf numFmtId="4" fontId="69" fillId="0" borderId="74" xfId="908" applyNumberFormat="1" applyFont="1" applyFill="1" applyBorder="1" applyAlignment="1">
      <alignment vertical="top" wrapText="1"/>
    </xf>
    <xf numFmtId="4" fontId="69" fillId="0" borderId="74" xfId="908" applyNumberFormat="1" applyFont="1" applyFill="1" applyBorder="1" applyAlignment="1">
      <alignment horizontal="center" vertical="top" wrapText="1"/>
    </xf>
    <xf numFmtId="4" fontId="66" fillId="0" borderId="74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6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4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7" xfId="908" applyNumberFormat="1" applyFont="1" applyFill="1" applyBorder="1" applyAlignment="1">
      <alignment horizontal="center" vertical="center" wrapText="1"/>
    </xf>
    <xf numFmtId="3" fontId="11" fillId="0" borderId="57" xfId="908" applyNumberFormat="1" applyFont="1" applyBorder="1" applyAlignment="1">
      <alignment vertical="center"/>
    </xf>
    <xf numFmtId="0" fontId="11" fillId="0" borderId="57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7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7" xfId="908" applyNumberFormat="1" applyFont="1" applyFill="1" applyBorder="1" applyAlignment="1">
      <alignment horizontal="center" vertical="center" wrapText="1"/>
    </xf>
    <xf numFmtId="4" fontId="11" fillId="0" borderId="57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7" xfId="973" applyNumberFormat="1" applyFont="1" applyFill="1" applyBorder="1" applyAlignment="1">
      <alignment horizontal="left" vertical="top" wrapText="1"/>
    </xf>
    <xf numFmtId="3" fontId="68" fillId="30" borderId="57" xfId="908" applyNumberFormat="1" applyFont="1" applyFill="1" applyBorder="1" applyAlignment="1">
      <alignment horizontal="center" vertical="center" wrapText="1"/>
    </xf>
    <xf numFmtId="49" fontId="11" fillId="0" borderId="57" xfId="2240" applyNumberFormat="1" applyFont="1" applyBorder="1" applyAlignment="1">
      <alignment horizontal="left" vertical="center" wrapText="1"/>
    </xf>
    <xf numFmtId="0" fontId="11" fillId="0" borderId="6" xfId="2240" applyNumberFormat="1" applyFont="1" applyBorder="1" applyAlignment="1">
      <alignment horizontal="left" vertical="center" wrapText="1"/>
    </xf>
    <xf numFmtId="3" fontId="66" fillId="0" borderId="57" xfId="908" applyNumberFormat="1" applyFont="1" applyFill="1" applyBorder="1" applyAlignment="1">
      <alignment vertical="top" wrapText="1"/>
    </xf>
    <xf numFmtId="0" fontId="11" fillId="0" borderId="58" xfId="908" applyFont="1" applyBorder="1"/>
    <xf numFmtId="0" fontId="11" fillId="0" borderId="55" xfId="975" applyFont="1" applyFill="1" applyBorder="1" applyAlignment="1" applyProtection="1">
      <alignment vertical="top" wrapText="1"/>
      <protection locked="0"/>
    </xf>
    <xf numFmtId="2" fontId="11" fillId="0" borderId="38" xfId="908" applyNumberFormat="1" applyFont="1" applyFill="1" applyBorder="1" applyAlignment="1">
      <alignment horizontal="center" vertical="top" wrapText="1"/>
    </xf>
    <xf numFmtId="4" fontId="66" fillId="0" borderId="50" xfId="908" applyNumberFormat="1" applyFont="1" applyFill="1" applyBorder="1" applyAlignment="1">
      <alignment vertical="top" wrapText="1"/>
    </xf>
    <xf numFmtId="3" fontId="66" fillId="0" borderId="55" xfId="908" applyNumberFormat="1" applyFont="1" applyFill="1" applyBorder="1" applyAlignment="1">
      <alignment vertical="top" wrapText="1"/>
    </xf>
    <xf numFmtId="4" fontId="66" fillId="0" borderId="47" xfId="908" applyNumberFormat="1" applyFont="1" applyFill="1" applyBorder="1" applyAlignment="1">
      <alignment vertical="top" wrapText="1"/>
    </xf>
    <xf numFmtId="4" fontId="66" fillId="0" borderId="39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9" fillId="0" borderId="38" xfId="908" applyNumberFormat="1" applyFont="1" applyFill="1" applyBorder="1" applyAlignment="1">
      <alignment vertical="top" wrapText="1"/>
    </xf>
    <xf numFmtId="2" fontId="73" fillId="0" borderId="39" xfId="908" applyNumberFormat="1" applyFont="1" applyFill="1" applyBorder="1" applyAlignment="1">
      <alignment horizontal="center" vertical="top" wrapText="1"/>
    </xf>
    <xf numFmtId="4" fontId="69" fillId="0" borderId="39" xfId="908" applyNumberFormat="1" applyFont="1" applyFill="1" applyBorder="1" applyAlignment="1">
      <alignment horizontal="center" vertical="top" wrapText="1"/>
    </xf>
    <xf numFmtId="4" fontId="66" fillId="0" borderId="39" xfId="908" applyNumberFormat="1" applyFont="1" applyFill="1" applyBorder="1" applyAlignment="1">
      <alignment horizontal="center" vertical="top" wrapText="1"/>
    </xf>
    <xf numFmtId="4" fontId="66" fillId="0" borderId="50" xfId="908" applyNumberFormat="1" applyFont="1" applyFill="1" applyBorder="1" applyAlignment="1">
      <alignment horizontal="center" vertical="top" wrapText="1"/>
    </xf>
    <xf numFmtId="3" fontId="11" fillId="0" borderId="55" xfId="908" applyNumberFormat="1" applyFont="1" applyFill="1" applyBorder="1" applyAlignment="1">
      <alignment horizontal="center" vertical="center" wrapText="1"/>
    </xf>
    <xf numFmtId="0" fontId="11" fillId="0" borderId="72" xfId="908" applyFont="1" applyBorder="1"/>
    <xf numFmtId="4" fontId="66" fillId="16" borderId="84" xfId="908" applyNumberFormat="1" applyFont="1" applyFill="1" applyBorder="1" applyAlignment="1">
      <alignment vertical="top" wrapText="1"/>
    </xf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3" fontId="66" fillId="16" borderId="84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9" fillId="16" borderId="85" xfId="908" applyNumberFormat="1" applyFont="1" applyFill="1" applyBorder="1" applyAlignment="1">
      <alignment vertical="top" wrapText="1"/>
    </xf>
    <xf numFmtId="4" fontId="69" fillId="16" borderId="88" xfId="908" applyNumberFormat="1" applyFont="1" applyFill="1" applyBorder="1" applyAlignment="1">
      <alignment vertical="top" wrapText="1"/>
    </xf>
    <xf numFmtId="4" fontId="69" fillId="16" borderId="88" xfId="908" applyNumberFormat="1" applyFont="1" applyFill="1" applyBorder="1" applyAlignment="1">
      <alignment horizontal="center" vertical="top" wrapText="1"/>
    </xf>
    <xf numFmtId="4" fontId="66" fillId="16" borderId="88" xfId="908" applyNumberFormat="1" applyFont="1" applyFill="1" applyBorder="1" applyAlignment="1">
      <alignment horizontal="center" vertical="top" wrapText="1"/>
    </xf>
    <xf numFmtId="4" fontId="66" fillId="16" borderId="86" xfId="908" applyNumberFormat="1" applyFont="1" applyFill="1" applyBorder="1" applyAlignment="1">
      <alignment horizontal="center" vertical="top" wrapText="1"/>
    </xf>
    <xf numFmtId="3" fontId="66" fillId="16" borderId="84" xfId="908" applyNumberFormat="1" applyFont="1" applyFill="1" applyBorder="1" applyAlignment="1">
      <alignment horizontal="center" vertical="top" wrapText="1"/>
    </xf>
    <xf numFmtId="0" fontId="66" fillId="16" borderId="90" xfId="976" applyFont="1" applyFill="1" applyBorder="1" applyAlignment="1">
      <alignment horizontal="left" vertical="top"/>
    </xf>
    <xf numFmtId="9" fontId="11" fillId="16" borderId="91" xfId="908" applyNumberFormat="1" applyFont="1" applyFill="1" applyBorder="1" applyAlignment="1">
      <alignment horizontal="center" vertical="top" wrapText="1"/>
    </xf>
    <xf numFmtId="9" fontId="66" fillId="16" borderId="92" xfId="2241" applyFont="1" applyFill="1" applyBorder="1" applyAlignment="1">
      <alignment horizontal="center" vertical="top" wrapText="1"/>
    </xf>
    <xf numFmtId="3" fontId="66" fillId="16" borderId="90" xfId="2241" applyNumberFormat="1" applyFont="1" applyFill="1" applyBorder="1" applyAlignment="1">
      <alignment horizontal="center" vertical="top" wrapText="1"/>
    </xf>
    <xf numFmtId="9" fontId="66" fillId="16" borderId="93" xfId="2241" applyFont="1" applyFill="1" applyBorder="1" applyAlignment="1">
      <alignment horizontal="center" vertical="top" wrapText="1"/>
    </xf>
    <xf numFmtId="9" fontId="66" fillId="16" borderId="91" xfId="2241" applyFont="1" applyFill="1" applyBorder="1" applyAlignment="1">
      <alignment horizontal="center" vertical="top" wrapText="1"/>
    </xf>
    <xf numFmtId="9" fontId="66" fillId="16" borderId="94" xfId="2241" applyFont="1" applyFill="1" applyBorder="1" applyAlignment="1">
      <alignment horizontal="center" vertical="top" wrapText="1"/>
    </xf>
    <xf numFmtId="9" fontId="69" fillId="16" borderId="95" xfId="2241" applyFont="1" applyFill="1" applyBorder="1" applyAlignment="1">
      <alignment horizontal="center" vertical="top" wrapText="1"/>
    </xf>
    <xf numFmtId="4" fontId="69" fillId="16" borderId="91" xfId="908" applyNumberFormat="1" applyFont="1" applyFill="1" applyBorder="1" applyAlignment="1">
      <alignment horizontal="center" vertical="top" wrapText="1"/>
    </xf>
    <xf numFmtId="2" fontId="73" fillId="16" borderId="91" xfId="908" applyNumberFormat="1" applyFont="1" applyFill="1" applyBorder="1" applyAlignment="1">
      <alignment horizontal="center" vertical="top" wrapText="1"/>
    </xf>
    <xf numFmtId="4" fontId="66" fillId="16" borderId="91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3" fontId="66" fillId="16" borderId="90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8" xfId="908" applyNumberFormat="1" applyFont="1" applyFill="1" applyBorder="1" applyAlignment="1">
      <alignment vertical="top" wrapText="1"/>
    </xf>
    <xf numFmtId="4" fontId="66" fillId="16" borderId="96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3" fontId="66" fillId="16" borderId="48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9" fillId="16" borderId="96" xfId="908" applyNumberFormat="1" applyFont="1" applyFill="1" applyBorder="1" applyAlignment="1">
      <alignment vertical="top" wrapText="1"/>
    </xf>
    <xf numFmtId="4" fontId="69" fillId="16" borderId="99" xfId="908" applyNumberFormat="1" applyFont="1" applyFill="1" applyBorder="1" applyAlignment="1">
      <alignment vertical="top" wrapText="1"/>
    </xf>
    <xf numFmtId="4" fontId="69" fillId="16" borderId="99" xfId="908" applyNumberFormat="1" applyFont="1" applyFill="1" applyBorder="1" applyAlignment="1">
      <alignment horizontal="center" vertical="top" wrapText="1"/>
    </xf>
    <xf numFmtId="4" fontId="66" fillId="16" borderId="99" xfId="908" applyNumberFormat="1" applyFont="1" applyFill="1" applyBorder="1" applyAlignment="1">
      <alignment horizontal="center" vertical="top" wrapText="1"/>
    </xf>
    <xf numFmtId="4" fontId="66" fillId="16" borderId="97" xfId="908" applyNumberFormat="1" applyFont="1" applyFill="1" applyBorder="1" applyAlignment="1">
      <alignment horizontal="center" vertical="top" wrapText="1"/>
    </xf>
    <xf numFmtId="3" fontId="66" fillId="16" borderId="48" xfId="908" applyNumberFormat="1" applyFont="1" applyFill="1" applyBorder="1" applyAlignment="1">
      <alignment horizontal="center" vertical="top" wrapText="1"/>
    </xf>
    <xf numFmtId="4" fontId="67" fillId="16" borderId="57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7" xfId="908" applyNumberFormat="1" applyFont="1" applyFill="1" applyBorder="1" applyAlignment="1">
      <alignment vertical="top" wrapText="1"/>
    </xf>
    <xf numFmtId="4" fontId="66" fillId="16" borderId="44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7" xfId="908" applyNumberFormat="1" applyFont="1" applyFill="1" applyBorder="1" applyAlignment="1">
      <alignment horizontal="center" vertical="top" wrapText="1"/>
    </xf>
    <xf numFmtId="0" fontId="11" fillId="0" borderId="68" xfId="908" applyFont="1" applyBorder="1"/>
    <xf numFmtId="4" fontId="66" fillId="16" borderId="78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69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75" fillId="16" borderId="78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4" fontId="66" fillId="16" borderId="55" xfId="908" applyNumberFormat="1" applyFont="1" applyFill="1" applyBorder="1" applyAlignment="1">
      <alignment vertical="top" wrapText="1"/>
    </xf>
    <xf numFmtId="4" fontId="66" fillId="16" borderId="38" xfId="908" applyNumberFormat="1" applyFont="1" applyFill="1" applyBorder="1" applyAlignment="1">
      <alignment vertical="top" wrapText="1"/>
    </xf>
    <xf numFmtId="4" fontId="66" fillId="16" borderId="50" xfId="908" applyNumberFormat="1" applyFont="1" applyFill="1" applyBorder="1" applyAlignment="1">
      <alignment vertical="top" wrapText="1"/>
    </xf>
    <xf numFmtId="4" fontId="66" fillId="16" borderId="47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75" fillId="16" borderId="38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horizontal="center" vertical="top" wrapText="1"/>
    </xf>
    <xf numFmtId="4" fontId="66" fillId="16" borderId="39" xfId="908" applyNumberFormat="1" applyFont="1" applyFill="1" applyBorder="1" applyAlignment="1">
      <alignment horizontal="center" vertical="top" wrapText="1"/>
    </xf>
    <xf numFmtId="4" fontId="66" fillId="16" borderId="50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6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4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5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8" xfId="908" applyFont="1" applyBorder="1" applyAlignment="1">
      <alignment horizontal="center" vertical="center"/>
    </xf>
    <xf numFmtId="0" fontId="66" fillId="0" borderId="39" xfId="976" applyFont="1" applyFill="1" applyBorder="1" applyAlignment="1">
      <alignment horizontal="left" vertical="center"/>
    </xf>
    <xf numFmtId="0" fontId="11" fillId="0" borderId="39" xfId="908" applyFont="1" applyBorder="1" applyAlignment="1">
      <alignment horizontal="center" vertical="center"/>
    </xf>
    <xf numFmtId="9" fontId="66" fillId="16" borderId="40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2" xfId="908" applyFont="1" applyFill="1" applyBorder="1" applyAlignment="1">
      <alignment horizontal="right"/>
    </xf>
    <xf numFmtId="3" fontId="66" fillId="0" borderId="15" xfId="908" applyNumberFormat="1" applyFont="1" applyFill="1" applyBorder="1" applyAlignment="1">
      <alignment horizontal="right" vertical="top" wrapText="1"/>
    </xf>
    <xf numFmtId="3" fontId="66" fillId="0" borderId="43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5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2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59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6" xfId="908" applyNumberFormat="1" applyFont="1" applyFill="1" applyBorder="1" applyAlignment="1">
      <alignment vertical="center" wrapText="1"/>
    </xf>
    <xf numFmtId="3" fontId="69" fillId="0" borderId="56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8" fillId="30" borderId="6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3" fontId="66" fillId="0" borderId="11" xfId="908" applyNumberFormat="1" applyFont="1" applyFill="1" applyBorder="1" applyAlignment="1">
      <alignment horizontal="right" vertical="center" wrapText="1"/>
    </xf>
    <xf numFmtId="3" fontId="67" fillId="30" borderId="3" xfId="908" applyNumberFormat="1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2" xfId="908" applyNumberFormat="1" applyFont="1" applyFill="1" applyBorder="1" applyAlignment="1">
      <alignment horizontal="right" vertical="center" wrapText="1"/>
    </xf>
    <xf numFmtId="3" fontId="66" fillId="0" borderId="54" xfId="908" applyNumberFormat="1" applyFont="1" applyFill="1" applyBorder="1" applyAlignment="1">
      <alignment horizontal="center" vertical="center" wrapText="1"/>
    </xf>
    <xf numFmtId="3" fontId="67" fillId="30" borderId="6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3" fontId="66" fillId="0" borderId="7" xfId="908" applyNumberFormat="1" applyFont="1" applyFill="1" applyBorder="1" applyAlignment="1">
      <alignment horizontal="right" vertical="center" wrapText="1"/>
    </xf>
    <xf numFmtId="3" fontId="66" fillId="28" borderId="7" xfId="908" applyNumberFormat="1" applyFont="1" applyFill="1" applyBorder="1" applyAlignment="1">
      <alignment horizontal="right" vertical="center" wrapText="1"/>
    </xf>
    <xf numFmtId="3" fontId="66" fillId="28" borderId="27" xfId="908" applyNumberFormat="1" applyFont="1" applyFill="1" applyBorder="1" applyAlignment="1">
      <alignment horizontal="right" vertical="center" wrapText="1"/>
    </xf>
    <xf numFmtId="49" fontId="66" fillId="30" borderId="59" xfId="908" applyNumberFormat="1" applyFont="1" applyFill="1" applyBorder="1" applyAlignment="1">
      <alignment vertical="top"/>
    </xf>
    <xf numFmtId="49" fontId="80" fillId="25" borderId="53" xfId="0" applyNumberFormat="1" applyFont="1" applyFill="1" applyBorder="1" applyAlignment="1">
      <alignment horizontal="center" vertical="center" wrapText="1" shrinkToFit="1"/>
    </xf>
    <xf numFmtId="0" fontId="80" fillId="25" borderId="54" xfId="0" applyFont="1" applyFill="1" applyBorder="1" applyAlignment="1">
      <alignment horizontal="left" vertical="center" wrapText="1" shrinkToFit="1"/>
    </xf>
    <xf numFmtId="49" fontId="80" fillId="25" borderId="31" xfId="0" applyNumberFormat="1" applyFont="1" applyFill="1" applyBorder="1" applyAlignment="1">
      <alignment horizontal="center" vertical="center" wrapText="1" shrinkToFit="1"/>
    </xf>
    <xf numFmtId="0" fontId="80" fillId="25" borderId="57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2" fontId="68" fillId="30" borderId="7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66" fillId="31" borderId="41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0" fontId="77" fillId="0" borderId="0" xfId="908" applyFont="1" applyAlignment="1">
      <alignment vertical="center"/>
    </xf>
    <xf numFmtId="3" fontId="77" fillId="0" borderId="0" xfId="908" applyNumberFormat="1" applyFont="1" applyAlignment="1">
      <alignment horizontal="center" vertical="center"/>
    </xf>
    <xf numFmtId="0" fontId="36" fillId="0" borderId="0" xfId="2258" applyFont="1"/>
    <xf numFmtId="0" fontId="11" fillId="0" borderId="0" xfId="2258" applyFont="1"/>
    <xf numFmtId="0" fontId="66" fillId="0" borderId="0" xfId="2258" applyFont="1" applyFill="1" applyAlignment="1">
      <alignment horizontal="center" vertical="top"/>
    </xf>
    <xf numFmtId="0" fontId="81" fillId="28" borderId="82" xfId="2258" applyFont="1" applyFill="1" applyBorder="1" applyAlignment="1">
      <alignment horizontal="center"/>
    </xf>
    <xf numFmtId="0" fontId="11" fillId="28" borderId="102" xfId="2258" applyFont="1" applyFill="1" applyBorder="1" applyAlignment="1">
      <alignment horizontal="center"/>
    </xf>
    <xf numFmtId="1" fontId="11" fillId="0" borderId="103" xfId="975" quotePrefix="1" applyNumberFormat="1" applyFont="1" applyFill="1" applyBorder="1" applyAlignment="1" applyProtection="1">
      <alignment horizontal="center"/>
      <protection locked="0"/>
    </xf>
    <xf numFmtId="1" fontId="11" fillId="0" borderId="0" xfId="975" quotePrefix="1" applyNumberFormat="1" applyFont="1" applyFill="1" applyBorder="1" applyAlignment="1" applyProtection="1">
      <alignment horizontal="center"/>
      <protection locked="0"/>
    </xf>
    <xf numFmtId="1" fontId="11" fillId="28" borderId="32" xfId="975" quotePrefix="1" applyNumberFormat="1" applyFont="1" applyFill="1" applyBorder="1" applyAlignment="1" applyProtection="1">
      <alignment horizontal="center"/>
      <protection locked="0"/>
    </xf>
    <xf numFmtId="1" fontId="11" fillId="28" borderId="33" xfId="975" quotePrefix="1" applyNumberFormat="1" applyFont="1" applyFill="1" applyBorder="1" applyAlignment="1" applyProtection="1">
      <alignment horizontal="center"/>
      <protection locked="0"/>
    </xf>
    <xf numFmtId="1" fontId="11" fillId="28" borderId="80" xfId="975" quotePrefix="1" applyNumberFormat="1" applyFont="1" applyFill="1" applyBorder="1" applyAlignment="1" applyProtection="1">
      <alignment horizontal="center"/>
      <protection locked="0"/>
    </xf>
    <xf numFmtId="3" fontId="82" fillId="0" borderId="54" xfId="1568" applyNumberFormat="1" applyFont="1" applyFill="1" applyBorder="1" applyAlignment="1">
      <alignment horizontal="left" vertical="center" wrapText="1"/>
    </xf>
    <xf numFmtId="4" fontId="11" fillId="28" borderId="43" xfId="2258" applyNumberFormat="1" applyFont="1" applyFill="1" applyBorder="1" applyAlignment="1"/>
    <xf numFmtId="3" fontId="11" fillId="0" borderId="3" xfId="2258" applyNumberFormat="1" applyFont="1" applyBorder="1" applyAlignment="1">
      <alignment horizontal="center" vertical="center" wrapText="1"/>
    </xf>
    <xf numFmtId="3" fontId="11" fillId="28" borderId="4" xfId="2258" applyNumberFormat="1" applyFont="1" applyFill="1" applyBorder="1" applyAlignment="1">
      <alignment horizontal="center" vertical="center" wrapText="1"/>
    </xf>
    <xf numFmtId="4" fontId="11" fillId="28" borderId="42" xfId="2258" applyNumberFormat="1" applyFont="1" applyFill="1" applyBorder="1" applyAlignment="1">
      <alignment horizontal="center" vertical="center" wrapText="1"/>
    </xf>
    <xf numFmtId="3" fontId="11" fillId="28" borderId="3" xfId="2258" applyNumberFormat="1" applyFont="1" applyFill="1" applyBorder="1" applyAlignment="1">
      <alignment vertical="center"/>
    </xf>
    <xf numFmtId="3" fontId="11" fillId="28" borderId="4" xfId="2258" applyNumberFormat="1" applyFont="1" applyFill="1" applyBorder="1" applyAlignment="1">
      <alignment vertical="center"/>
    </xf>
    <xf numFmtId="3" fontId="11" fillId="28" borderId="42" xfId="2258" applyNumberFormat="1" applyFont="1" applyFill="1" applyBorder="1" applyAlignment="1">
      <alignment vertical="center"/>
    </xf>
    <xf numFmtId="3" fontId="11" fillId="28" borderId="54" xfId="2258" applyNumberFormat="1" applyFont="1" applyFill="1" applyBorder="1" applyAlignment="1">
      <alignment horizontal="right" vertical="center"/>
    </xf>
    <xf numFmtId="3" fontId="11" fillId="0" borderId="38" xfId="2258" applyNumberFormat="1" applyFont="1" applyBorder="1" applyAlignment="1">
      <alignment horizontal="center" vertical="center" wrapText="1"/>
    </xf>
    <xf numFmtId="3" fontId="11" fillId="28" borderId="39" xfId="2258" applyNumberFormat="1" applyFont="1" applyFill="1" applyBorder="1" applyAlignment="1">
      <alignment horizontal="center" vertical="center" wrapText="1"/>
    </xf>
    <xf numFmtId="4" fontId="11" fillId="28" borderId="50" xfId="2258" applyNumberFormat="1" applyFont="1" applyFill="1" applyBorder="1" applyAlignment="1">
      <alignment horizontal="center" vertical="center" wrapText="1"/>
    </xf>
    <xf numFmtId="3" fontId="11" fillId="28" borderId="38" xfId="2258" applyNumberFormat="1" applyFont="1" applyFill="1" applyBorder="1" applyAlignment="1">
      <alignment vertical="center"/>
    </xf>
    <xf numFmtId="3" fontId="11" fillId="28" borderId="39" xfId="2258" applyNumberFormat="1" applyFont="1" applyFill="1" applyBorder="1" applyAlignment="1">
      <alignment vertical="center"/>
    </xf>
    <xf numFmtId="3" fontId="11" fillId="28" borderId="50" xfId="2258" applyNumberFormat="1" applyFont="1" applyFill="1" applyBorder="1" applyAlignment="1">
      <alignment vertical="center"/>
    </xf>
    <xf numFmtId="3" fontId="11" fillId="28" borderId="55" xfId="2258" applyNumberFormat="1" applyFont="1" applyFill="1" applyBorder="1" applyAlignment="1">
      <alignment horizontal="right" vertical="center"/>
    </xf>
    <xf numFmtId="4" fontId="66" fillId="0" borderId="20" xfId="2258" applyNumberFormat="1" applyFont="1" applyFill="1" applyBorder="1" applyAlignment="1">
      <alignment vertical="top" wrapText="1"/>
    </xf>
    <xf numFmtId="10" fontId="66" fillId="0" borderId="14" xfId="2258" applyNumberFormat="1" applyFont="1" applyFill="1" applyBorder="1" applyAlignment="1">
      <alignment horizontal="center" vertical="center" wrapText="1"/>
    </xf>
    <xf numFmtId="3" fontId="66" fillId="0" borderId="9" xfId="2258" applyNumberFormat="1" applyFont="1" applyFill="1" applyBorder="1" applyAlignment="1">
      <alignment horizontal="center" vertical="center" wrapText="1"/>
    </xf>
    <xf numFmtId="3" fontId="66" fillId="0" borderId="10" xfId="2258" applyNumberFormat="1" applyFont="1" applyFill="1" applyBorder="1" applyAlignment="1">
      <alignment horizontal="center" vertical="center" wrapText="1"/>
    </xf>
    <xf numFmtId="4" fontId="66" fillId="0" borderId="115" xfId="2258" applyNumberFormat="1" applyFont="1" applyFill="1" applyBorder="1" applyAlignment="1">
      <alignment horizontal="center" vertical="center" wrapText="1"/>
    </xf>
    <xf numFmtId="3" fontId="66" fillId="28" borderId="1" xfId="2258" applyNumberFormat="1" applyFont="1" applyFill="1" applyBorder="1" applyAlignment="1">
      <alignment vertical="center"/>
    </xf>
    <xf numFmtId="3" fontId="66" fillId="28" borderId="2" xfId="2258" applyNumberFormat="1" applyFont="1" applyFill="1" applyBorder="1" applyAlignment="1">
      <alignment vertical="center"/>
    </xf>
    <xf numFmtId="3" fontId="66" fillId="28" borderId="52" xfId="2258" applyNumberFormat="1" applyFont="1" applyFill="1" applyBorder="1" applyAlignment="1">
      <alignment vertical="center"/>
    </xf>
    <xf numFmtId="3" fontId="66" fillId="28" borderId="20" xfId="2258" applyNumberFormat="1" applyFont="1" applyFill="1" applyBorder="1" applyAlignment="1">
      <alignment horizontal="right" vertical="center"/>
    </xf>
    <xf numFmtId="1" fontId="66" fillId="0" borderId="118" xfId="2258" applyNumberFormat="1" applyFont="1" applyFill="1" applyBorder="1" applyAlignment="1">
      <alignment vertical="top" wrapText="1"/>
    </xf>
    <xf numFmtId="10" fontId="66" fillId="0" borderId="119" xfId="2258" applyNumberFormat="1" applyFont="1" applyFill="1" applyBorder="1" applyAlignment="1">
      <alignment horizontal="center" vertical="center" wrapText="1"/>
    </xf>
    <xf numFmtId="0" fontId="11" fillId="0" borderId="116" xfId="2258" applyFont="1" applyBorder="1"/>
    <xf numFmtId="4" fontId="66" fillId="0" borderId="120" xfId="2258" applyNumberFormat="1" applyFont="1" applyFill="1" applyBorder="1" applyAlignment="1">
      <alignment vertical="top" wrapText="1"/>
    </xf>
    <xf numFmtId="4" fontId="66" fillId="0" borderId="121" xfId="2258" applyNumberFormat="1" applyFont="1" applyFill="1" applyBorder="1" applyAlignment="1">
      <alignment vertical="top" wrapText="1"/>
    </xf>
    <xf numFmtId="4" fontId="66" fillId="0" borderId="122" xfId="2258" applyNumberFormat="1" applyFont="1" applyFill="1" applyBorder="1" applyAlignment="1">
      <alignment horizontal="center" vertical="top" wrapText="1"/>
    </xf>
    <xf numFmtId="4" fontId="66" fillId="0" borderId="123" xfId="2258" applyNumberFormat="1" applyFont="1" applyFill="1" applyBorder="1" applyAlignment="1">
      <alignment horizontal="center" vertical="top" wrapText="1"/>
    </xf>
    <xf numFmtId="4" fontId="66" fillId="0" borderId="124" xfId="2258" applyNumberFormat="1" applyFont="1" applyFill="1" applyBorder="1" applyAlignment="1">
      <alignment horizontal="center" vertical="top" wrapText="1"/>
    </xf>
    <xf numFmtId="3" fontId="11" fillId="0" borderId="125" xfId="2258" applyNumberFormat="1" applyFont="1" applyFill="1" applyBorder="1" applyAlignment="1">
      <alignment horizontal="right" vertical="center" wrapText="1"/>
    </xf>
    <xf numFmtId="4" fontId="67" fillId="0" borderId="126" xfId="2258" applyNumberFormat="1" applyFont="1" applyFill="1" applyBorder="1" applyAlignment="1">
      <alignment vertical="top" wrapText="1"/>
    </xf>
    <xf numFmtId="10" fontId="66" fillId="0" borderId="127" xfId="2258" applyNumberFormat="1" applyFont="1" applyFill="1" applyBorder="1" applyAlignment="1">
      <alignment horizontal="center" vertical="center" wrapText="1"/>
    </xf>
    <xf numFmtId="10" fontId="66" fillId="0" borderId="122" xfId="2258" applyNumberFormat="1" applyFont="1" applyFill="1" applyBorder="1" applyAlignment="1">
      <alignment vertical="top" wrapText="1"/>
    </xf>
    <xf numFmtId="4" fontId="66" fillId="0" borderId="123" xfId="2258" applyNumberFormat="1" applyFont="1" applyFill="1" applyBorder="1" applyAlignment="1">
      <alignment vertical="top" wrapText="1"/>
    </xf>
    <xf numFmtId="4" fontId="66" fillId="0" borderId="128" xfId="2258" applyNumberFormat="1" applyFont="1" applyFill="1" applyBorder="1" applyAlignment="1">
      <alignment vertical="top" wrapText="1"/>
    </xf>
    <xf numFmtId="3" fontId="11" fillId="0" borderId="126" xfId="2258" applyNumberFormat="1" applyFont="1" applyFill="1" applyBorder="1" applyAlignment="1">
      <alignment horizontal="right" vertical="center" wrapText="1"/>
    </xf>
    <xf numFmtId="49" fontId="67" fillId="0" borderId="126" xfId="973" applyNumberFormat="1" applyFont="1" applyFill="1" applyBorder="1" applyAlignment="1">
      <alignment horizontal="left" vertical="top" wrapText="1"/>
    </xf>
    <xf numFmtId="10" fontId="66" fillId="0" borderId="127" xfId="973" applyNumberFormat="1" applyFont="1" applyFill="1" applyBorder="1" applyAlignment="1">
      <alignment horizontal="center" vertical="center" wrapText="1"/>
    </xf>
    <xf numFmtId="49" fontId="66" fillId="0" borderId="126" xfId="973" applyNumberFormat="1" applyFont="1" applyFill="1" applyBorder="1" applyAlignment="1">
      <alignment horizontal="left" vertical="top" wrapText="1"/>
    </xf>
    <xf numFmtId="10" fontId="66" fillId="0" borderId="127" xfId="973" applyNumberFormat="1" applyFont="1" applyFill="1" applyBorder="1" applyAlignment="1">
      <alignment horizontal="left" vertical="top" wrapText="1"/>
    </xf>
    <xf numFmtId="3" fontId="66" fillId="0" borderId="126" xfId="2258" applyNumberFormat="1" applyFont="1" applyFill="1" applyBorder="1" applyAlignment="1">
      <alignment horizontal="right" vertical="center" wrapText="1"/>
    </xf>
    <xf numFmtId="4" fontId="66" fillId="0" borderId="126" xfId="2258" applyNumberFormat="1" applyFont="1" applyFill="1" applyBorder="1" applyAlignment="1">
      <alignment vertical="top" wrapText="1"/>
    </xf>
    <xf numFmtId="10" fontId="66" fillId="0" borderId="127" xfId="2258" applyNumberFormat="1" applyFont="1" applyFill="1" applyBorder="1" applyAlignment="1">
      <alignment vertical="top" wrapText="1"/>
    </xf>
    <xf numFmtId="4" fontId="67" fillId="0" borderId="130" xfId="2258" applyNumberFormat="1" applyFont="1" applyFill="1" applyBorder="1" applyAlignment="1">
      <alignment vertical="top" wrapText="1"/>
    </xf>
    <xf numFmtId="10" fontId="66" fillId="0" borderId="131" xfId="2258" applyNumberFormat="1" applyFont="1" applyFill="1" applyBorder="1" applyAlignment="1">
      <alignment horizontal="center" vertical="center" wrapText="1"/>
    </xf>
    <xf numFmtId="10" fontId="66" fillId="0" borderId="110" xfId="2258" applyNumberFormat="1" applyFont="1" applyFill="1" applyBorder="1" applyAlignment="1">
      <alignment vertical="top" wrapText="1"/>
    </xf>
    <xf numFmtId="4" fontId="66" fillId="0" borderId="111" xfId="2258" applyNumberFormat="1" applyFont="1" applyFill="1" applyBorder="1" applyAlignment="1">
      <alignment vertical="top" wrapText="1"/>
    </xf>
    <xf numFmtId="4" fontId="66" fillId="0" borderId="112" xfId="2258" applyNumberFormat="1" applyFont="1" applyFill="1" applyBorder="1" applyAlignment="1">
      <alignment vertical="top" wrapText="1"/>
    </xf>
    <xf numFmtId="4" fontId="66" fillId="0" borderId="110" xfId="2258" applyNumberFormat="1" applyFont="1" applyFill="1" applyBorder="1" applyAlignment="1">
      <alignment horizontal="center" vertical="top" wrapText="1"/>
    </xf>
    <xf numFmtId="4" fontId="66" fillId="0" borderId="111" xfId="2258" applyNumberFormat="1" applyFont="1" applyFill="1" applyBorder="1" applyAlignment="1">
      <alignment horizontal="center" vertical="top" wrapText="1"/>
    </xf>
    <xf numFmtId="4" fontId="66" fillId="0" borderId="129" xfId="2258" applyNumberFormat="1" applyFont="1" applyFill="1" applyBorder="1" applyAlignment="1">
      <alignment horizontal="center" vertical="top" wrapText="1"/>
    </xf>
    <xf numFmtId="3" fontId="66" fillId="0" borderId="130" xfId="2258" applyNumberFormat="1" applyFont="1" applyFill="1" applyBorder="1" applyAlignment="1">
      <alignment horizontal="right" vertical="center" wrapText="1"/>
    </xf>
    <xf numFmtId="4" fontId="66" fillId="16" borderId="133" xfId="2258" applyNumberFormat="1" applyFont="1" applyFill="1" applyBorder="1" applyAlignment="1">
      <alignment vertical="top" wrapText="1"/>
    </xf>
    <xf numFmtId="4" fontId="66" fillId="16" borderId="134" xfId="2258" applyNumberFormat="1" applyFont="1" applyFill="1" applyBorder="1" applyAlignment="1">
      <alignment vertical="top" wrapText="1"/>
    </xf>
    <xf numFmtId="4" fontId="66" fillId="16" borderId="135" xfId="2258" applyNumberFormat="1" applyFont="1" applyFill="1" applyBorder="1" applyAlignment="1">
      <alignment vertical="top" wrapText="1"/>
    </xf>
    <xf numFmtId="4" fontId="66" fillId="16" borderId="136" xfId="2258" applyNumberFormat="1" applyFont="1" applyFill="1" applyBorder="1" applyAlignment="1">
      <alignment vertical="top" wrapText="1"/>
    </xf>
    <xf numFmtId="4" fontId="66" fillId="16" borderId="137" xfId="2258" applyNumberFormat="1" applyFont="1" applyFill="1" applyBorder="1" applyAlignment="1">
      <alignment vertical="top" wrapText="1"/>
    </xf>
    <xf numFmtId="4" fontId="66" fillId="16" borderId="135" xfId="2258" applyNumberFormat="1" applyFont="1" applyFill="1" applyBorder="1" applyAlignment="1">
      <alignment horizontal="center" vertical="top" wrapText="1"/>
    </xf>
    <xf numFmtId="4" fontId="66" fillId="16" borderId="136" xfId="2258" applyNumberFormat="1" applyFont="1" applyFill="1" applyBorder="1" applyAlignment="1">
      <alignment horizontal="center" vertical="top" wrapText="1"/>
    </xf>
    <xf numFmtId="4" fontId="66" fillId="16" borderId="138" xfId="2258" applyNumberFormat="1" applyFont="1" applyFill="1" applyBorder="1" applyAlignment="1">
      <alignment horizontal="center" vertical="top" wrapText="1"/>
    </xf>
    <xf numFmtId="3" fontId="66" fillId="16" borderId="133" xfId="2258" applyNumberFormat="1" applyFont="1" applyFill="1" applyBorder="1" applyAlignment="1">
      <alignment horizontal="right" vertical="top" wrapText="1"/>
    </xf>
    <xf numFmtId="0" fontId="66" fillId="16" borderId="118" xfId="976" applyFont="1" applyFill="1" applyBorder="1" applyAlignment="1">
      <alignment horizontal="left" vertical="top"/>
    </xf>
    <xf numFmtId="0" fontId="66" fillId="16" borderId="119" xfId="976" applyFont="1" applyFill="1" applyBorder="1" applyAlignment="1">
      <alignment horizontal="left" vertical="top"/>
    </xf>
    <xf numFmtId="10" fontId="66" fillId="34" borderId="116" xfId="2258" applyNumberFormat="1" applyFont="1" applyFill="1" applyBorder="1" applyAlignment="1">
      <alignment vertical="top" wrapText="1"/>
    </xf>
    <xf numFmtId="9" fontId="66" fillId="16" borderId="120" xfId="1015" applyFont="1" applyFill="1" applyBorder="1" applyAlignment="1">
      <alignment horizontal="center" vertical="top" wrapText="1"/>
    </xf>
    <xf numFmtId="9" fontId="66" fillId="16" borderId="121" xfId="1015" applyFont="1" applyFill="1" applyBorder="1" applyAlignment="1">
      <alignment horizontal="center" vertical="top" wrapText="1"/>
    </xf>
    <xf numFmtId="4" fontId="66" fillId="16" borderId="116" xfId="2258" applyNumberFormat="1" applyFont="1" applyFill="1" applyBorder="1" applyAlignment="1">
      <alignment horizontal="center" vertical="top" wrapText="1"/>
    </xf>
    <xf numFmtId="4" fontId="66" fillId="16" borderId="120" xfId="2258" applyNumberFormat="1" applyFont="1" applyFill="1" applyBorder="1" applyAlignment="1">
      <alignment horizontal="center" vertical="top" wrapText="1"/>
    </xf>
    <xf numFmtId="4" fontId="66" fillId="16" borderId="117" xfId="2258" applyNumberFormat="1" applyFont="1" applyFill="1" applyBorder="1" applyAlignment="1">
      <alignment horizontal="center" vertical="top" wrapText="1"/>
    </xf>
    <xf numFmtId="4" fontId="66" fillId="16" borderId="118" xfId="2258" applyNumberFormat="1" applyFont="1" applyFill="1" applyBorder="1" applyAlignment="1">
      <alignment horizontal="right" vertical="top" wrapText="1"/>
    </xf>
    <xf numFmtId="4" fontId="66" fillId="16" borderId="141" xfId="2258" applyNumberFormat="1" applyFont="1" applyFill="1" applyBorder="1" applyAlignment="1">
      <alignment vertical="top" wrapText="1"/>
    </xf>
    <xf numFmtId="4" fontId="66" fillId="16" borderId="142" xfId="2258" applyNumberFormat="1" applyFont="1" applyFill="1" applyBorder="1" applyAlignment="1">
      <alignment vertical="top" wrapText="1"/>
    </xf>
    <xf numFmtId="4" fontId="66" fillId="16" borderId="139" xfId="2258" applyNumberFormat="1" applyFont="1" applyFill="1" applyBorder="1" applyAlignment="1">
      <alignment vertical="top" wrapText="1"/>
    </xf>
    <xf numFmtId="4" fontId="66" fillId="16" borderId="143" xfId="2258" applyNumberFormat="1" applyFont="1" applyFill="1" applyBorder="1" applyAlignment="1">
      <alignment vertical="top" wrapText="1"/>
    </xf>
    <xf numFmtId="4" fontId="66" fillId="16" borderId="144" xfId="2258" applyNumberFormat="1" applyFont="1" applyFill="1" applyBorder="1" applyAlignment="1">
      <alignment vertical="top" wrapText="1"/>
    </xf>
    <xf numFmtId="4" fontId="66" fillId="16" borderId="139" xfId="2258" applyNumberFormat="1" applyFont="1" applyFill="1" applyBorder="1" applyAlignment="1">
      <alignment horizontal="center" vertical="top" wrapText="1"/>
    </xf>
    <xf numFmtId="4" fontId="66" fillId="16" borderId="143" xfId="2258" applyNumberFormat="1" applyFont="1" applyFill="1" applyBorder="1" applyAlignment="1">
      <alignment horizontal="center" vertical="top" wrapText="1"/>
    </xf>
    <xf numFmtId="4" fontId="66" fillId="16" borderId="140" xfId="2258" applyNumberFormat="1" applyFont="1" applyFill="1" applyBorder="1" applyAlignment="1">
      <alignment horizontal="center" vertical="top" wrapText="1"/>
    </xf>
    <xf numFmtId="4" fontId="66" fillId="16" borderId="141" xfId="2258" applyNumberFormat="1" applyFont="1" applyFill="1" applyBorder="1" applyAlignment="1">
      <alignment horizontal="right" vertical="top" wrapText="1"/>
    </xf>
    <xf numFmtId="0" fontId="11" fillId="0" borderId="0" xfId="2258" applyFont="1" applyBorder="1"/>
    <xf numFmtId="0" fontId="11" fillId="0" borderId="0" xfId="2258" applyFont="1" applyFill="1" applyBorder="1"/>
    <xf numFmtId="1" fontId="66" fillId="0" borderId="0" xfId="2258" applyNumberFormat="1" applyFont="1" applyFill="1" applyBorder="1" applyAlignment="1">
      <alignment horizontal="center"/>
    </xf>
    <xf numFmtId="1" fontId="66" fillId="0" borderId="0" xfId="2258" applyNumberFormat="1" applyFont="1" applyBorder="1" applyAlignment="1">
      <alignment horizontal="center"/>
    </xf>
    <xf numFmtId="0" fontId="66" fillId="0" borderId="66" xfId="976" applyFont="1" applyFill="1" applyBorder="1" applyAlignment="1">
      <alignment horizontal="center" vertical="top"/>
    </xf>
    <xf numFmtId="0" fontId="66" fillId="0" borderId="66" xfId="976" applyFont="1" applyFill="1" applyBorder="1" applyAlignment="1">
      <alignment horizontal="left" vertical="top"/>
    </xf>
    <xf numFmtId="1" fontId="66" fillId="0" borderId="67" xfId="2258" applyNumberFormat="1" applyFont="1" applyFill="1" applyBorder="1" applyAlignment="1">
      <alignment horizontal="center" vertical="top" wrapText="1"/>
    </xf>
    <xf numFmtId="1" fontId="84" fillId="0" borderId="0" xfId="2258" applyNumberFormat="1" applyFont="1" applyFill="1" applyBorder="1" applyAlignment="1">
      <alignment horizontal="center" vertical="top" wrapText="1"/>
    </xf>
    <xf numFmtId="0" fontId="66" fillId="0" borderId="4" xfId="976" applyFont="1" applyFill="1" applyBorder="1" applyAlignment="1">
      <alignment horizontal="left" vertical="top"/>
    </xf>
    <xf numFmtId="0" fontId="11" fillId="0" borderId="4" xfId="2258" applyFont="1" applyBorder="1" applyAlignment="1">
      <alignment horizontal="center"/>
    </xf>
    <xf numFmtId="2" fontId="66" fillId="0" borderId="5" xfId="2258" applyNumberFormat="1" applyFont="1" applyFill="1" applyBorder="1" applyAlignment="1">
      <alignment horizontal="center" vertical="center" wrapText="1"/>
    </xf>
    <xf numFmtId="1" fontId="66" fillId="0" borderId="0" xfId="2258" applyNumberFormat="1" applyFont="1" applyFill="1" applyBorder="1" applyAlignment="1">
      <alignment horizontal="center" vertical="center" wrapText="1"/>
    </xf>
    <xf numFmtId="1" fontId="84" fillId="0" borderId="0" xfId="2258" applyNumberFormat="1" applyFont="1" applyFill="1" applyBorder="1" applyAlignment="1">
      <alignment horizontal="center" vertical="center" wrapText="1"/>
    </xf>
    <xf numFmtId="0" fontId="66" fillId="0" borderId="7" xfId="976" applyFont="1" applyFill="1" applyBorder="1" applyAlignment="1">
      <alignment horizontal="left" vertical="top"/>
    </xf>
    <xf numFmtId="0" fontId="11" fillId="0" borderId="7" xfId="2258" applyFont="1" applyBorder="1" applyAlignment="1">
      <alignment horizontal="center"/>
    </xf>
    <xf numFmtId="189" fontId="66" fillId="0" borderId="8" xfId="2258" applyNumberFormat="1" applyFont="1" applyFill="1" applyBorder="1" applyAlignment="1">
      <alignment horizontal="center" vertical="center" wrapText="1"/>
    </xf>
    <xf numFmtId="2" fontId="66" fillId="0" borderId="0" xfId="2258" applyNumberFormat="1" applyFont="1" applyFill="1" applyBorder="1" applyAlignment="1">
      <alignment horizontal="center" vertical="center" wrapText="1"/>
    </xf>
    <xf numFmtId="192" fontId="66" fillId="0" borderId="0" xfId="2258" applyNumberFormat="1" applyFont="1" applyFill="1" applyBorder="1" applyAlignment="1">
      <alignment horizontal="center" vertical="center" wrapText="1"/>
    </xf>
    <xf numFmtId="188" fontId="84" fillId="0" borderId="0" xfId="2258" applyNumberFormat="1" applyFont="1" applyFill="1" applyBorder="1" applyAlignment="1">
      <alignment horizontal="center" vertical="center" wrapText="1"/>
    </xf>
    <xf numFmtId="10" fontId="66" fillId="0" borderId="8" xfId="2258" applyNumberFormat="1" applyFont="1" applyFill="1" applyBorder="1" applyAlignment="1">
      <alignment horizontal="center" vertical="center"/>
    </xf>
    <xf numFmtId="4" fontId="66" fillId="0" borderId="0" xfId="2258" applyNumberFormat="1" applyFont="1" applyFill="1" applyBorder="1" applyAlignment="1">
      <alignment horizontal="center"/>
    </xf>
    <xf numFmtId="0" fontId="73" fillId="0" borderId="0" xfId="2258" applyFont="1" applyFill="1" applyBorder="1"/>
    <xf numFmtId="1" fontId="85" fillId="0" borderId="0" xfId="2258" applyNumberFormat="1" applyFont="1" applyFill="1" applyBorder="1" applyAlignment="1">
      <alignment horizontal="center"/>
    </xf>
    <xf numFmtId="49" fontId="66" fillId="0" borderId="7" xfId="973" applyNumberFormat="1" applyFont="1" applyFill="1" applyBorder="1" applyAlignment="1">
      <alignment horizontal="left" vertical="top" wrapText="1"/>
    </xf>
    <xf numFmtId="0" fontId="11" fillId="0" borderId="7" xfId="2258" applyFont="1" applyBorder="1"/>
    <xf numFmtId="188" fontId="66" fillId="0" borderId="8" xfId="2258" applyNumberFormat="1" applyFont="1" applyBorder="1" applyAlignment="1">
      <alignment horizontal="center" vertical="center"/>
    </xf>
    <xf numFmtId="0" fontId="86" fillId="0" borderId="0" xfId="2258" applyFont="1"/>
    <xf numFmtId="49" fontId="66" fillId="0" borderId="39" xfId="973" applyNumberFormat="1" applyFont="1" applyFill="1" applyBorder="1" applyAlignment="1">
      <alignment horizontal="left" vertical="top" wrapText="1"/>
    </xf>
    <xf numFmtId="0" fontId="11" fillId="0" borderId="39" xfId="2258" applyFont="1" applyBorder="1"/>
    <xf numFmtId="0" fontId="11" fillId="0" borderId="39" xfId="2258" applyFont="1" applyBorder="1" applyAlignment="1">
      <alignment horizontal="center"/>
    </xf>
    <xf numFmtId="188" fontId="66" fillId="0" borderId="40" xfId="2258" applyNumberFormat="1" applyFont="1" applyBorder="1" applyAlignment="1">
      <alignment horizontal="center" vertical="center"/>
    </xf>
    <xf numFmtId="4" fontId="66" fillId="0" borderId="10" xfId="2258" applyNumberFormat="1" applyFont="1" applyFill="1" applyBorder="1" applyAlignment="1">
      <alignment vertical="top" wrapText="1"/>
    </xf>
    <xf numFmtId="0" fontId="11" fillId="0" borderId="10" xfId="2258" applyFont="1" applyBorder="1"/>
    <xf numFmtId="0" fontId="11" fillId="0" borderId="10" xfId="2258" applyFont="1" applyBorder="1" applyAlignment="1">
      <alignment horizontal="center"/>
    </xf>
    <xf numFmtId="188" fontId="66" fillId="0" borderId="79" xfId="2258" applyNumberFormat="1" applyFont="1" applyBorder="1" applyAlignment="1">
      <alignment horizontal="center" vertical="center"/>
    </xf>
    <xf numFmtId="0" fontId="66" fillId="0" borderId="0" xfId="2258" applyFont="1" applyBorder="1"/>
    <xf numFmtId="0" fontId="86" fillId="28" borderId="0" xfId="2258" applyFont="1" applyFill="1" applyBorder="1"/>
    <xf numFmtId="0" fontId="87" fillId="0" borderId="0" xfId="2258" applyFont="1" applyBorder="1" applyAlignment="1">
      <alignment vertical="center"/>
    </xf>
    <xf numFmtId="0" fontId="11" fillId="0" borderId="0" xfId="2258" applyFont="1" applyBorder="1" applyAlignment="1">
      <alignment horizontal="center"/>
    </xf>
    <xf numFmtId="0" fontId="88" fillId="28" borderId="0" xfId="2258" applyFont="1" applyFill="1" applyBorder="1"/>
    <xf numFmtId="193" fontId="88" fillId="28" borderId="0" xfId="2258" applyNumberFormat="1" applyFont="1" applyFill="1" applyBorder="1"/>
    <xf numFmtId="0" fontId="89" fillId="0" borderId="0" xfId="0" applyFont="1" applyAlignment="1">
      <alignment horizontal="center" vertical="center"/>
    </xf>
    <xf numFmtId="0" fontId="89" fillId="0" borderId="0" xfId="0" applyFont="1" applyBorder="1" applyAlignment="1">
      <alignment horizontal="right" vertical="center"/>
    </xf>
    <xf numFmtId="49" fontId="89" fillId="0" borderId="0" xfId="0" applyNumberFormat="1" applyFont="1" applyAlignment="1">
      <alignment horizontal="right" vertical="center"/>
    </xf>
    <xf numFmtId="0" fontId="89" fillId="0" borderId="0" xfId="0" applyFont="1" applyAlignment="1">
      <alignment horizontal="left" vertical="center"/>
    </xf>
    <xf numFmtId="0" fontId="89" fillId="0" borderId="0" xfId="0" applyFont="1" applyAlignment="1">
      <alignment horizontal="right" vertical="center"/>
    </xf>
    <xf numFmtId="0" fontId="89" fillId="0" borderId="0" xfId="0" applyFont="1" applyAlignment="1">
      <alignment horizontal="center" vertical="center" wrapText="1"/>
    </xf>
    <xf numFmtId="0" fontId="89" fillId="0" borderId="0" xfId="0" applyFont="1" applyAlignment="1">
      <alignment vertical="center"/>
    </xf>
    <xf numFmtId="0" fontId="90" fillId="0" borderId="0" xfId="0" applyFont="1" applyAlignment="1">
      <alignment horizontal="right" vertical="center"/>
    </xf>
    <xf numFmtId="0" fontId="91" fillId="0" borderId="0" xfId="0" applyFont="1" applyAlignment="1">
      <alignment horizontal="right" vertical="center"/>
    </xf>
    <xf numFmtId="0" fontId="91" fillId="0" borderId="0" xfId="0" applyFont="1" applyAlignment="1">
      <alignment horizontal="right" vertical="center" wrapText="1"/>
    </xf>
    <xf numFmtId="49" fontId="91" fillId="0" borderId="0" xfId="0" applyNumberFormat="1" applyFont="1" applyAlignment="1">
      <alignment vertical="center"/>
    </xf>
    <xf numFmtId="0" fontId="89" fillId="0" borderId="78" xfId="0" applyNumberFormat="1" applyFont="1" applyFill="1" applyBorder="1" applyAlignment="1">
      <alignment horizontal="center" vertical="center" wrapText="1"/>
    </xf>
    <xf numFmtId="0" fontId="89" fillId="0" borderId="71" xfId="0" applyNumberFormat="1" applyFont="1" applyFill="1" applyBorder="1" applyAlignment="1">
      <alignment horizontal="center" vertical="center" wrapText="1"/>
    </xf>
    <xf numFmtId="0" fontId="89" fillId="0" borderId="2" xfId="0" applyFont="1" applyFill="1" applyBorder="1" applyAlignment="1">
      <alignment horizontal="center" vertical="center"/>
    </xf>
    <xf numFmtId="0" fontId="89" fillId="0" borderId="52" xfId="0" applyFont="1" applyFill="1" applyBorder="1" applyAlignment="1">
      <alignment horizontal="center" vertical="center"/>
    </xf>
    <xf numFmtId="0" fontId="89" fillId="0" borderId="1" xfId="0" applyFont="1" applyFill="1" applyBorder="1" applyAlignment="1">
      <alignment horizontal="center" vertical="center"/>
    </xf>
    <xf numFmtId="0" fontId="89" fillId="0" borderId="64" xfId="0" applyFont="1" applyFill="1" applyBorder="1" applyAlignment="1">
      <alignment horizontal="center" vertical="center"/>
    </xf>
    <xf numFmtId="0" fontId="89" fillId="0" borderId="83" xfId="0" applyFont="1" applyBorder="1" applyAlignment="1">
      <alignment horizontal="center" vertical="center"/>
    </xf>
    <xf numFmtId="3" fontId="89" fillId="30" borderId="75" xfId="0" applyNumberFormat="1" applyFont="1" applyFill="1" applyBorder="1" applyAlignment="1">
      <alignment vertical="center"/>
    </xf>
    <xf numFmtId="0" fontId="89" fillId="0" borderId="77" xfId="0" applyFont="1" applyFill="1" applyBorder="1" applyAlignment="1">
      <alignment horizontal="center" vertical="center"/>
    </xf>
    <xf numFmtId="0" fontId="89" fillId="0" borderId="74" xfId="0" applyFont="1" applyFill="1" applyBorder="1" applyAlignment="1">
      <alignment vertical="center"/>
    </xf>
    <xf numFmtId="3" fontId="89" fillId="30" borderId="8" xfId="0" applyNumberFormat="1" applyFont="1" applyFill="1" applyBorder="1" applyAlignment="1">
      <alignment vertical="center"/>
    </xf>
    <xf numFmtId="0" fontId="89" fillId="0" borderId="44" xfId="0" applyFont="1" applyFill="1" applyBorder="1" applyAlignment="1">
      <alignment horizontal="center" vertical="center"/>
    </xf>
    <xf numFmtId="0" fontId="89" fillId="0" borderId="7" xfId="0" applyFont="1" applyFill="1" applyBorder="1" applyAlignment="1">
      <alignment vertical="center"/>
    </xf>
    <xf numFmtId="0" fontId="91" fillId="0" borderId="2" xfId="0" applyFont="1" applyBorder="1" applyAlignment="1">
      <alignment vertical="center"/>
    </xf>
    <xf numFmtId="3" fontId="91" fillId="30" borderId="52" xfId="0" applyNumberFormat="1" applyFont="1" applyFill="1" applyBorder="1" applyAlignment="1">
      <alignment vertical="center"/>
    </xf>
    <xf numFmtId="3" fontId="91" fillId="30" borderId="64" xfId="0" applyNumberFormat="1" applyFont="1" applyFill="1" applyBorder="1" applyAlignment="1">
      <alignment vertical="center"/>
    </xf>
    <xf numFmtId="4" fontId="68" fillId="28" borderId="57" xfId="908" applyNumberFormat="1" applyFont="1" applyFill="1" applyBorder="1" applyAlignment="1">
      <alignment horizontal="left" vertical="center" wrapText="1"/>
    </xf>
    <xf numFmtId="4" fontId="68" fillId="30" borderId="7" xfId="908" applyNumberFormat="1" applyFont="1" applyFill="1" applyBorder="1" applyAlignment="1">
      <alignment horizontal="right" vertical="center" wrapText="1"/>
    </xf>
    <xf numFmtId="3" fontId="82" fillId="0" borderId="55" xfId="1568" applyNumberFormat="1" applyFont="1" applyFill="1" applyBorder="1" applyAlignment="1">
      <alignment horizontal="left" vertical="center" wrapText="1"/>
    </xf>
    <xf numFmtId="4" fontId="11" fillId="28" borderId="146" xfId="2258" applyNumberFormat="1" applyFont="1" applyFill="1" applyBorder="1" applyAlignment="1"/>
    <xf numFmtId="0" fontId="89" fillId="0" borderId="1" xfId="0" applyFont="1" applyBorder="1" applyAlignment="1">
      <alignment horizontal="center" vertical="center"/>
    </xf>
    <xf numFmtId="0" fontId="89" fillId="0" borderId="6" xfId="0" applyFont="1" applyBorder="1" applyAlignment="1">
      <alignment horizontal="center" vertical="center"/>
    </xf>
    <xf numFmtId="0" fontId="89" fillId="0" borderId="30" xfId="0" applyNumberFormat="1" applyFont="1" applyFill="1" applyBorder="1" applyAlignment="1">
      <alignment horizontal="center" vertical="center" wrapText="1"/>
    </xf>
    <xf numFmtId="49" fontId="89" fillId="0" borderId="7" xfId="0" applyNumberFormat="1" applyFont="1" applyBorder="1" applyAlignment="1">
      <alignment horizontal="right" vertical="center" wrapText="1"/>
    </xf>
    <xf numFmtId="0" fontId="89" fillId="0" borderId="7" xfId="0" applyFont="1" applyBorder="1" applyAlignment="1">
      <alignment horizontal="left" vertical="center" wrapText="1"/>
    </xf>
    <xf numFmtId="0" fontId="89" fillId="0" borderId="7" xfId="0" applyFont="1" applyBorder="1" applyAlignment="1">
      <alignment horizontal="center" vertical="center" wrapText="1"/>
    </xf>
    <xf numFmtId="49" fontId="89" fillId="0" borderId="7" xfId="0" applyNumberFormat="1" applyFont="1" applyBorder="1" applyAlignment="1">
      <alignment horizontal="center" vertical="center" wrapText="1"/>
    </xf>
    <xf numFmtId="0" fontId="89" fillId="0" borderId="7" xfId="0" applyFont="1" applyBorder="1" applyAlignment="1">
      <alignment horizontal="right" vertical="center" wrapText="1"/>
    </xf>
    <xf numFmtId="4" fontId="71" fillId="0" borderId="0" xfId="2259" applyFont="1" applyAlignment="1"/>
    <xf numFmtId="4" fontId="71" fillId="0" borderId="0" xfId="2259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9" applyFont="1">
      <alignment vertical="center"/>
    </xf>
    <xf numFmtId="0" fontId="92" fillId="0" borderId="0" xfId="797" applyFont="1" applyFill="1" applyAlignment="1"/>
    <xf numFmtId="0" fontId="66" fillId="0" borderId="0" xfId="2259" applyNumberFormat="1" applyFont="1" applyAlignment="1"/>
    <xf numFmtId="3" fontId="11" fillId="0" borderId="20" xfId="2259" applyNumberFormat="1" applyFont="1" applyBorder="1" applyAlignment="1">
      <alignment horizontal="center" vertical="center" wrapText="1"/>
    </xf>
    <xf numFmtId="3" fontId="11" fillId="0" borderId="145" xfId="2259" applyNumberFormat="1" applyFont="1" applyBorder="1" applyAlignment="1">
      <alignment horizontal="center" vertical="center" wrapText="1"/>
    </xf>
    <xf numFmtId="4" fontId="11" fillId="25" borderId="3" xfId="2259" applyFont="1" applyFill="1" applyBorder="1" applyAlignment="1">
      <alignment vertical="center" wrapText="1"/>
    </xf>
    <xf numFmtId="4" fontId="11" fillId="25" borderId="4" xfId="2259" applyFont="1" applyFill="1" applyBorder="1" applyAlignment="1">
      <alignment horizontal="left" vertical="center" wrapText="1"/>
    </xf>
    <xf numFmtId="3" fontId="11" fillId="0" borderId="4" xfId="2259" applyNumberFormat="1" applyFont="1" applyBorder="1" applyAlignment="1">
      <alignment horizontal="center" vertical="center" wrapText="1"/>
    </xf>
    <xf numFmtId="4" fontId="11" fillId="0" borderId="4" xfId="2259" applyNumberFormat="1" applyFont="1" applyBorder="1" applyAlignment="1">
      <alignment horizontal="center" vertical="center" wrapText="1"/>
    </xf>
    <xf numFmtId="4" fontId="11" fillId="0" borderId="5" xfId="2259" applyNumberFormat="1" applyFont="1" applyBorder="1" applyAlignment="1">
      <alignment horizontal="center" vertical="center" wrapText="1"/>
    </xf>
    <xf numFmtId="4" fontId="11" fillId="25" borderId="6" xfId="2259" applyFont="1" applyFill="1" applyBorder="1" applyAlignment="1">
      <alignment vertical="center" wrapText="1"/>
    </xf>
    <xf numFmtId="4" fontId="11" fillId="25" borderId="7" xfId="2259" applyFont="1" applyFill="1" applyBorder="1" applyAlignment="1">
      <alignment horizontal="left" vertical="center" wrapText="1"/>
    </xf>
    <xf numFmtId="3" fontId="11" fillId="0" borderId="7" xfId="2259" applyNumberFormat="1" applyFont="1" applyBorder="1" applyAlignment="1">
      <alignment horizontal="center" vertical="center" wrapText="1"/>
    </xf>
    <xf numFmtId="4" fontId="11" fillId="0" borderId="7" xfId="2259" applyNumberFormat="1" applyFont="1" applyBorder="1" applyAlignment="1">
      <alignment horizontal="center" vertical="center" wrapText="1"/>
    </xf>
    <xf numFmtId="4" fontId="11" fillId="0" borderId="8" xfId="2259" applyNumberFormat="1" applyFont="1" applyBorder="1" applyAlignment="1">
      <alignment horizontal="center" vertical="center" wrapText="1"/>
    </xf>
    <xf numFmtId="4" fontId="11" fillId="0" borderId="6" xfId="2259" applyFont="1" applyFill="1" applyBorder="1" applyAlignment="1">
      <alignment horizontal="left" vertical="center" wrapText="1"/>
    </xf>
    <xf numFmtId="4" fontId="71" fillId="25" borderId="7" xfId="2259" applyFont="1" applyFill="1" applyBorder="1" applyAlignment="1">
      <alignment horizontal="left" vertical="center" wrapText="1"/>
    </xf>
    <xf numFmtId="4" fontId="11" fillId="0" borderId="7" xfId="2259" applyFont="1" applyBorder="1" applyAlignment="1">
      <alignment horizontal="center" vertical="center" wrapText="1"/>
    </xf>
    <xf numFmtId="4" fontId="11" fillId="0" borderId="38" xfId="2259" applyFont="1" applyFill="1" applyBorder="1" applyAlignment="1">
      <alignment horizontal="left" vertical="center" wrapText="1"/>
    </xf>
    <xf numFmtId="4" fontId="71" fillId="25" borderId="39" xfId="2259" applyFont="1" applyFill="1" applyBorder="1" applyAlignment="1">
      <alignment horizontal="left" vertical="center" wrapText="1"/>
    </xf>
    <xf numFmtId="3" fontId="11" fillId="0" borderId="39" xfId="2259" applyNumberFormat="1" applyFont="1" applyBorder="1" applyAlignment="1">
      <alignment horizontal="center" vertical="center" wrapText="1"/>
    </xf>
    <xf numFmtId="4" fontId="11" fillId="0" borderId="39" xfId="2259" applyNumberFormat="1" applyFont="1" applyBorder="1" applyAlignment="1">
      <alignment horizontal="center" vertical="center" wrapText="1"/>
    </xf>
    <xf numFmtId="4" fontId="11" fillId="0" borderId="39" xfId="2259" applyFont="1" applyBorder="1" applyAlignment="1">
      <alignment horizontal="center" vertical="center" wrapText="1"/>
    </xf>
    <xf numFmtId="4" fontId="11" fillId="0" borderId="40" xfId="2259" applyNumberFormat="1" applyFont="1" applyBorder="1" applyAlignment="1">
      <alignment horizontal="center" vertical="center" wrapText="1"/>
    </xf>
    <xf numFmtId="4" fontId="66" fillId="0" borderId="20" xfId="2259" applyNumberFormat="1" applyFont="1" applyBorder="1" applyAlignment="1">
      <alignment horizontal="right" vertical="top" wrapText="1"/>
    </xf>
    <xf numFmtId="0" fontId="11" fillId="0" borderId="11" xfId="2258" applyFont="1" applyBorder="1"/>
    <xf numFmtId="0" fontId="93" fillId="28" borderId="0" xfId="798" applyNumberFormat="1" applyFont="1" applyFill="1" applyAlignment="1">
      <alignment vertical="center" wrapText="1"/>
    </xf>
    <xf numFmtId="4" fontId="73" fillId="28" borderId="0" xfId="2259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71" fillId="28" borderId="7" xfId="797" applyNumberFormat="1" applyFont="1" applyFill="1" applyBorder="1" applyAlignment="1">
      <alignment horizontal="center" vertical="center" wrapText="1"/>
    </xf>
    <xf numFmtId="0" fontId="94" fillId="28" borderId="0" xfId="797" applyFont="1" applyFill="1"/>
    <xf numFmtId="0" fontId="11" fillId="28" borderId="0" xfId="797" applyFont="1" applyFill="1" applyAlignment="1">
      <alignment vertical="top"/>
    </xf>
    <xf numFmtId="49" fontId="71" fillId="28" borderId="147" xfId="797" applyNumberFormat="1" applyFont="1" applyFill="1" applyBorder="1" applyAlignment="1">
      <alignment horizontal="center" vertical="center" wrapText="1"/>
    </xf>
    <xf numFmtId="49" fontId="71" fillId="28" borderId="148" xfId="797" applyNumberFormat="1" applyFont="1" applyFill="1" applyBorder="1" applyAlignment="1">
      <alignment horizontal="center" vertical="center" wrapText="1"/>
    </xf>
    <xf numFmtId="49" fontId="71" fillId="28" borderId="149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8" fillId="28" borderId="150" xfId="797" applyFont="1" applyFill="1" applyBorder="1" applyAlignment="1">
      <alignment vertical="top"/>
    </xf>
    <xf numFmtId="49" fontId="71" fillId="28" borderId="85" xfId="797" applyNumberFormat="1" applyFont="1" applyFill="1" applyBorder="1" applyAlignment="1">
      <alignment horizontal="center" vertical="top" wrapText="1"/>
    </xf>
    <xf numFmtId="49" fontId="71" fillId="28" borderId="88" xfId="797" applyNumberFormat="1" applyFont="1" applyFill="1" applyBorder="1" applyAlignment="1">
      <alignment horizontal="left" vertical="top" wrapText="1"/>
    </xf>
    <xf numFmtId="194" fontId="95" fillId="28" borderId="88" xfId="797" applyNumberFormat="1" applyFont="1" applyFill="1" applyBorder="1" applyAlignment="1">
      <alignment horizontal="center" vertical="top"/>
    </xf>
    <xf numFmtId="0" fontId="71" fillId="28" borderId="88" xfId="797" applyNumberFormat="1" applyFont="1" applyFill="1" applyBorder="1" applyAlignment="1">
      <alignment horizontal="center" vertical="top"/>
    </xf>
    <xf numFmtId="0" fontId="71" fillId="28" borderId="88" xfId="797" applyFont="1" applyFill="1" applyBorder="1" applyAlignment="1">
      <alignment horizontal="center" vertical="top"/>
    </xf>
    <xf numFmtId="195" fontId="95" fillId="28" borderId="88" xfId="797" applyNumberFormat="1" applyFont="1" applyFill="1" applyBorder="1" applyAlignment="1">
      <alignment horizontal="center" vertical="top"/>
    </xf>
    <xf numFmtId="3" fontId="71" fillId="28" borderId="88" xfId="797" applyNumberFormat="1" applyFont="1" applyFill="1" applyBorder="1" applyAlignment="1">
      <alignment horizontal="center" vertical="top"/>
    </xf>
    <xf numFmtId="3" fontId="95" fillId="28" borderId="88" xfId="797" applyNumberFormat="1" applyFont="1" applyFill="1" applyBorder="1" applyAlignment="1">
      <alignment horizontal="center" vertical="top"/>
    </xf>
    <xf numFmtId="3" fontId="95" fillId="28" borderId="89" xfId="797" applyNumberFormat="1" applyFont="1" applyFill="1" applyBorder="1" applyAlignment="1">
      <alignment horizontal="center" vertical="top" wrapText="1"/>
    </xf>
    <xf numFmtId="0" fontId="68" fillId="28" borderId="0" xfId="797" applyFont="1" applyFill="1" applyBorder="1" applyAlignment="1">
      <alignment vertical="top"/>
    </xf>
    <xf numFmtId="49" fontId="72" fillId="28" borderId="95" xfId="797" applyNumberFormat="1" applyFont="1" applyFill="1" applyBorder="1" applyAlignment="1">
      <alignment horizontal="center" vertical="top" wrapText="1"/>
    </xf>
    <xf numFmtId="0" fontId="72" fillId="28" borderId="91" xfId="797" applyNumberFormat="1" applyFont="1" applyFill="1" applyBorder="1" applyAlignment="1">
      <alignment horizontal="right" vertical="top" wrapText="1"/>
    </xf>
    <xf numFmtId="194" fontId="72" fillId="28" borderId="91" xfId="797" applyNumberFormat="1" applyFont="1" applyFill="1" applyBorder="1" applyAlignment="1">
      <alignment horizontal="center" vertical="top"/>
    </xf>
    <xf numFmtId="0" fontId="72" fillId="28" borderId="91" xfId="797" applyNumberFormat="1" applyFont="1" applyFill="1" applyBorder="1" applyAlignment="1">
      <alignment horizontal="center" vertical="top"/>
    </xf>
    <xf numFmtId="3" fontId="72" fillId="28" borderId="91" xfId="797" applyNumberFormat="1" applyFont="1" applyFill="1" applyBorder="1" applyAlignment="1">
      <alignment horizontal="center" vertical="top"/>
    </xf>
    <xf numFmtId="0" fontId="72" fillId="28" borderId="91" xfId="797" applyFont="1" applyFill="1" applyBorder="1" applyAlignment="1">
      <alignment horizontal="center" vertical="top"/>
    </xf>
    <xf numFmtId="195" fontId="72" fillId="28" borderId="91" xfId="797" applyNumberFormat="1" applyFont="1" applyFill="1" applyBorder="1" applyAlignment="1">
      <alignment horizontal="center" vertical="top"/>
    </xf>
    <xf numFmtId="3" fontId="72" fillId="28" borderId="94" xfId="797" applyNumberFormat="1" applyFont="1" applyFill="1" applyBorder="1" applyAlignment="1">
      <alignment horizontal="center" vertical="top" wrapText="1"/>
    </xf>
    <xf numFmtId="49" fontId="72" fillId="28" borderId="85" xfId="797" applyNumberFormat="1" applyFont="1" applyFill="1" applyBorder="1" applyAlignment="1">
      <alignment horizontal="center" vertical="top" wrapText="1"/>
    </xf>
    <xf numFmtId="0" fontId="72" fillId="28" borderId="88" xfId="797" applyNumberFormat="1" applyFont="1" applyFill="1" applyBorder="1" applyAlignment="1">
      <alignment horizontal="right" vertical="top" wrapText="1"/>
    </xf>
    <xf numFmtId="194" fontId="72" fillId="28" borderId="88" xfId="797" applyNumberFormat="1" applyFont="1" applyFill="1" applyBorder="1" applyAlignment="1">
      <alignment horizontal="center" vertical="top"/>
    </xf>
    <xf numFmtId="0" fontId="72" fillId="28" borderId="88" xfId="797" applyNumberFormat="1" applyFont="1" applyFill="1" applyBorder="1" applyAlignment="1">
      <alignment horizontal="center" vertical="top"/>
    </xf>
    <xf numFmtId="3" fontId="72" fillId="28" borderId="88" xfId="797" applyNumberFormat="1" applyFont="1" applyFill="1" applyBorder="1" applyAlignment="1">
      <alignment horizontal="center" vertical="top"/>
    </xf>
    <xf numFmtId="0" fontId="72" fillId="28" borderId="88" xfId="797" applyFont="1" applyFill="1" applyBorder="1" applyAlignment="1">
      <alignment horizontal="center" vertical="top"/>
    </xf>
    <xf numFmtId="195" fontId="72" fillId="28" borderId="88" xfId="797" applyNumberFormat="1" applyFont="1" applyFill="1" applyBorder="1" applyAlignment="1">
      <alignment horizontal="center" vertical="top"/>
    </xf>
    <xf numFmtId="3" fontId="72" fillId="28" borderId="89" xfId="797" applyNumberFormat="1" applyFont="1" applyFill="1" applyBorder="1" applyAlignment="1">
      <alignment horizontal="center" vertical="top" wrapText="1"/>
    </xf>
    <xf numFmtId="49" fontId="72" fillId="0" borderId="85" xfId="797" applyNumberFormat="1" applyFont="1" applyFill="1" applyBorder="1" applyAlignment="1">
      <alignment horizontal="center" vertical="top" wrapText="1"/>
    </xf>
    <xf numFmtId="0" fontId="72" fillId="0" borderId="88" xfId="797" applyNumberFormat="1" applyFont="1" applyFill="1" applyBorder="1" applyAlignment="1">
      <alignment horizontal="right" vertical="top" wrapText="1"/>
    </xf>
    <xf numFmtId="194" fontId="72" fillId="0" borderId="88" xfId="797" applyNumberFormat="1" applyFont="1" applyFill="1" applyBorder="1" applyAlignment="1">
      <alignment horizontal="center" vertical="top"/>
    </xf>
    <xf numFmtId="0" fontId="72" fillId="0" borderId="88" xfId="797" applyNumberFormat="1" applyFont="1" applyFill="1" applyBorder="1" applyAlignment="1">
      <alignment horizontal="center" vertical="top"/>
    </xf>
    <xf numFmtId="3" fontId="72" fillId="0" borderId="88" xfId="797" applyNumberFormat="1" applyFont="1" applyFill="1" applyBorder="1" applyAlignment="1">
      <alignment horizontal="center" vertical="top"/>
    </xf>
    <xf numFmtId="0" fontId="72" fillId="0" borderId="88" xfId="797" applyFont="1" applyFill="1" applyBorder="1" applyAlignment="1">
      <alignment horizontal="center" vertical="top"/>
    </xf>
    <xf numFmtId="195" fontId="72" fillId="0" borderId="88" xfId="797" applyNumberFormat="1" applyFont="1" applyFill="1" applyBorder="1" applyAlignment="1">
      <alignment horizontal="center" vertical="top"/>
    </xf>
    <xf numFmtId="3" fontId="72" fillId="0" borderId="89" xfId="797" applyNumberFormat="1" applyFont="1" applyFill="1" applyBorder="1" applyAlignment="1">
      <alignment horizontal="center" vertical="top" wrapText="1"/>
    </xf>
    <xf numFmtId="0" fontId="68" fillId="0" borderId="0" xfId="797" applyFont="1" applyFill="1" applyBorder="1" applyAlignment="1">
      <alignment vertical="top"/>
    </xf>
    <xf numFmtId="0" fontId="68" fillId="35" borderId="0" xfId="797" applyFont="1" applyFill="1" applyBorder="1" applyAlignment="1">
      <alignment vertical="top"/>
    </xf>
    <xf numFmtId="0" fontId="11" fillId="36" borderId="0" xfId="797" applyFont="1" applyFill="1"/>
    <xf numFmtId="49" fontId="72" fillId="0" borderId="32" xfId="797" applyNumberFormat="1" applyFont="1" applyFill="1" applyBorder="1" applyAlignment="1">
      <alignment horizontal="center" vertical="top" wrapText="1"/>
    </xf>
    <xf numFmtId="0" fontId="72" fillId="0" borderId="33" xfId="797" applyNumberFormat="1" applyFont="1" applyFill="1" applyBorder="1" applyAlignment="1">
      <alignment horizontal="right" vertical="top" wrapText="1"/>
    </xf>
    <xf numFmtId="194" fontId="72" fillId="0" borderId="33" xfId="797" applyNumberFormat="1" applyFont="1" applyFill="1" applyBorder="1" applyAlignment="1">
      <alignment horizontal="center" vertical="top"/>
    </xf>
    <xf numFmtId="0" fontId="72" fillId="0" borderId="33" xfId="797" applyNumberFormat="1" applyFont="1" applyFill="1" applyBorder="1" applyAlignment="1">
      <alignment horizontal="center" vertical="top"/>
    </xf>
    <xf numFmtId="3" fontId="72" fillId="0" borderId="33" xfId="797" applyNumberFormat="1" applyFont="1" applyFill="1" applyBorder="1" applyAlignment="1">
      <alignment horizontal="center" vertical="top"/>
    </xf>
    <xf numFmtId="0" fontId="71" fillId="0" borderId="88" xfId="797" applyFont="1" applyFill="1" applyBorder="1" applyAlignment="1">
      <alignment horizontal="center" vertical="top"/>
    </xf>
    <xf numFmtId="195" fontId="95" fillId="0" borderId="88" xfId="797" applyNumberFormat="1" applyFont="1" applyFill="1" applyBorder="1" applyAlignment="1">
      <alignment horizontal="center" vertical="top"/>
    </xf>
    <xf numFmtId="3" fontId="71" fillId="0" borderId="88" xfId="797" applyNumberFormat="1" applyFont="1" applyFill="1" applyBorder="1" applyAlignment="1">
      <alignment horizontal="center" vertical="top"/>
    </xf>
    <xf numFmtId="3" fontId="95" fillId="0" borderId="88" xfId="797" applyNumberFormat="1" applyFont="1" applyFill="1" applyBorder="1" applyAlignment="1">
      <alignment horizontal="center" vertical="top"/>
    </xf>
    <xf numFmtId="3" fontId="95" fillId="0" borderId="89" xfId="797" applyNumberFormat="1" applyFont="1" applyFill="1" applyBorder="1" applyAlignment="1">
      <alignment horizontal="center" vertical="top" wrapText="1"/>
    </xf>
    <xf numFmtId="0" fontId="66" fillId="0" borderId="151" xfId="797" applyFont="1" applyFill="1" applyBorder="1" applyAlignment="1">
      <alignment horizontal="center" vertical="top" wrapText="1"/>
    </xf>
    <xf numFmtId="0" fontId="66" fillId="0" borderId="152" xfId="797" applyFont="1" applyFill="1" applyBorder="1" applyAlignment="1">
      <alignment horizontal="left" vertical="top"/>
    </xf>
    <xf numFmtId="194" fontId="66" fillId="0" borderId="152" xfId="797" applyNumberFormat="1" applyFont="1" applyFill="1" applyBorder="1" applyAlignment="1">
      <alignment horizontal="center" vertical="top" wrapText="1"/>
    </xf>
    <xf numFmtId="0" fontId="66" fillId="0" borderId="152" xfId="797" applyNumberFormat="1" applyFont="1" applyFill="1" applyBorder="1" applyAlignment="1">
      <alignment horizontal="center" vertical="top" wrapText="1"/>
    </xf>
    <xf numFmtId="3" fontId="66" fillId="0" borderId="152" xfId="797" applyNumberFormat="1" applyFont="1" applyFill="1" applyBorder="1" applyAlignment="1">
      <alignment horizontal="center" vertical="top" wrapText="1"/>
    </xf>
    <xf numFmtId="0" fontId="66" fillId="0" borderId="152" xfId="797" applyFont="1" applyFill="1" applyBorder="1" applyAlignment="1">
      <alignment horizontal="center" vertical="top" wrapText="1"/>
    </xf>
    <xf numFmtId="3" fontId="92" fillId="0" borderId="153" xfId="797" applyNumberFormat="1" applyFont="1" applyFill="1" applyBorder="1" applyAlignment="1">
      <alignment horizontal="center" vertical="top" wrapText="1"/>
    </xf>
    <xf numFmtId="3" fontId="71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188" fontId="69" fillId="0" borderId="72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6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59" xfId="908" applyNumberFormat="1" applyFont="1" applyFill="1" applyBorder="1" applyAlignment="1">
      <alignment horizontal="left" vertical="center" wrapText="1"/>
    </xf>
    <xf numFmtId="4" fontId="67" fillId="25" borderId="51" xfId="908" applyNumberFormat="1" applyFont="1" applyFill="1" applyBorder="1" applyAlignment="1">
      <alignment vertical="top" wrapText="1"/>
    </xf>
    <xf numFmtId="4" fontId="67" fillId="25" borderId="70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7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horizontal="center" vertical="center" wrapText="1"/>
    </xf>
    <xf numFmtId="4" fontId="66" fillId="16" borderId="74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4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4" fontId="66" fillId="0" borderId="62" xfId="908" applyNumberFormat="1" applyFont="1" applyFill="1" applyBorder="1" applyAlignment="1">
      <alignment horizontal="center" vertical="center" wrapText="1"/>
    </xf>
    <xf numFmtId="4" fontId="66" fillId="0" borderId="46" xfId="908" applyNumberFormat="1" applyFont="1" applyFill="1" applyBorder="1" applyAlignment="1">
      <alignment horizontal="center" vertical="center" wrapText="1"/>
    </xf>
    <xf numFmtId="0" fontId="66" fillId="0" borderId="67" xfId="908" applyNumberFormat="1" applyFont="1" applyFill="1" applyBorder="1" applyAlignment="1">
      <alignment horizontal="center" vertical="center" wrapText="1"/>
    </xf>
    <xf numFmtId="0" fontId="66" fillId="0" borderId="80" xfId="908" applyNumberFormat="1" applyFont="1" applyFill="1" applyBorder="1" applyAlignment="1">
      <alignment horizontal="center" vertical="center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1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0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3" xfId="908" applyFont="1" applyBorder="1" applyAlignment="1">
      <alignment horizontal="center"/>
    </xf>
    <xf numFmtId="0" fontId="11" fillId="0" borderId="43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1" xfId="975" applyFont="1" applyFill="1" applyBorder="1" applyAlignment="1" applyProtection="1">
      <alignment horizontal="center" vertical="center" wrapText="1"/>
      <protection locked="0"/>
    </xf>
    <xf numFmtId="0" fontId="11" fillId="0" borderId="80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4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1" xfId="908" applyFont="1" applyBorder="1" applyAlignment="1">
      <alignment horizontal="center"/>
    </xf>
    <xf numFmtId="0" fontId="68" fillId="0" borderId="78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4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3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8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57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8" xfId="975" applyFont="1" applyFill="1" applyBorder="1" applyAlignment="1" applyProtection="1">
      <alignment horizontal="center" vertical="center" wrapText="1"/>
      <protection locked="0"/>
    </xf>
    <xf numFmtId="0" fontId="11" fillId="0" borderId="42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1" xfId="975" applyFont="1" applyFill="1" applyBorder="1" applyAlignment="1" applyProtection="1">
      <alignment horizontal="center" vertical="center" wrapText="1"/>
      <protection locked="0"/>
    </xf>
    <xf numFmtId="0" fontId="11" fillId="0" borderId="9" xfId="2258" applyFont="1" applyBorder="1" applyAlignment="1">
      <alignment horizontal="center"/>
    </xf>
    <xf numFmtId="0" fontId="11" fillId="0" borderId="10" xfId="2258" applyFont="1" applyBorder="1" applyAlignment="1">
      <alignment horizontal="center"/>
    </xf>
    <xf numFmtId="0" fontId="11" fillId="0" borderId="122" xfId="2258" applyFont="1" applyBorder="1" applyAlignment="1">
      <alignment horizontal="center"/>
    </xf>
    <xf numFmtId="0" fontId="11" fillId="0" borderId="124" xfId="2258" applyFont="1" applyBorder="1" applyAlignment="1">
      <alignment horizontal="center"/>
    </xf>
    <xf numFmtId="0" fontId="11" fillId="0" borderId="110" xfId="2258" applyFont="1" applyBorder="1" applyAlignment="1">
      <alignment horizontal="center"/>
    </xf>
    <xf numFmtId="0" fontId="11" fillId="0" borderId="129" xfId="2258" applyFont="1" applyBorder="1" applyAlignment="1">
      <alignment horizontal="center"/>
    </xf>
    <xf numFmtId="0" fontId="83" fillId="16" borderId="107" xfId="2258" applyFont="1" applyFill="1" applyBorder="1" applyAlignment="1">
      <alignment horizontal="center"/>
    </xf>
    <xf numFmtId="0" fontId="83" fillId="16" borderId="132" xfId="2258" applyFont="1" applyFill="1" applyBorder="1" applyAlignment="1">
      <alignment horizontal="center"/>
    </xf>
    <xf numFmtId="0" fontId="83" fillId="16" borderId="122" xfId="2258" applyFont="1" applyFill="1" applyBorder="1" applyAlignment="1">
      <alignment horizontal="center"/>
    </xf>
    <xf numFmtId="0" fontId="83" fillId="16" borderId="124" xfId="2258" applyFont="1" applyFill="1" applyBorder="1" applyAlignment="1">
      <alignment horizontal="center"/>
    </xf>
    <xf numFmtId="0" fontId="83" fillId="16" borderId="139" xfId="2258" applyFont="1" applyFill="1" applyBorder="1" applyAlignment="1">
      <alignment horizontal="center"/>
    </xf>
    <xf numFmtId="0" fontId="83" fillId="16" borderId="140" xfId="2258" applyFont="1" applyFill="1" applyBorder="1" applyAlignment="1">
      <alignment horizontal="center"/>
    </xf>
    <xf numFmtId="0" fontId="66" fillId="0" borderId="60" xfId="976" applyFont="1" applyFill="1" applyBorder="1" applyAlignment="1">
      <alignment horizontal="center" vertical="top"/>
    </xf>
    <xf numFmtId="0" fontId="66" fillId="0" borderId="66" xfId="976" applyFont="1" applyFill="1" applyBorder="1" applyAlignment="1">
      <alignment horizontal="center" vertical="top"/>
    </xf>
    <xf numFmtId="0" fontId="11" fillId="0" borderId="6" xfId="2258" applyFont="1" applyBorder="1" applyAlignment="1">
      <alignment horizontal="center" vertical="center"/>
    </xf>
    <xf numFmtId="0" fontId="11" fillId="0" borderId="7" xfId="2258" applyFont="1" applyBorder="1" applyAlignment="1">
      <alignment horizontal="center" vertical="center"/>
    </xf>
    <xf numFmtId="0" fontId="11" fillId="0" borderId="6" xfId="2258" applyFont="1" applyBorder="1" applyAlignment="1">
      <alignment horizontal="center"/>
    </xf>
    <xf numFmtId="0" fontId="11" fillId="0" borderId="7" xfId="2258" applyFont="1" applyBorder="1" applyAlignment="1">
      <alignment horizontal="center"/>
    </xf>
    <xf numFmtId="0" fontId="11" fillId="0" borderId="38" xfId="2258" applyFont="1" applyBorder="1" applyAlignment="1">
      <alignment horizontal="center" vertical="center"/>
    </xf>
    <xf numFmtId="0" fontId="11" fillId="0" borderId="39" xfId="2258" applyFont="1" applyBorder="1" applyAlignment="1">
      <alignment horizontal="center" vertical="center"/>
    </xf>
    <xf numFmtId="1" fontId="84" fillId="0" borderId="0" xfId="2258" applyNumberFormat="1" applyFont="1" applyFill="1" applyBorder="1" applyAlignment="1">
      <alignment horizontal="center" vertical="top" wrapText="1"/>
    </xf>
    <xf numFmtId="0" fontId="11" fillId="0" borderId="3" xfId="2258" applyFont="1" applyBorder="1" applyAlignment="1">
      <alignment horizontal="center"/>
    </xf>
    <xf numFmtId="0" fontId="11" fillId="0" borderId="4" xfId="2258" applyFont="1" applyBorder="1" applyAlignment="1">
      <alignment horizontal="center"/>
    </xf>
    <xf numFmtId="0" fontId="11" fillId="28" borderId="58" xfId="2258" applyNumberFormat="1" applyFont="1" applyFill="1" applyBorder="1" applyAlignment="1">
      <alignment horizontal="center"/>
    </xf>
    <xf numFmtId="0" fontId="11" fillId="28" borderId="113" xfId="2258" applyNumberFormat="1" applyFont="1" applyFill="1" applyBorder="1" applyAlignment="1">
      <alignment horizontal="center"/>
    </xf>
    <xf numFmtId="0" fontId="11" fillId="0" borderId="104" xfId="2258" applyFont="1" applyBorder="1" applyAlignment="1">
      <alignment horizontal="center"/>
    </xf>
    <xf numFmtId="0" fontId="11" fillId="0" borderId="114" xfId="2258" applyFont="1" applyBorder="1" applyAlignment="1">
      <alignment horizontal="center"/>
    </xf>
    <xf numFmtId="0" fontId="11" fillId="0" borderId="116" xfId="2258" applyFont="1" applyBorder="1" applyAlignment="1">
      <alignment horizontal="center"/>
    </xf>
    <xf numFmtId="0" fontId="11" fillId="0" borderId="117" xfId="2258" applyFont="1" applyBorder="1" applyAlignment="1">
      <alignment horizontal="center"/>
    </xf>
    <xf numFmtId="0" fontId="11" fillId="28" borderId="30" xfId="975" applyFont="1" applyFill="1" applyBorder="1" applyAlignment="1" applyProtection="1">
      <alignment horizontal="center" vertical="center" wrapText="1"/>
      <protection locked="0"/>
    </xf>
    <xf numFmtId="0" fontId="11" fillId="28" borderId="10" xfId="975" applyFont="1" applyFill="1" applyBorder="1" applyAlignment="1" applyProtection="1">
      <alignment horizontal="center" vertical="center" wrapText="1"/>
      <protection locked="0"/>
    </xf>
    <xf numFmtId="0" fontId="11" fillId="28" borderId="80" xfId="975" applyFont="1" applyFill="1" applyBorder="1" applyAlignment="1" applyProtection="1">
      <alignment horizontal="center" vertical="center" wrapText="1"/>
      <protection locked="0"/>
    </xf>
    <xf numFmtId="0" fontId="11" fillId="28" borderId="79" xfId="975" applyFont="1" applyFill="1" applyBorder="1" applyAlignment="1" applyProtection="1">
      <alignment horizontal="center" vertical="center" wrapText="1"/>
      <protection locked="0"/>
    </xf>
    <xf numFmtId="0" fontId="11" fillId="28" borderId="53" xfId="2258" applyNumberFormat="1" applyFont="1" applyFill="1" applyBorder="1" applyAlignment="1">
      <alignment horizontal="center"/>
    </xf>
    <xf numFmtId="0" fontId="11" fillId="28" borderId="82" xfId="2258" applyNumberFormat="1" applyFont="1" applyFill="1" applyBorder="1" applyAlignment="1">
      <alignment horizontal="center"/>
    </xf>
    <xf numFmtId="0" fontId="11" fillId="0" borderId="35" xfId="2258" applyFont="1" applyFill="1" applyBorder="1" applyAlignment="1">
      <alignment horizontal="center"/>
    </xf>
    <xf numFmtId="0" fontId="11" fillId="0" borderId="56" xfId="2258" applyFont="1" applyFill="1" applyBorder="1" applyAlignment="1">
      <alignment horizontal="center"/>
    </xf>
    <xf numFmtId="0" fontId="67" fillId="0" borderId="104" xfId="2258" applyFont="1" applyFill="1" applyBorder="1" applyAlignment="1">
      <alignment horizontal="center"/>
    </xf>
    <xf numFmtId="0" fontId="67" fillId="0" borderId="105" xfId="2258" applyFont="1" applyFill="1" applyBorder="1" applyAlignment="1">
      <alignment horizontal="center"/>
    </xf>
    <xf numFmtId="0" fontId="67" fillId="0" borderId="106" xfId="2258" applyFont="1" applyFill="1" applyBorder="1" applyAlignment="1">
      <alignment horizontal="center"/>
    </xf>
    <xf numFmtId="4" fontId="11" fillId="33" borderId="107" xfId="2258" applyNumberFormat="1" applyFont="1" applyFill="1" applyBorder="1" applyAlignment="1">
      <alignment horizontal="center"/>
    </xf>
    <xf numFmtId="4" fontId="11" fillId="33" borderId="108" xfId="2258" applyNumberFormat="1" applyFont="1" applyFill="1" applyBorder="1" applyAlignment="1">
      <alignment horizontal="center"/>
    </xf>
    <xf numFmtId="4" fontId="67" fillId="33" borderId="108" xfId="2258" applyNumberFormat="1" applyFont="1" applyFill="1" applyBorder="1" applyAlignment="1">
      <alignment horizontal="left" vertical="center"/>
    </xf>
    <xf numFmtId="4" fontId="67" fillId="33" borderId="109" xfId="2258" applyNumberFormat="1" applyFont="1" applyFill="1" applyBorder="1" applyAlignment="1">
      <alignment horizontal="left" vertical="center"/>
    </xf>
    <xf numFmtId="4" fontId="11" fillId="33" borderId="110" xfId="2258" applyNumberFormat="1" applyFont="1" applyFill="1" applyBorder="1" applyAlignment="1">
      <alignment horizontal="center"/>
    </xf>
    <xf numFmtId="4" fontId="11" fillId="33" borderId="111" xfId="2258" applyNumberFormat="1" applyFont="1" applyFill="1" applyBorder="1" applyAlignment="1">
      <alignment horizontal="center"/>
    </xf>
    <xf numFmtId="4" fontId="67" fillId="33" borderId="111" xfId="2258" applyNumberFormat="1" applyFont="1" applyFill="1" applyBorder="1" applyAlignment="1">
      <alignment horizontal="left"/>
    </xf>
    <xf numFmtId="4" fontId="67" fillId="33" borderId="112" xfId="2258" applyNumberFormat="1" applyFont="1" applyFill="1" applyBorder="1" applyAlignment="1">
      <alignment horizontal="left"/>
    </xf>
    <xf numFmtId="0" fontId="68" fillId="0" borderId="0" xfId="2258" applyFont="1" applyAlignment="1">
      <alignment horizontal="right"/>
    </xf>
    <xf numFmtId="0" fontId="66" fillId="0" borderId="0" xfId="2258" applyFont="1" applyFill="1" applyAlignment="1">
      <alignment horizontal="center" vertical="top"/>
    </xf>
    <xf numFmtId="0" fontId="11" fillId="0" borderId="35" xfId="975" applyFont="1" applyFill="1" applyBorder="1" applyAlignment="1" applyProtection="1">
      <alignment horizontal="center" vertical="center" wrapText="1"/>
      <protection locked="0"/>
    </xf>
    <xf numFmtId="0" fontId="11" fillId="0" borderId="56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0" xfId="975" applyFont="1" applyFill="1" applyBorder="1" applyAlignment="1" applyProtection="1">
      <alignment horizontal="center" vertical="center" wrapText="1"/>
      <protection locked="0"/>
    </xf>
    <xf numFmtId="0" fontId="11" fillId="0" borderId="37" xfId="975" applyFont="1" applyFill="1" applyBorder="1" applyAlignment="1" applyProtection="1">
      <alignment horizontal="center" vertical="center" wrapText="1"/>
      <protection locked="0"/>
    </xf>
    <xf numFmtId="0" fontId="11" fillId="0" borderId="5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81" fillId="28" borderId="53" xfId="2258" applyFont="1" applyFill="1" applyBorder="1" applyAlignment="1">
      <alignment horizontal="center"/>
    </xf>
    <xf numFmtId="0" fontId="81" fillId="28" borderId="43" xfId="2258" applyFont="1" applyFill="1" applyBorder="1" applyAlignment="1">
      <alignment horizontal="center"/>
    </xf>
    <xf numFmtId="0" fontId="81" fillId="28" borderId="101" xfId="2258" applyFont="1" applyFill="1" applyBorder="1" applyAlignment="1">
      <alignment horizontal="center"/>
    </xf>
    <xf numFmtId="0" fontId="81" fillId="28" borderId="82" xfId="2258" applyFont="1" applyFill="1" applyBorder="1" applyAlignment="1">
      <alignment horizontal="center"/>
    </xf>
    <xf numFmtId="0" fontId="11" fillId="28" borderId="32" xfId="975" applyFont="1" applyFill="1" applyBorder="1" applyAlignment="1" applyProtection="1">
      <alignment horizontal="center" vertical="center" wrapText="1"/>
      <protection locked="0"/>
    </xf>
    <xf numFmtId="0" fontId="11" fillId="28" borderId="9" xfId="975" applyFont="1" applyFill="1" applyBorder="1" applyAlignment="1" applyProtection="1">
      <alignment horizontal="center" vertical="center" wrapText="1"/>
      <protection locked="0"/>
    </xf>
    <xf numFmtId="0" fontId="11" fillId="28" borderId="27" xfId="2258" applyFont="1" applyFill="1" applyBorder="1" applyAlignment="1">
      <alignment horizontal="center"/>
    </xf>
    <xf numFmtId="0" fontId="11" fillId="28" borderId="15" xfId="2258" applyFont="1" applyFill="1" applyBorder="1" applyAlignment="1">
      <alignment horizontal="center"/>
    </xf>
    <xf numFmtId="0" fontId="11" fillId="28" borderId="44" xfId="2258" applyFont="1" applyFill="1" applyBorder="1" applyAlignment="1">
      <alignment horizontal="center"/>
    </xf>
    <xf numFmtId="0" fontId="11" fillId="28" borderId="78" xfId="974" applyFont="1" applyFill="1" applyBorder="1" applyAlignment="1">
      <alignment horizontal="center" vertical="center" wrapText="1"/>
    </xf>
    <xf numFmtId="0" fontId="11" fillId="28" borderId="32" xfId="974" applyFont="1" applyFill="1" applyBorder="1" applyAlignment="1">
      <alignment horizontal="center" vertical="center" wrapText="1"/>
    </xf>
    <xf numFmtId="0" fontId="11" fillId="28" borderId="9" xfId="974" applyFont="1" applyFill="1" applyBorder="1" applyAlignment="1">
      <alignment horizontal="center" vertical="center" wrapText="1"/>
    </xf>
    <xf numFmtId="0" fontId="11" fillId="28" borderId="30" xfId="974" applyFont="1" applyFill="1" applyBorder="1" applyAlignment="1">
      <alignment horizontal="center" vertical="center" wrapText="1"/>
    </xf>
    <xf numFmtId="0" fontId="11" fillId="28" borderId="33" xfId="974" applyFont="1" applyFill="1" applyBorder="1" applyAlignment="1">
      <alignment horizontal="center" vertical="center" wrapText="1"/>
    </xf>
    <xf numFmtId="0" fontId="11" fillId="28" borderId="10" xfId="974" applyFont="1" applyFill="1" applyBorder="1" applyAlignment="1">
      <alignment horizontal="center" vertical="center" wrapText="1"/>
    </xf>
    <xf numFmtId="187" fontId="11" fillId="28" borderId="71" xfId="975" applyNumberFormat="1" applyFont="1" applyFill="1" applyBorder="1" applyAlignment="1" applyProtection="1">
      <alignment horizontal="center" vertical="center" wrapText="1"/>
      <protection locked="0"/>
    </xf>
    <xf numFmtId="187" fontId="11" fillId="28" borderId="80" xfId="975" applyNumberFormat="1" applyFont="1" applyFill="1" applyBorder="1" applyAlignment="1" applyProtection="1">
      <alignment horizontal="center" vertical="center" wrapText="1"/>
      <protection locked="0"/>
    </xf>
    <xf numFmtId="187" fontId="11" fillId="28" borderId="79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2258" applyFont="1" applyBorder="1" applyAlignment="1">
      <alignment horizontal="center"/>
    </xf>
    <xf numFmtId="4" fontId="11" fillId="0" borderId="35" xfId="2259" applyFont="1" applyBorder="1" applyAlignment="1">
      <alignment horizontal="center" vertical="center" wrapText="1"/>
    </xf>
    <xf numFmtId="4" fontId="11" fillId="0" borderId="37" xfId="2259" applyFont="1" applyBorder="1" applyAlignment="1">
      <alignment horizontal="center" vertical="center" wrapText="1"/>
    </xf>
    <xf numFmtId="4" fontId="11" fillId="0" borderId="34" xfId="2259" applyFont="1" applyBorder="1" applyAlignment="1">
      <alignment horizontal="center" vertical="center" wrapText="1"/>
    </xf>
    <xf numFmtId="4" fontId="11" fillId="0" borderId="36" xfId="2259" applyFont="1" applyBorder="1" applyAlignment="1">
      <alignment horizontal="center" vertical="center" wrapText="1"/>
    </xf>
    <xf numFmtId="4" fontId="66" fillId="0" borderId="41" xfId="2259" applyFont="1" applyBorder="1" applyAlignment="1">
      <alignment horizontal="center" vertical="top" wrapText="1"/>
    </xf>
    <xf numFmtId="4" fontId="66" fillId="0" borderId="14" xfId="2259" applyFont="1" applyBorder="1" applyAlignment="1">
      <alignment horizontal="center" vertical="top" wrapText="1"/>
    </xf>
    <xf numFmtId="4" fontId="66" fillId="0" borderId="145" xfId="2259" applyFont="1" applyBorder="1" applyAlignment="1">
      <alignment horizontal="center" vertical="top" wrapText="1"/>
    </xf>
    <xf numFmtId="0" fontId="11" fillId="0" borderId="11" xfId="2258" applyFont="1" applyBorder="1" applyAlignment="1">
      <alignment horizontal="center"/>
    </xf>
    <xf numFmtId="4" fontId="72" fillId="0" borderId="0" xfId="2259" applyFont="1" applyAlignment="1">
      <alignment horizontal="center" vertical="center"/>
    </xf>
    <xf numFmtId="4" fontId="66" fillId="0" borderId="0" xfId="2259" applyFont="1" applyAlignment="1">
      <alignment horizontal="center"/>
    </xf>
    <xf numFmtId="0" fontId="92" fillId="0" borderId="0" xfId="797" applyFont="1" applyFill="1" applyAlignment="1">
      <alignment horizontal="center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797" applyNumberFormat="1" applyFont="1" applyFill="1" applyBorder="1" applyAlignment="1">
      <alignment horizontal="center" vertical="center" wrapText="1"/>
    </xf>
    <xf numFmtId="49" fontId="71" fillId="0" borderId="7" xfId="797" applyNumberFormat="1" applyFont="1" applyFill="1" applyBorder="1" applyAlignment="1">
      <alignment horizontal="center" vertical="center" wrapText="1"/>
    </xf>
    <xf numFmtId="0" fontId="71" fillId="0" borderId="5" xfId="797" applyFont="1" applyFill="1" applyBorder="1" applyAlignment="1">
      <alignment horizontal="center" vertical="center" wrapText="1"/>
    </xf>
    <xf numFmtId="0" fontId="71" fillId="0" borderId="8" xfId="797" applyFont="1" applyFill="1" applyBorder="1" applyAlignment="1">
      <alignment horizontal="center" vertical="center" wrapText="1"/>
    </xf>
    <xf numFmtId="0" fontId="68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1" fillId="0" borderId="3" xfId="797" applyNumberFormat="1" applyFont="1" applyFill="1" applyBorder="1" applyAlignment="1">
      <alignment horizontal="center" vertical="center" wrapText="1"/>
    </xf>
    <xf numFmtId="49" fontId="71" fillId="0" borderId="6" xfId="797" applyNumberFormat="1" applyFont="1" applyFill="1" applyBorder="1" applyAlignment="1">
      <alignment horizontal="center" vertical="center" wrapText="1"/>
    </xf>
    <xf numFmtId="49" fontId="71" fillId="0" borderId="66" xfId="797" applyNumberFormat="1" applyFont="1" applyFill="1" applyBorder="1" applyAlignment="1">
      <alignment horizontal="center" vertical="center" wrapText="1"/>
    </xf>
    <xf numFmtId="49" fontId="71" fillId="0" borderId="74" xfId="797" applyNumberFormat="1" applyFont="1" applyFill="1" applyBorder="1" applyAlignment="1">
      <alignment horizontal="center" vertical="center" wrapText="1"/>
    </xf>
    <xf numFmtId="0" fontId="89" fillId="0" borderId="1" xfId="0" applyFont="1" applyBorder="1" applyAlignment="1">
      <alignment horizontal="center" vertical="center"/>
    </xf>
    <xf numFmtId="0" fontId="89" fillId="0" borderId="2" xfId="0" applyFont="1" applyBorder="1" applyAlignment="1">
      <alignment horizontal="center" vertical="center"/>
    </xf>
    <xf numFmtId="0" fontId="91" fillId="0" borderId="1" xfId="0" applyFont="1" applyBorder="1" applyAlignment="1">
      <alignment horizontal="left" vertical="center"/>
    </xf>
    <xf numFmtId="0" fontId="91" fillId="0" borderId="2" xfId="0" applyFont="1" applyBorder="1" applyAlignment="1">
      <alignment horizontal="left" vertical="center"/>
    </xf>
    <xf numFmtId="0" fontId="91" fillId="0" borderId="9" xfId="0" applyFont="1" applyBorder="1" applyAlignment="1">
      <alignment horizontal="center" vertical="center"/>
    </xf>
    <xf numFmtId="0" fontId="91" fillId="0" borderId="10" xfId="0" applyFont="1" applyBorder="1" applyAlignment="1">
      <alignment horizontal="center" vertical="center"/>
    </xf>
    <xf numFmtId="3" fontId="91" fillId="32" borderId="10" xfId="0" applyNumberFormat="1" applyFont="1" applyFill="1" applyBorder="1" applyAlignment="1">
      <alignment horizontal="center" vertical="center"/>
    </xf>
    <xf numFmtId="3" fontId="91" fillId="32" borderId="79" xfId="0" applyNumberFormat="1" applyFont="1" applyFill="1" applyBorder="1" applyAlignment="1">
      <alignment horizontal="center" vertical="center"/>
    </xf>
    <xf numFmtId="0" fontId="91" fillId="0" borderId="0" xfId="0" applyFont="1" applyAlignment="1">
      <alignment horizontal="center" vertical="center"/>
    </xf>
    <xf numFmtId="0" fontId="89" fillId="0" borderId="3" xfId="0" applyFont="1" applyBorder="1" applyAlignment="1">
      <alignment horizontal="center" vertical="center"/>
    </xf>
    <xf numFmtId="0" fontId="89" fillId="0" borderId="6" xfId="0" applyFont="1" applyBorder="1" applyAlignment="1">
      <alignment horizontal="center" vertical="center"/>
    </xf>
    <xf numFmtId="0" fontId="89" fillId="0" borderId="78" xfId="0" applyFont="1" applyBorder="1" applyAlignment="1">
      <alignment horizontal="center" vertical="center"/>
    </xf>
    <xf numFmtId="0" fontId="89" fillId="0" borderId="4" xfId="0" applyNumberFormat="1" applyFont="1" applyFill="1" applyBorder="1" applyAlignment="1">
      <alignment horizontal="center" vertical="center" wrapText="1"/>
    </xf>
    <xf numFmtId="0" fontId="89" fillId="0" borderId="7" xfId="0" applyNumberFormat="1" applyFont="1" applyFill="1" applyBorder="1" applyAlignment="1">
      <alignment horizontal="center" vertical="center" wrapText="1"/>
    </xf>
    <xf numFmtId="0" fontId="89" fillId="0" borderId="30" xfId="0" applyNumberFormat="1" applyFont="1" applyFill="1" applyBorder="1" applyAlignment="1">
      <alignment horizontal="center" vertical="center" wrapText="1"/>
    </xf>
    <xf numFmtId="0" fontId="89" fillId="0" borderId="42" xfId="0" applyNumberFormat="1" applyFont="1" applyFill="1" applyBorder="1" applyAlignment="1">
      <alignment horizontal="center" vertical="center" wrapText="1"/>
    </xf>
    <xf numFmtId="0" fontId="89" fillId="0" borderId="27" xfId="0" applyNumberFormat="1" applyFont="1" applyFill="1" applyBorder="1" applyAlignment="1">
      <alignment horizontal="center" vertical="center" wrapText="1"/>
    </xf>
    <xf numFmtId="0" fontId="89" fillId="0" borderId="51" xfId="0" applyNumberFormat="1" applyFont="1" applyFill="1" applyBorder="1" applyAlignment="1">
      <alignment horizontal="center" vertical="center" wrapText="1"/>
    </xf>
    <xf numFmtId="0" fontId="89" fillId="0" borderId="3" xfId="0" applyNumberFormat="1" applyFont="1" applyFill="1" applyBorder="1" applyAlignment="1">
      <alignment horizontal="center" vertical="center" wrapText="1"/>
    </xf>
    <xf numFmtId="0" fontId="89" fillId="0" borderId="5" xfId="0" applyNumberFormat="1" applyFont="1" applyFill="1" applyBorder="1" applyAlignment="1">
      <alignment horizontal="center" vertical="center" wrapText="1"/>
    </xf>
    <xf numFmtId="0" fontId="89" fillId="0" borderId="6" xfId="0" applyNumberFormat="1" applyFont="1" applyFill="1" applyBorder="1" applyAlignment="1">
      <alignment horizontal="center" vertical="center" wrapText="1"/>
    </xf>
    <xf numFmtId="0" fontId="89" fillId="0" borderId="8" xfId="0" applyNumberFormat="1" applyFont="1" applyFill="1" applyBorder="1" applyAlignment="1">
      <alignment horizontal="center" vertical="center" wrapText="1"/>
    </xf>
    <xf numFmtId="0" fontId="91" fillId="0" borderId="0" xfId="0" applyFont="1" applyAlignment="1">
      <alignment horizontal="left" vertical="center" wrapText="1"/>
    </xf>
  </cellXfs>
  <cellStyles count="2263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5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6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7"/>
    <cellStyle name="ИтогоАктРесМет" xfId="749"/>
    <cellStyle name="ИтогоАктРесМет 2" xfId="1095"/>
    <cellStyle name="ИтогоАктРесМет 3" xfId="2248"/>
    <cellStyle name="ИтогоАктТекЦ" xfId="750"/>
    <cellStyle name="ИтогоБазЦ" xfId="751"/>
    <cellStyle name="ИтогоБИМ" xfId="752"/>
    <cellStyle name="ИтогоБИМ 2" xfId="1096"/>
    <cellStyle name="ИтогоБИМ 3" xfId="2249"/>
    <cellStyle name="ИтогоРесМет" xfId="753"/>
    <cellStyle name="ИтогоРесМет 2" xfId="1097"/>
    <cellStyle name="ИтогоРесМет 3" xfId="2250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1"/>
    <cellStyle name="М29" xfId="773"/>
    <cellStyle name="М29 2" xfId="1099"/>
    <cellStyle name="М29 3" xfId="2252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3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9"/>
    <cellStyle name="Обычный 100" xfId="1091"/>
    <cellStyle name="Обычный 1000" xfId="2083"/>
    <cellStyle name="Обычный 1001" xfId="2084"/>
    <cellStyle name="Обычный 1002" xfId="2085"/>
    <cellStyle name="Обычный 1003" xfId="2086"/>
    <cellStyle name="Обычный 1004" xfId="2087"/>
    <cellStyle name="Обычный 1005" xfId="2088"/>
    <cellStyle name="Обычный 1006" xfId="2089"/>
    <cellStyle name="Обычный 1007" xfId="2090"/>
    <cellStyle name="Обычный 1008" xfId="2091"/>
    <cellStyle name="Обычный 1009" xfId="2092"/>
    <cellStyle name="Обычный 101" xfId="1113"/>
    <cellStyle name="Обычный 1010" xfId="2093"/>
    <cellStyle name="Обычный 1011" xfId="2094"/>
    <cellStyle name="Обычный 1012" xfId="2095"/>
    <cellStyle name="Обычный 1013" xfId="2096"/>
    <cellStyle name="Обычный 1014" xfId="2097"/>
    <cellStyle name="Обычный 1015" xfId="2098"/>
    <cellStyle name="Обычный 1016" xfId="2099"/>
    <cellStyle name="Обычный 1017" xfId="2100"/>
    <cellStyle name="Обычный 1018" xfId="2101"/>
    <cellStyle name="Обычный 1019" xfId="2102"/>
    <cellStyle name="Обычный 102" xfId="1114"/>
    <cellStyle name="Обычный 1020" xfId="2103"/>
    <cellStyle name="Обычный 1021" xfId="2104"/>
    <cellStyle name="Обычный 1022" xfId="2105"/>
    <cellStyle name="Обычный 1023" xfId="2106"/>
    <cellStyle name="Обычный 1024" xfId="2107"/>
    <cellStyle name="Обычный 1025" xfId="2108"/>
    <cellStyle name="Обычный 1026" xfId="2109"/>
    <cellStyle name="Обычный 1027" xfId="2110"/>
    <cellStyle name="Обычный 1028" xfId="2111"/>
    <cellStyle name="Обычный 1029" xfId="2112"/>
    <cellStyle name="Обычный 103" xfId="1115"/>
    <cellStyle name="Обычный 1030" xfId="2113"/>
    <cellStyle name="Обычный 1031" xfId="2114"/>
    <cellStyle name="Обычный 1032" xfId="2115"/>
    <cellStyle name="Обычный 1033" xfId="2116"/>
    <cellStyle name="Обычный 1034" xfId="2117"/>
    <cellStyle name="Обычный 1035" xfId="2118"/>
    <cellStyle name="Обычный 1036" xfId="2119"/>
    <cellStyle name="Обычный 1037" xfId="2120"/>
    <cellStyle name="Обычный 1038" xfId="2121"/>
    <cellStyle name="Обычный 1039" xfId="2122"/>
    <cellStyle name="Обычный 104" xfId="1116"/>
    <cellStyle name="Обычный 1040" xfId="2123"/>
    <cellStyle name="Обычный 1041" xfId="2124"/>
    <cellStyle name="Обычный 1042" xfId="2125"/>
    <cellStyle name="Обычный 1043" xfId="2126"/>
    <cellStyle name="Обычный 1044" xfId="2127"/>
    <cellStyle name="Обычный 1045" xfId="2128"/>
    <cellStyle name="Обычный 1046" xfId="2129"/>
    <cellStyle name="Обычный 1047" xfId="2130"/>
    <cellStyle name="Обычный 1048" xfId="2131"/>
    <cellStyle name="Обычный 1049" xfId="2132"/>
    <cellStyle name="Обычный 105" xfId="1117"/>
    <cellStyle name="Обычный 1050" xfId="2133"/>
    <cellStyle name="Обычный 1051" xfId="2134"/>
    <cellStyle name="Обычный 1052" xfId="2135"/>
    <cellStyle name="Обычный 1053" xfId="2136"/>
    <cellStyle name="Обычный 1054" xfId="2137"/>
    <cellStyle name="Обычный 1055" xfId="2138"/>
    <cellStyle name="Обычный 1056" xfId="2139"/>
    <cellStyle name="Обычный 1057" xfId="2140"/>
    <cellStyle name="Обычный 1058" xfId="2141"/>
    <cellStyle name="Обычный 1059" xfId="2142"/>
    <cellStyle name="Обычный 106" xfId="1118"/>
    <cellStyle name="Обычный 1060" xfId="2143"/>
    <cellStyle name="Обычный 1061" xfId="2144"/>
    <cellStyle name="Обычный 1062" xfId="2145"/>
    <cellStyle name="Обычный 1063" xfId="2146"/>
    <cellStyle name="Обычный 1064" xfId="2147"/>
    <cellStyle name="Обычный 1065" xfId="2148"/>
    <cellStyle name="Обычный 1066" xfId="2149"/>
    <cellStyle name="Обычный 1067" xfId="2150"/>
    <cellStyle name="Обычный 1068" xfId="2151"/>
    <cellStyle name="Обычный 1069" xfId="2152"/>
    <cellStyle name="Обычный 107" xfId="1119"/>
    <cellStyle name="Обычный 1070" xfId="2153"/>
    <cellStyle name="Обычный 1071" xfId="2154"/>
    <cellStyle name="Обычный 1072" xfId="2155"/>
    <cellStyle name="Обычный 1073" xfId="2156"/>
    <cellStyle name="Обычный 1074" xfId="2157"/>
    <cellStyle name="Обычный 1075" xfId="2158"/>
    <cellStyle name="Обычный 1076" xfId="2159"/>
    <cellStyle name="Обычный 1077" xfId="2160"/>
    <cellStyle name="Обычный 1078" xfId="2161"/>
    <cellStyle name="Обычный 1079" xfId="2162"/>
    <cellStyle name="Обычный 108" xfId="1120"/>
    <cellStyle name="Обычный 1080" xfId="2163"/>
    <cellStyle name="Обычный 1081" xfId="2164"/>
    <cellStyle name="Обычный 1082" xfId="2165"/>
    <cellStyle name="Обычный 1083" xfId="2166"/>
    <cellStyle name="Обычный 1084" xfId="2167"/>
    <cellStyle name="Обычный 1085" xfId="2168"/>
    <cellStyle name="Обычный 1086" xfId="2169"/>
    <cellStyle name="Обычный 1087" xfId="2170"/>
    <cellStyle name="Обычный 1088" xfId="2171"/>
    <cellStyle name="Обычный 1089" xfId="2172"/>
    <cellStyle name="Обычный 109" xfId="800"/>
    <cellStyle name="Обычный 1090" xfId="2173"/>
    <cellStyle name="Обычный 1091" xfId="2174"/>
    <cellStyle name="Обычный 1092" xfId="2175"/>
    <cellStyle name="Обычный 1093" xfId="2176"/>
    <cellStyle name="Обычный 1094" xfId="2177"/>
    <cellStyle name="Обычный 1095" xfId="2178"/>
    <cellStyle name="Обычный 1096" xfId="2179"/>
    <cellStyle name="Обычный 1097" xfId="2180"/>
    <cellStyle name="Обычный 1098" xfId="2181"/>
    <cellStyle name="Обычный 1099" xfId="2182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3"/>
    <cellStyle name="Обычный 1101" xfId="2184"/>
    <cellStyle name="Обычный 1102" xfId="2185"/>
    <cellStyle name="Обычный 1103" xfId="2186"/>
    <cellStyle name="Обычный 1104" xfId="2187"/>
    <cellStyle name="Обычный 1105" xfId="2188"/>
    <cellStyle name="Обычный 1106" xfId="2189"/>
    <cellStyle name="Обычный 1107" xfId="2190"/>
    <cellStyle name="Обычный 1108" xfId="2191"/>
    <cellStyle name="Обычный 1109" xfId="2192"/>
    <cellStyle name="Обычный 111" xfId="1122"/>
    <cellStyle name="Обычный 1110" xfId="2193"/>
    <cellStyle name="Обычный 1111" xfId="2194"/>
    <cellStyle name="Обычный 1112" xfId="2195"/>
    <cellStyle name="Обычный 1113" xfId="2196"/>
    <cellStyle name="Обычный 1114" xfId="2197"/>
    <cellStyle name="Обычный 1115" xfId="2198"/>
    <cellStyle name="Обычный 1116" xfId="2199"/>
    <cellStyle name="Обычный 1117" xfId="2200"/>
    <cellStyle name="Обычный 1118" xfId="2201"/>
    <cellStyle name="Обычный 1119" xfId="2202"/>
    <cellStyle name="Обычный 112" xfId="1123"/>
    <cellStyle name="Обычный 1120" xfId="2203"/>
    <cellStyle name="Обычный 1121" xfId="2204"/>
    <cellStyle name="Обычный 1122" xfId="2205"/>
    <cellStyle name="Обычный 1123" xfId="2206"/>
    <cellStyle name="Обычный 1124" xfId="2207"/>
    <cellStyle name="Обычный 1125" xfId="2208"/>
    <cellStyle name="Обычный 1126" xfId="2209"/>
    <cellStyle name="Обычный 1127" xfId="2210"/>
    <cellStyle name="Обычный 1128" xfId="2211"/>
    <cellStyle name="Обычный 1129" xfId="2212"/>
    <cellStyle name="Обычный 113" xfId="1124"/>
    <cellStyle name="Обычный 1130" xfId="2213"/>
    <cellStyle name="Обычный 1131" xfId="2214"/>
    <cellStyle name="Обычный 1132" xfId="2215"/>
    <cellStyle name="Обычный 1133" xfId="2216"/>
    <cellStyle name="Обычный 1134" xfId="2217"/>
    <cellStyle name="Обычный 1135" xfId="2218"/>
    <cellStyle name="Обычный 1136" xfId="2219"/>
    <cellStyle name="Обычный 1137" xfId="2220"/>
    <cellStyle name="Обычный 1138" xfId="2221"/>
    <cellStyle name="Обычный 1139" xfId="2222"/>
    <cellStyle name="Обычный 114" xfId="1125"/>
    <cellStyle name="Обычный 1140" xfId="2223"/>
    <cellStyle name="Обычный 1141" xfId="2224"/>
    <cellStyle name="Обычный 1142" xfId="2225"/>
    <cellStyle name="Обычный 1143" xfId="2226"/>
    <cellStyle name="Обычный 1144" xfId="2227"/>
    <cellStyle name="Обычный 1145" xfId="2228"/>
    <cellStyle name="Обычный 1146" xfId="2229"/>
    <cellStyle name="Обычный 1147" xfId="2230"/>
    <cellStyle name="Обычный 1148" xfId="2231"/>
    <cellStyle name="Обычный 1149" xfId="2232"/>
    <cellStyle name="Обычный 115" xfId="1126"/>
    <cellStyle name="Обычный 1150" xfId="2233"/>
    <cellStyle name="Обычный 1151" xfId="2234"/>
    <cellStyle name="Обычный 1152" xfId="2235"/>
    <cellStyle name="Обычный 1153" xfId="2236"/>
    <cellStyle name="Обычный 1154" xfId="2237"/>
    <cellStyle name="Обычный 1155" xfId="2238"/>
    <cellStyle name="Обычный 1156" xfId="2242"/>
    <cellStyle name="Обычный 1157" xfId="2243"/>
    <cellStyle name="Обычный 1158" xfId="2244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4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70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1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2"/>
    <cellStyle name="Обычный 2 9" xfId="1573"/>
    <cellStyle name="Обычный 2_4С- МФС Чистинное индекс пересчет" xfId="895"/>
    <cellStyle name="Обычный 2_Индекс РУ 3 №3 " xfId="2259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0"/>
    <cellStyle name="Обычный 34 3" xfId="2261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4"/>
    <cellStyle name="Обычный 495" xfId="1575"/>
    <cellStyle name="Обычный 496" xfId="1576"/>
    <cellStyle name="Обычный 497" xfId="1577"/>
    <cellStyle name="Обычный 498" xfId="1578"/>
    <cellStyle name="Обычный 499" xfId="1579"/>
    <cellStyle name="Обычный 5" xfId="953"/>
    <cellStyle name="Обычный 50" xfId="954"/>
    <cellStyle name="Обычный 500" xfId="1580"/>
    <cellStyle name="Обычный 501" xfId="1581"/>
    <cellStyle name="Обычный 502" xfId="1582"/>
    <cellStyle name="Обычный 503" xfId="1583"/>
    <cellStyle name="Обычный 504" xfId="1584"/>
    <cellStyle name="Обычный 505" xfId="1585"/>
    <cellStyle name="Обычный 506" xfId="1586"/>
    <cellStyle name="Обычный 507" xfId="1587"/>
    <cellStyle name="Обычный 508" xfId="1588"/>
    <cellStyle name="Обычный 509" xfId="1589"/>
    <cellStyle name="Обычный 51" xfId="1514"/>
    <cellStyle name="Обычный 510" xfId="1590"/>
    <cellStyle name="Обычный 511" xfId="1591"/>
    <cellStyle name="Обычный 512" xfId="1592"/>
    <cellStyle name="Обычный 513" xfId="1593"/>
    <cellStyle name="Обычный 514" xfId="1594"/>
    <cellStyle name="Обычный 515" xfId="1595"/>
    <cellStyle name="Обычный 516" xfId="1596"/>
    <cellStyle name="Обычный 517" xfId="1597"/>
    <cellStyle name="Обычный 518" xfId="1598"/>
    <cellStyle name="Обычный 519" xfId="1599"/>
    <cellStyle name="Обычный 52" xfId="1515"/>
    <cellStyle name="Обычный 520" xfId="1600"/>
    <cellStyle name="Обычный 521" xfId="1601"/>
    <cellStyle name="Обычный 522" xfId="1602"/>
    <cellStyle name="Обычный 523" xfId="1603"/>
    <cellStyle name="Обычный 524" xfId="1604"/>
    <cellStyle name="Обычный 525" xfId="1605"/>
    <cellStyle name="Обычный 526" xfId="1606"/>
    <cellStyle name="Обычный 527" xfId="1607"/>
    <cellStyle name="Обычный 528" xfId="1608"/>
    <cellStyle name="Обычный 529" xfId="1609"/>
    <cellStyle name="Обычный 53" xfId="1516"/>
    <cellStyle name="Обычный 530" xfId="1610"/>
    <cellStyle name="Обычный 531" xfId="1611"/>
    <cellStyle name="Обычный 532" xfId="1612"/>
    <cellStyle name="Обычный 533" xfId="1613"/>
    <cellStyle name="Обычный 534" xfId="1614"/>
    <cellStyle name="Обычный 535" xfId="1615"/>
    <cellStyle name="Обычный 536" xfId="1616"/>
    <cellStyle name="Обычный 537" xfId="1617"/>
    <cellStyle name="Обычный 538" xfId="1618"/>
    <cellStyle name="Обычный 539" xfId="1619"/>
    <cellStyle name="Обычный 54" xfId="1517"/>
    <cellStyle name="Обычный 540" xfId="1620"/>
    <cellStyle name="Обычный 541" xfId="1621"/>
    <cellStyle name="Обычный 542" xfId="1622"/>
    <cellStyle name="Обычный 543" xfId="1623"/>
    <cellStyle name="Обычный 544" xfId="1624"/>
    <cellStyle name="Обычный 545" xfId="1625"/>
    <cellStyle name="Обычный 546" xfId="1626"/>
    <cellStyle name="Обычный 547" xfId="1627"/>
    <cellStyle name="Обычный 548" xfId="1628"/>
    <cellStyle name="Обычный 549" xfId="1629"/>
    <cellStyle name="Обычный 55" xfId="955"/>
    <cellStyle name="Обычный 550" xfId="1630"/>
    <cellStyle name="Обычный 551" xfId="1631"/>
    <cellStyle name="Обычный 552" xfId="1632"/>
    <cellStyle name="Обычный 553" xfId="1633"/>
    <cellStyle name="Обычный 554" xfId="1634"/>
    <cellStyle name="Обычный 555" xfId="1635"/>
    <cellStyle name="Обычный 556" xfId="1636"/>
    <cellStyle name="Обычный 557" xfId="1637"/>
    <cellStyle name="Обычный 558" xfId="1638"/>
    <cellStyle name="Обычный 559" xfId="1639"/>
    <cellStyle name="Обычный 56" xfId="1518"/>
    <cellStyle name="Обычный 560" xfId="1640"/>
    <cellStyle name="Обычный 561" xfId="1641"/>
    <cellStyle name="Обычный 562" xfId="1642"/>
    <cellStyle name="Обычный 563" xfId="1643"/>
    <cellStyle name="Обычный 564" xfId="1644"/>
    <cellStyle name="Обычный 565" xfId="1645"/>
    <cellStyle name="Обычный 566" xfId="1646"/>
    <cellStyle name="Обычный 567" xfId="1647"/>
    <cellStyle name="Обычный 568" xfId="1648"/>
    <cellStyle name="Обычный 569" xfId="1649"/>
    <cellStyle name="Обычный 57" xfId="1519"/>
    <cellStyle name="Обычный 570" xfId="1650"/>
    <cellStyle name="Обычный 571" xfId="1651"/>
    <cellStyle name="Обычный 572" xfId="1652"/>
    <cellStyle name="Обычный 573" xfId="1653"/>
    <cellStyle name="Обычный 574" xfId="1654"/>
    <cellStyle name="Обычный 575" xfId="1655"/>
    <cellStyle name="Обычный 576" xfId="1656"/>
    <cellStyle name="Обычный 577" xfId="1657"/>
    <cellStyle name="Обычный 578" xfId="1661"/>
    <cellStyle name="Обычный 579" xfId="1662"/>
    <cellStyle name="Обычный 58" xfId="1520"/>
    <cellStyle name="Обычный 580" xfId="1663"/>
    <cellStyle name="Обычный 581" xfId="1664"/>
    <cellStyle name="Обычный 582" xfId="1665"/>
    <cellStyle name="Обычный 583" xfId="1666"/>
    <cellStyle name="Обычный 584" xfId="1667"/>
    <cellStyle name="Обычный 585" xfId="1668"/>
    <cellStyle name="Обычный 586" xfId="1669"/>
    <cellStyle name="Обычный 587" xfId="1670"/>
    <cellStyle name="Обычный 588" xfId="1671"/>
    <cellStyle name="Обычный 589" xfId="1672"/>
    <cellStyle name="Обычный 59" xfId="1089"/>
    <cellStyle name="Обычный 59 2" xfId="1090"/>
    <cellStyle name="Обычный 590" xfId="1673"/>
    <cellStyle name="Обычный 591" xfId="1674"/>
    <cellStyle name="Обычный 592" xfId="1675"/>
    <cellStyle name="Обычный 593" xfId="1676"/>
    <cellStyle name="Обычный 594" xfId="1677"/>
    <cellStyle name="Обычный 595" xfId="1678"/>
    <cellStyle name="Обычный 596" xfId="1679"/>
    <cellStyle name="Обычный 597" xfId="1680"/>
    <cellStyle name="Обычный 598" xfId="1681"/>
    <cellStyle name="Обычный 599" xfId="1682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3"/>
    <cellStyle name="Обычный 601" xfId="1684"/>
    <cellStyle name="Обычный 602" xfId="1685"/>
    <cellStyle name="Обычный 603" xfId="1686"/>
    <cellStyle name="Обычный 604" xfId="1687"/>
    <cellStyle name="Обычный 605" xfId="1688"/>
    <cellStyle name="Обычный 606" xfId="1689"/>
    <cellStyle name="Обычный 607" xfId="1690"/>
    <cellStyle name="Обычный 608" xfId="1691"/>
    <cellStyle name="Обычный 609" xfId="1692"/>
    <cellStyle name="Обычный 61" xfId="963"/>
    <cellStyle name="Обычный 610" xfId="1693"/>
    <cellStyle name="Обычный 611" xfId="1694"/>
    <cellStyle name="Обычный 612" xfId="1695"/>
    <cellStyle name="Обычный 613" xfId="1696"/>
    <cellStyle name="Обычный 614" xfId="1697"/>
    <cellStyle name="Обычный 615" xfId="1698"/>
    <cellStyle name="Обычный 616" xfId="1699"/>
    <cellStyle name="Обычный 617" xfId="1700"/>
    <cellStyle name="Обычный 618" xfId="1701"/>
    <cellStyle name="Обычный 619" xfId="1702"/>
    <cellStyle name="Обычный 62" xfId="1522"/>
    <cellStyle name="Обычный 620" xfId="1703"/>
    <cellStyle name="Обычный 621" xfId="1704"/>
    <cellStyle name="Обычный 622" xfId="1705"/>
    <cellStyle name="Обычный 623" xfId="1706"/>
    <cellStyle name="Обычный 624" xfId="1707"/>
    <cellStyle name="Обычный 625" xfId="1708"/>
    <cellStyle name="Обычный 626" xfId="1709"/>
    <cellStyle name="Обычный 627" xfId="1710"/>
    <cellStyle name="Обычный 628" xfId="1711"/>
    <cellStyle name="Обычный 629" xfId="1712"/>
    <cellStyle name="Обычный 63" xfId="1523"/>
    <cellStyle name="Обычный 630" xfId="1713"/>
    <cellStyle name="Обычный 631" xfId="1714"/>
    <cellStyle name="Обычный 632" xfId="1715"/>
    <cellStyle name="Обычный 633" xfId="1716"/>
    <cellStyle name="Обычный 634" xfId="1717"/>
    <cellStyle name="Обычный 635" xfId="1718"/>
    <cellStyle name="Обычный 636" xfId="1719"/>
    <cellStyle name="Обычный 637" xfId="1720"/>
    <cellStyle name="Обычный 638" xfId="1721"/>
    <cellStyle name="Обычный 639" xfId="1722"/>
    <cellStyle name="Обычный 64" xfId="1524"/>
    <cellStyle name="Обычный 640" xfId="1723"/>
    <cellStyle name="Обычный 641" xfId="1724"/>
    <cellStyle name="Обычный 642" xfId="1725"/>
    <cellStyle name="Обычный 643" xfId="1726"/>
    <cellStyle name="Обычный 644" xfId="1727"/>
    <cellStyle name="Обычный 645" xfId="1728"/>
    <cellStyle name="Обычный 646" xfId="1729"/>
    <cellStyle name="Обычный 647" xfId="1730"/>
    <cellStyle name="Обычный 648" xfId="1731"/>
    <cellStyle name="Обычный 649" xfId="1732"/>
    <cellStyle name="Обычный 65" xfId="1525"/>
    <cellStyle name="Обычный 650" xfId="1733"/>
    <cellStyle name="Обычный 651" xfId="1734"/>
    <cellStyle name="Обычный 652" xfId="1735"/>
    <cellStyle name="Обычный 653" xfId="1736"/>
    <cellStyle name="Обычный 654" xfId="1737"/>
    <cellStyle name="Обычный 655" xfId="1738"/>
    <cellStyle name="Обычный 656" xfId="1739"/>
    <cellStyle name="Обычный 657" xfId="1740"/>
    <cellStyle name="Обычный 658" xfId="1741"/>
    <cellStyle name="Обычный 659" xfId="1742"/>
    <cellStyle name="Обычный 66" xfId="1526"/>
    <cellStyle name="Обычный 660" xfId="1743"/>
    <cellStyle name="Обычный 661" xfId="1744"/>
    <cellStyle name="Обычный 662" xfId="1745"/>
    <cellStyle name="Обычный 663" xfId="1746"/>
    <cellStyle name="Обычный 664" xfId="1747"/>
    <cellStyle name="Обычный 665" xfId="1748"/>
    <cellStyle name="Обычный 666" xfId="1749"/>
    <cellStyle name="Обычный 667" xfId="1750"/>
    <cellStyle name="Обычный 668" xfId="1751"/>
    <cellStyle name="Обычный 669" xfId="1752"/>
    <cellStyle name="Обычный 67" xfId="1527"/>
    <cellStyle name="Обычный 670" xfId="1753"/>
    <cellStyle name="Обычный 671" xfId="1754"/>
    <cellStyle name="Обычный 672" xfId="1755"/>
    <cellStyle name="Обычный 673" xfId="1756"/>
    <cellStyle name="Обычный 674" xfId="1757"/>
    <cellStyle name="Обычный 675" xfId="1758"/>
    <cellStyle name="Обычный 676" xfId="1759"/>
    <cellStyle name="Обычный 677" xfId="1760"/>
    <cellStyle name="Обычный 678" xfId="1761"/>
    <cellStyle name="Обычный 679" xfId="1762"/>
    <cellStyle name="Обычный 68" xfId="1528"/>
    <cellStyle name="Обычный 680" xfId="1763"/>
    <cellStyle name="Обычный 681" xfId="1764"/>
    <cellStyle name="Обычный 682" xfId="1765"/>
    <cellStyle name="Обычный 683" xfId="1766"/>
    <cellStyle name="Обычный 684" xfId="1767"/>
    <cellStyle name="Обычный 685" xfId="1768"/>
    <cellStyle name="Обычный 686" xfId="1769"/>
    <cellStyle name="Обычный 687" xfId="1770"/>
    <cellStyle name="Обычный 688" xfId="1771"/>
    <cellStyle name="Обычный 689" xfId="1772"/>
    <cellStyle name="Обычный 69" xfId="1529"/>
    <cellStyle name="Обычный 690" xfId="1773"/>
    <cellStyle name="Обычный 691" xfId="1774"/>
    <cellStyle name="Обычный 692" xfId="1775"/>
    <cellStyle name="Обычный 693" xfId="1776"/>
    <cellStyle name="Обычный 694" xfId="1777"/>
    <cellStyle name="Обычный 695" xfId="1778"/>
    <cellStyle name="Обычный 696" xfId="1779"/>
    <cellStyle name="Обычный 697" xfId="1780"/>
    <cellStyle name="Обычный 698" xfId="1781"/>
    <cellStyle name="Обычный 699" xfId="1782"/>
    <cellStyle name="Обычный 7" xfId="964"/>
    <cellStyle name="Обычный 70" xfId="1530"/>
    <cellStyle name="Обычный 700" xfId="1783"/>
    <cellStyle name="Обычный 701" xfId="1784"/>
    <cellStyle name="Обычный 702" xfId="1785"/>
    <cellStyle name="Обычный 703" xfId="1786"/>
    <cellStyle name="Обычный 704" xfId="1787"/>
    <cellStyle name="Обычный 705" xfId="1788"/>
    <cellStyle name="Обычный 706" xfId="1789"/>
    <cellStyle name="Обычный 707" xfId="1790"/>
    <cellStyle name="Обычный 708" xfId="1791"/>
    <cellStyle name="Обычный 709" xfId="1792"/>
    <cellStyle name="Обычный 71" xfId="1531"/>
    <cellStyle name="Обычный 710" xfId="1793"/>
    <cellStyle name="Обычный 711" xfId="1794"/>
    <cellStyle name="Обычный 712" xfId="1795"/>
    <cellStyle name="Обычный 713" xfId="1796"/>
    <cellStyle name="Обычный 714" xfId="1797"/>
    <cellStyle name="Обычный 715" xfId="1798"/>
    <cellStyle name="Обычный 716" xfId="1799"/>
    <cellStyle name="Обычный 717" xfId="1800"/>
    <cellStyle name="Обычный 718" xfId="1801"/>
    <cellStyle name="Обычный 719" xfId="1802"/>
    <cellStyle name="Обычный 72" xfId="1532"/>
    <cellStyle name="Обычный 720" xfId="1803"/>
    <cellStyle name="Обычный 721" xfId="1804"/>
    <cellStyle name="Обычный 722" xfId="1805"/>
    <cellStyle name="Обычный 723" xfId="1806"/>
    <cellStyle name="Обычный 724" xfId="1807"/>
    <cellStyle name="Обычный 725" xfId="1808"/>
    <cellStyle name="Обычный 726" xfId="1809"/>
    <cellStyle name="Обычный 727" xfId="1810"/>
    <cellStyle name="Обычный 728" xfId="1811"/>
    <cellStyle name="Обычный 729" xfId="1812"/>
    <cellStyle name="Обычный 73" xfId="1533"/>
    <cellStyle name="Обычный 730" xfId="1813"/>
    <cellStyle name="Обычный 731" xfId="1814"/>
    <cellStyle name="Обычный 732" xfId="1815"/>
    <cellStyle name="Обычный 733" xfId="1816"/>
    <cellStyle name="Обычный 734" xfId="1817"/>
    <cellStyle name="Обычный 735" xfId="1818"/>
    <cellStyle name="Обычный 736" xfId="1819"/>
    <cellStyle name="Обычный 737" xfId="1820"/>
    <cellStyle name="Обычный 738" xfId="1821"/>
    <cellStyle name="Обычный 739" xfId="1822"/>
    <cellStyle name="Обычный 74" xfId="1534"/>
    <cellStyle name="Обычный 740" xfId="1823"/>
    <cellStyle name="Обычный 741" xfId="1824"/>
    <cellStyle name="Обычный 742" xfId="1825"/>
    <cellStyle name="Обычный 743" xfId="1826"/>
    <cellStyle name="Обычный 744" xfId="1827"/>
    <cellStyle name="Обычный 745" xfId="1828"/>
    <cellStyle name="Обычный 746" xfId="1829"/>
    <cellStyle name="Обычный 747" xfId="1830"/>
    <cellStyle name="Обычный 748" xfId="1831"/>
    <cellStyle name="Обычный 749" xfId="1832"/>
    <cellStyle name="Обычный 75" xfId="1535"/>
    <cellStyle name="Обычный 750" xfId="1833"/>
    <cellStyle name="Обычный 751" xfId="1834"/>
    <cellStyle name="Обычный 752" xfId="1835"/>
    <cellStyle name="Обычный 753" xfId="1836"/>
    <cellStyle name="Обычный 754" xfId="1837"/>
    <cellStyle name="Обычный 755" xfId="1838"/>
    <cellStyle name="Обычный 756" xfId="1839"/>
    <cellStyle name="Обычный 757" xfId="1840"/>
    <cellStyle name="Обычный 758" xfId="1841"/>
    <cellStyle name="Обычный 759" xfId="1842"/>
    <cellStyle name="Обычный 76" xfId="1536"/>
    <cellStyle name="Обычный 760" xfId="1843"/>
    <cellStyle name="Обычный 761" xfId="1844"/>
    <cellStyle name="Обычный 762" xfId="1845"/>
    <cellStyle name="Обычный 763" xfId="1846"/>
    <cellStyle name="Обычный 764" xfId="1847"/>
    <cellStyle name="Обычный 765" xfId="1848"/>
    <cellStyle name="Обычный 766" xfId="1849"/>
    <cellStyle name="Обычный 767" xfId="1850"/>
    <cellStyle name="Обычный 768" xfId="1851"/>
    <cellStyle name="Обычный 769" xfId="1852"/>
    <cellStyle name="Обычный 77" xfId="1537"/>
    <cellStyle name="Обычный 770" xfId="1853"/>
    <cellStyle name="Обычный 771" xfId="1854"/>
    <cellStyle name="Обычный 772" xfId="1855"/>
    <cellStyle name="Обычный 773" xfId="1856"/>
    <cellStyle name="Обычный 774" xfId="1857"/>
    <cellStyle name="Обычный 775" xfId="1858"/>
    <cellStyle name="Обычный 776" xfId="1859"/>
    <cellStyle name="Обычный 777" xfId="1860"/>
    <cellStyle name="Обычный 778" xfId="1861"/>
    <cellStyle name="Обычный 779" xfId="1862"/>
    <cellStyle name="Обычный 78" xfId="1538"/>
    <cellStyle name="Обычный 780" xfId="1863"/>
    <cellStyle name="Обычный 781" xfId="1864"/>
    <cellStyle name="Обычный 782" xfId="1865"/>
    <cellStyle name="Обычный 783" xfId="1866"/>
    <cellStyle name="Обычный 784" xfId="1867"/>
    <cellStyle name="Обычный 785" xfId="1868"/>
    <cellStyle name="Обычный 786" xfId="1869"/>
    <cellStyle name="Обычный 787" xfId="1870"/>
    <cellStyle name="Обычный 788" xfId="1871"/>
    <cellStyle name="Обычный 789" xfId="1872"/>
    <cellStyle name="Обычный 79" xfId="1539"/>
    <cellStyle name="Обычный 790" xfId="1873"/>
    <cellStyle name="Обычный 791" xfId="1874"/>
    <cellStyle name="Обычный 792" xfId="1875"/>
    <cellStyle name="Обычный 793" xfId="1876"/>
    <cellStyle name="Обычный 794" xfId="1877"/>
    <cellStyle name="Обычный 795" xfId="1878"/>
    <cellStyle name="Обычный 796" xfId="1879"/>
    <cellStyle name="Обычный 797" xfId="1880"/>
    <cellStyle name="Обычный 798" xfId="1881"/>
    <cellStyle name="Обычный 799" xfId="1882"/>
    <cellStyle name="Обычный 8" xfId="965"/>
    <cellStyle name="Обычный 80" xfId="1540"/>
    <cellStyle name="Обычный 800" xfId="1883"/>
    <cellStyle name="Обычный 801" xfId="1884"/>
    <cellStyle name="Обычный 802" xfId="1885"/>
    <cellStyle name="Обычный 803" xfId="1886"/>
    <cellStyle name="Обычный 804" xfId="1887"/>
    <cellStyle name="Обычный 805" xfId="1888"/>
    <cellStyle name="Обычный 806" xfId="1889"/>
    <cellStyle name="Обычный 807" xfId="1890"/>
    <cellStyle name="Обычный 808" xfId="1891"/>
    <cellStyle name="Обычный 809" xfId="1892"/>
    <cellStyle name="Обычный 81" xfId="1541"/>
    <cellStyle name="Обычный 810" xfId="1893"/>
    <cellStyle name="Обычный 811" xfId="1894"/>
    <cellStyle name="Обычный 812" xfId="1895"/>
    <cellStyle name="Обычный 813" xfId="1896"/>
    <cellStyle name="Обычный 814" xfId="1897"/>
    <cellStyle name="Обычный 815" xfId="1898"/>
    <cellStyle name="Обычный 816" xfId="1899"/>
    <cellStyle name="Обычный 817" xfId="1900"/>
    <cellStyle name="Обычный 818" xfId="1901"/>
    <cellStyle name="Обычный 819" xfId="1902"/>
    <cellStyle name="Обычный 82" xfId="1542"/>
    <cellStyle name="Обычный 820" xfId="1903"/>
    <cellStyle name="Обычный 821" xfId="1904"/>
    <cellStyle name="Обычный 822" xfId="1905"/>
    <cellStyle name="Обычный 823" xfId="1906"/>
    <cellStyle name="Обычный 824" xfId="1907"/>
    <cellStyle name="Обычный 825" xfId="1908"/>
    <cellStyle name="Обычный 826" xfId="1909"/>
    <cellStyle name="Обычный 827" xfId="1910"/>
    <cellStyle name="Обычный 828" xfId="1911"/>
    <cellStyle name="Обычный 829" xfId="1912"/>
    <cellStyle name="Обычный 83" xfId="1543"/>
    <cellStyle name="Обычный 830" xfId="1913"/>
    <cellStyle name="Обычный 831" xfId="1914"/>
    <cellStyle name="Обычный 832" xfId="1915"/>
    <cellStyle name="Обычный 833" xfId="1916"/>
    <cellStyle name="Обычный 834" xfId="1917"/>
    <cellStyle name="Обычный 835" xfId="1918"/>
    <cellStyle name="Обычный 836" xfId="1919"/>
    <cellStyle name="Обычный 837" xfId="1920"/>
    <cellStyle name="Обычный 838" xfId="1921"/>
    <cellStyle name="Обычный 839" xfId="1922"/>
    <cellStyle name="Обычный 84" xfId="1544"/>
    <cellStyle name="Обычный 840" xfId="1923"/>
    <cellStyle name="Обычный 841" xfId="1924"/>
    <cellStyle name="Обычный 842" xfId="1925"/>
    <cellStyle name="Обычный 843" xfId="1926"/>
    <cellStyle name="Обычный 844" xfId="1927"/>
    <cellStyle name="Обычный 845" xfId="1928"/>
    <cellStyle name="Обычный 846" xfId="1929"/>
    <cellStyle name="Обычный 847" xfId="1930"/>
    <cellStyle name="Обычный 848" xfId="1931"/>
    <cellStyle name="Обычный 849" xfId="1932"/>
    <cellStyle name="Обычный 85" xfId="1545"/>
    <cellStyle name="Обычный 850" xfId="1933"/>
    <cellStyle name="Обычный 851" xfId="1934"/>
    <cellStyle name="Обычный 852" xfId="1935"/>
    <cellStyle name="Обычный 853" xfId="1936"/>
    <cellStyle name="Обычный 854" xfId="1937"/>
    <cellStyle name="Обычный 855" xfId="1938"/>
    <cellStyle name="Обычный 856" xfId="1939"/>
    <cellStyle name="Обычный 857" xfId="1940"/>
    <cellStyle name="Обычный 858" xfId="1941"/>
    <cellStyle name="Обычный 859" xfId="1942"/>
    <cellStyle name="Обычный 86" xfId="1546"/>
    <cellStyle name="Обычный 860" xfId="1943"/>
    <cellStyle name="Обычный 861" xfId="1944"/>
    <cellStyle name="Обычный 862" xfId="1945"/>
    <cellStyle name="Обычный 863" xfId="1946"/>
    <cellStyle name="Обычный 864" xfId="1947"/>
    <cellStyle name="Обычный 865" xfId="1948"/>
    <cellStyle name="Обычный 866" xfId="1949"/>
    <cellStyle name="Обычный 867" xfId="1950"/>
    <cellStyle name="Обычный 868" xfId="1951"/>
    <cellStyle name="Обычный 869" xfId="1952"/>
    <cellStyle name="Обычный 87" xfId="1547"/>
    <cellStyle name="Обычный 870" xfId="1953"/>
    <cellStyle name="Обычный 871" xfId="1954"/>
    <cellStyle name="Обычный 872" xfId="1955"/>
    <cellStyle name="Обычный 873" xfId="1956"/>
    <cellStyle name="Обычный 874" xfId="1957"/>
    <cellStyle name="Обычный 875" xfId="1958"/>
    <cellStyle name="Обычный 876" xfId="1959"/>
    <cellStyle name="Обычный 877" xfId="1960"/>
    <cellStyle name="Обычный 878" xfId="1961"/>
    <cellStyle name="Обычный 879" xfId="1962"/>
    <cellStyle name="Обычный 88" xfId="1548"/>
    <cellStyle name="Обычный 880" xfId="1963"/>
    <cellStyle name="Обычный 881" xfId="1964"/>
    <cellStyle name="Обычный 882" xfId="1965"/>
    <cellStyle name="Обычный 883" xfId="1966"/>
    <cellStyle name="Обычный 884" xfId="1967"/>
    <cellStyle name="Обычный 885" xfId="1968"/>
    <cellStyle name="Обычный 886" xfId="1969"/>
    <cellStyle name="Обычный 887" xfId="1970"/>
    <cellStyle name="Обычный 888" xfId="1971"/>
    <cellStyle name="Обычный 889" xfId="1972"/>
    <cellStyle name="Обычный 89" xfId="1549"/>
    <cellStyle name="Обычный 890" xfId="1973"/>
    <cellStyle name="Обычный 891" xfId="1974"/>
    <cellStyle name="Обычный 892" xfId="1975"/>
    <cellStyle name="Обычный 893" xfId="1976"/>
    <cellStyle name="Обычный 894" xfId="1977"/>
    <cellStyle name="Обычный 895" xfId="1978"/>
    <cellStyle name="Обычный 896" xfId="1979"/>
    <cellStyle name="Обычный 897" xfId="1980"/>
    <cellStyle name="Обычный 898" xfId="1981"/>
    <cellStyle name="Обычный 899" xfId="1982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3"/>
    <cellStyle name="Обычный 901" xfId="1984"/>
    <cellStyle name="Обычный 902" xfId="1985"/>
    <cellStyle name="Обычный 903" xfId="1986"/>
    <cellStyle name="Обычный 904" xfId="1987"/>
    <cellStyle name="Обычный 905" xfId="1988"/>
    <cellStyle name="Обычный 906" xfId="1989"/>
    <cellStyle name="Обычный 907" xfId="1990"/>
    <cellStyle name="Обычный 908" xfId="1991"/>
    <cellStyle name="Обычный 909" xfId="1992"/>
    <cellStyle name="Обычный 91" xfId="1551"/>
    <cellStyle name="Обычный 910" xfId="1993"/>
    <cellStyle name="Обычный 911" xfId="1994"/>
    <cellStyle name="Обычный 912" xfId="1995"/>
    <cellStyle name="Обычный 913" xfId="1996"/>
    <cellStyle name="Обычный 914" xfId="1997"/>
    <cellStyle name="Обычный 915" xfId="1998"/>
    <cellStyle name="Обычный 916" xfId="1999"/>
    <cellStyle name="Обычный 917" xfId="2000"/>
    <cellStyle name="Обычный 918" xfId="2001"/>
    <cellStyle name="Обычный 919" xfId="2002"/>
    <cellStyle name="Обычный 92" xfId="1552"/>
    <cellStyle name="Обычный 920" xfId="2003"/>
    <cellStyle name="Обычный 921" xfId="2004"/>
    <cellStyle name="Обычный 922" xfId="2005"/>
    <cellStyle name="Обычный 923" xfId="2006"/>
    <cellStyle name="Обычный 924" xfId="2007"/>
    <cellStyle name="Обычный 925" xfId="2008"/>
    <cellStyle name="Обычный 926" xfId="2009"/>
    <cellStyle name="Обычный 927" xfId="2010"/>
    <cellStyle name="Обычный 928" xfId="2011"/>
    <cellStyle name="Обычный 929" xfId="2012"/>
    <cellStyle name="Обычный 93" xfId="1553"/>
    <cellStyle name="Обычный 930" xfId="2013"/>
    <cellStyle name="Обычный 931" xfId="2014"/>
    <cellStyle name="Обычный 932" xfId="2015"/>
    <cellStyle name="Обычный 933" xfId="2016"/>
    <cellStyle name="Обычный 934" xfId="2017"/>
    <cellStyle name="Обычный 935" xfId="2018"/>
    <cellStyle name="Обычный 936" xfId="2019"/>
    <cellStyle name="Обычный 937" xfId="2020"/>
    <cellStyle name="Обычный 938" xfId="2021"/>
    <cellStyle name="Обычный 939" xfId="2022"/>
    <cellStyle name="Обычный 94" xfId="1554"/>
    <cellStyle name="Обычный 940" xfId="2023"/>
    <cellStyle name="Обычный 941" xfId="2024"/>
    <cellStyle name="Обычный 942" xfId="2025"/>
    <cellStyle name="Обычный 943" xfId="2026"/>
    <cellStyle name="Обычный 944" xfId="2027"/>
    <cellStyle name="Обычный 945" xfId="2028"/>
    <cellStyle name="Обычный 946" xfId="2029"/>
    <cellStyle name="Обычный 947" xfId="2030"/>
    <cellStyle name="Обычный 948" xfId="2031"/>
    <cellStyle name="Обычный 949" xfId="2032"/>
    <cellStyle name="Обычный 95" xfId="1555"/>
    <cellStyle name="Обычный 950" xfId="2033"/>
    <cellStyle name="Обычный 951" xfId="2034"/>
    <cellStyle name="Обычный 952" xfId="2035"/>
    <cellStyle name="Обычный 953" xfId="2036"/>
    <cellStyle name="Обычный 954" xfId="2037"/>
    <cellStyle name="Обычный 955" xfId="2038"/>
    <cellStyle name="Обычный 956" xfId="2039"/>
    <cellStyle name="Обычный 957" xfId="2040"/>
    <cellStyle name="Обычный 958" xfId="2041"/>
    <cellStyle name="Обычный 959" xfId="2042"/>
    <cellStyle name="Обычный 96" xfId="1556"/>
    <cellStyle name="Обычный 960" xfId="2043"/>
    <cellStyle name="Обычный 961" xfId="2044"/>
    <cellStyle name="Обычный 962" xfId="2045"/>
    <cellStyle name="Обычный 963" xfId="2046"/>
    <cellStyle name="Обычный 964" xfId="2047"/>
    <cellStyle name="Обычный 965" xfId="2048"/>
    <cellStyle name="Обычный 966" xfId="2049"/>
    <cellStyle name="Обычный 967" xfId="2050"/>
    <cellStyle name="Обычный 968" xfId="2051"/>
    <cellStyle name="Обычный 969" xfId="2052"/>
    <cellStyle name="Обычный 97" xfId="1557"/>
    <cellStyle name="Обычный 970" xfId="2053"/>
    <cellStyle name="Обычный 971" xfId="2054"/>
    <cellStyle name="Обычный 972" xfId="2055"/>
    <cellStyle name="Обычный 973" xfId="2056"/>
    <cellStyle name="Обычный 974" xfId="2057"/>
    <cellStyle name="Обычный 975" xfId="2058"/>
    <cellStyle name="Обычный 976" xfId="2059"/>
    <cellStyle name="Обычный 977" xfId="2060"/>
    <cellStyle name="Обычный 978" xfId="2061"/>
    <cellStyle name="Обычный 979" xfId="2062"/>
    <cellStyle name="Обычный 98" xfId="1558"/>
    <cellStyle name="Обычный 980" xfId="2063"/>
    <cellStyle name="Обычный 981" xfId="2064"/>
    <cellStyle name="Обычный 982" xfId="2065"/>
    <cellStyle name="Обычный 983" xfId="2066"/>
    <cellStyle name="Обычный 984" xfId="2067"/>
    <cellStyle name="Обычный 985" xfId="2068"/>
    <cellStyle name="Обычный 986" xfId="2069"/>
    <cellStyle name="Обычный 987" xfId="2070"/>
    <cellStyle name="Обычный 988" xfId="2071"/>
    <cellStyle name="Обычный 989" xfId="2072"/>
    <cellStyle name="Обычный 99" xfId="1559"/>
    <cellStyle name="Обычный 990" xfId="2073"/>
    <cellStyle name="Обычный 991" xfId="2074"/>
    <cellStyle name="Обычный 992" xfId="2075"/>
    <cellStyle name="Обычный 993" xfId="2076"/>
    <cellStyle name="Обычный 994" xfId="2077"/>
    <cellStyle name="Обычный 995" xfId="2078"/>
    <cellStyle name="Обычный 996" xfId="2079"/>
    <cellStyle name="Обычный 997" xfId="2080"/>
    <cellStyle name="Обычный 998" xfId="2081"/>
    <cellStyle name="Обычный 999" xfId="2082"/>
    <cellStyle name="Обычный_1310.1.17  БКНС-1 Тайл.м.м" xfId="1568"/>
    <cellStyle name="Обычный_KS_ZRHG_рцк" xfId="2239"/>
    <cellStyle name="Обычный_SSR5086" xfId="973"/>
    <cellStyle name="Обычный_Прилож.№1,2,3" xfId="2240"/>
    <cellStyle name="Обычный_Приложение 4" xfId="225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1"/>
    <cellStyle name="Процентный 4" xfId="2262"/>
    <cellStyle name="Раздел" xfId="1017"/>
    <cellStyle name="РесСмета" xfId="1018"/>
    <cellStyle name="СводВедРес" xfId="1101"/>
    <cellStyle name="СводВедРес 2" xfId="1658"/>
    <cellStyle name="СводВедРес_Сводная ресурсная ведомость ПМК 3 " xfId="1659"/>
    <cellStyle name="СводкаСтоимРаб" xfId="1019"/>
    <cellStyle name="СводРасч" xfId="1020"/>
    <cellStyle name="СводРасч 2" xfId="1102"/>
    <cellStyle name="СводРасч 3" xfId="2255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6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7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60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65"/>
  <sheetViews>
    <sheetView showGridLines="0" view="pageBreakPreview" zoomScale="40" zoomScaleSheetLayoutView="40" workbookViewId="0">
      <pane xSplit="2" topLeftCell="C1" activePane="topRight" state="frozen"/>
      <selection activeCell="A8" sqref="A8"/>
      <selection pane="topRight" activeCell="O33" sqref="O33"/>
    </sheetView>
  </sheetViews>
  <sheetFormatPr defaultColWidth="8.85546875" defaultRowHeight="12.75" x14ac:dyDescent="0.2"/>
  <cols>
    <col min="1" max="1" width="11.85546875" style="3" customWidth="1"/>
    <col min="2" max="2" width="46.85546875" style="3" customWidth="1"/>
    <col min="3" max="3" width="10" style="3" customWidth="1"/>
    <col min="4" max="4" width="11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28515625" style="3" customWidth="1"/>
    <col min="9" max="9" width="11.140625" style="3" hidden="1" customWidth="1"/>
    <col min="10" max="10" width="13.5703125" style="3" customWidth="1"/>
    <col min="11" max="11" width="10.85546875" style="3" customWidth="1"/>
    <col min="12" max="12" width="12.5703125" style="3" bestFit="1" customWidth="1"/>
    <col min="13" max="13" width="14.42578125" style="189" customWidth="1"/>
    <col min="14" max="14" width="14.140625" style="189" customWidth="1"/>
    <col min="15" max="15" width="13.140625" style="189" customWidth="1"/>
    <col min="16" max="16" width="14.140625" style="189" customWidth="1"/>
    <col min="17" max="17" width="12.5703125" style="189" customWidth="1"/>
    <col min="18" max="18" width="12.85546875" style="3" customWidth="1"/>
    <col min="19" max="19" width="14.85546875" style="189" customWidth="1"/>
    <col min="20" max="20" width="13.85546875" style="3" customWidth="1"/>
    <col min="21" max="21" width="13.42578125" style="3" customWidth="1"/>
    <col min="22" max="22" width="14.28515625" style="189" customWidth="1"/>
    <col min="23" max="24" width="11.28515625" style="3" customWidth="1"/>
    <col min="25" max="25" width="17.8554687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1" t="s">
        <v>48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4"/>
      <c r="U1" s="4"/>
      <c r="V1" s="5"/>
      <c r="W1" s="4"/>
      <c r="X1" s="4"/>
      <c r="Y1" s="6" t="s">
        <v>536</v>
      </c>
    </row>
    <row r="2" spans="1:25" ht="13.5" customHeight="1" x14ac:dyDescent="0.2">
      <c r="B2" s="7" t="s">
        <v>35</v>
      </c>
      <c r="C2" s="229" t="s">
        <v>190</v>
      </c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</row>
    <row r="3" spans="1:25" ht="13.5" thickBot="1" x14ac:dyDescent="0.25">
      <c r="B3" s="7" t="s">
        <v>36</v>
      </c>
      <c r="C3" s="254" t="s">
        <v>191</v>
      </c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</row>
    <row r="4" spans="1:25" ht="12.75" customHeight="1" x14ac:dyDescent="0.2">
      <c r="A4" s="584" t="s">
        <v>1</v>
      </c>
      <c r="B4" s="587" t="s">
        <v>49</v>
      </c>
      <c r="C4" s="590" t="s">
        <v>50</v>
      </c>
      <c r="D4" s="593" t="s">
        <v>43</v>
      </c>
      <c r="E4" s="564" t="s">
        <v>51</v>
      </c>
      <c r="F4" s="565"/>
      <c r="G4" s="565"/>
      <c r="H4" s="565"/>
      <c r="I4" s="565"/>
      <c r="J4" s="565"/>
      <c r="K4" s="565"/>
      <c r="L4" s="566"/>
      <c r="M4" s="564" t="s">
        <v>2</v>
      </c>
      <c r="N4" s="565"/>
      <c r="O4" s="565"/>
      <c r="P4" s="565"/>
      <c r="Q4" s="565"/>
      <c r="R4" s="565"/>
      <c r="S4" s="565"/>
      <c r="T4" s="565"/>
      <c r="U4" s="565"/>
      <c r="V4" s="565"/>
      <c r="W4" s="565"/>
      <c r="X4" s="565"/>
      <c r="Y4" s="566"/>
    </row>
    <row r="5" spans="1:25" ht="12.75" customHeight="1" x14ac:dyDescent="0.2">
      <c r="A5" s="585"/>
      <c r="B5" s="588"/>
      <c r="C5" s="591"/>
      <c r="D5" s="594"/>
      <c r="E5" s="567" t="s">
        <v>52</v>
      </c>
      <c r="F5" s="575" t="s">
        <v>3</v>
      </c>
      <c r="G5" s="576"/>
      <c r="H5" s="576"/>
      <c r="I5" s="576"/>
      <c r="J5" s="576"/>
      <c r="K5" s="576"/>
      <c r="L5" s="577"/>
      <c r="M5" s="578" t="s">
        <v>53</v>
      </c>
      <c r="N5" s="580" t="s">
        <v>3</v>
      </c>
      <c r="O5" s="581"/>
      <c r="P5" s="581"/>
      <c r="Q5" s="582"/>
      <c r="R5" s="558" t="s">
        <v>54</v>
      </c>
      <c r="S5" s="560" t="s">
        <v>4</v>
      </c>
      <c r="T5" s="558" t="s">
        <v>55</v>
      </c>
      <c r="U5" s="558" t="s">
        <v>56</v>
      </c>
      <c r="V5" s="560" t="s">
        <v>5</v>
      </c>
      <c r="W5" s="558" t="s">
        <v>57</v>
      </c>
      <c r="X5" s="558" t="s">
        <v>58</v>
      </c>
      <c r="Y5" s="562" t="s">
        <v>59</v>
      </c>
    </row>
    <row r="6" spans="1:25" ht="44.25" customHeight="1" x14ac:dyDescent="0.2">
      <c r="A6" s="585"/>
      <c r="B6" s="588"/>
      <c r="C6" s="591"/>
      <c r="D6" s="594"/>
      <c r="E6" s="567"/>
      <c r="F6" s="583" t="s">
        <v>60</v>
      </c>
      <c r="G6" s="568" t="s">
        <v>61</v>
      </c>
      <c r="H6" s="568" t="s">
        <v>62</v>
      </c>
      <c r="I6" s="568" t="s">
        <v>63</v>
      </c>
      <c r="J6" s="568" t="s">
        <v>64</v>
      </c>
      <c r="K6" s="568" t="s">
        <v>57</v>
      </c>
      <c r="L6" s="570" t="s">
        <v>58</v>
      </c>
      <c r="M6" s="579"/>
      <c r="N6" s="572" t="s">
        <v>65</v>
      </c>
      <c r="O6" s="573"/>
      <c r="P6" s="574" t="s">
        <v>66</v>
      </c>
      <c r="Q6" s="574"/>
      <c r="R6" s="559"/>
      <c r="S6" s="561"/>
      <c r="T6" s="559"/>
      <c r="U6" s="559"/>
      <c r="V6" s="561"/>
      <c r="W6" s="559"/>
      <c r="X6" s="559"/>
      <c r="Y6" s="563"/>
    </row>
    <row r="7" spans="1:25" ht="83.25" customHeight="1" thickBot="1" x14ac:dyDescent="0.25">
      <c r="A7" s="586"/>
      <c r="B7" s="589"/>
      <c r="C7" s="592"/>
      <c r="D7" s="595"/>
      <c r="E7" s="567"/>
      <c r="F7" s="568"/>
      <c r="G7" s="569"/>
      <c r="H7" s="569"/>
      <c r="I7" s="569"/>
      <c r="J7" s="569"/>
      <c r="K7" s="569"/>
      <c r="L7" s="571"/>
      <c r="M7" s="579"/>
      <c r="N7" s="8" t="s">
        <v>67</v>
      </c>
      <c r="O7" s="8" t="s">
        <v>68</v>
      </c>
      <c r="P7" s="8" t="s">
        <v>67</v>
      </c>
      <c r="Q7" s="8" t="s">
        <v>68</v>
      </c>
      <c r="R7" s="559"/>
      <c r="S7" s="561"/>
      <c r="T7" s="559"/>
      <c r="U7" s="559"/>
      <c r="V7" s="561"/>
      <c r="W7" s="559"/>
      <c r="X7" s="559"/>
      <c r="Y7" s="563"/>
    </row>
    <row r="8" spans="1:25" ht="13.5" thickBot="1" x14ac:dyDescent="0.2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5">
        <v>12</v>
      </c>
      <c r="M8" s="16">
        <v>13</v>
      </c>
      <c r="N8" s="17">
        <v>14</v>
      </c>
      <c r="O8" s="17">
        <v>15</v>
      </c>
      <c r="P8" s="17">
        <v>16</v>
      </c>
      <c r="Q8" s="17">
        <v>17</v>
      </c>
      <c r="R8" s="18">
        <v>18</v>
      </c>
      <c r="S8" s="17">
        <v>19</v>
      </c>
      <c r="T8" s="18">
        <v>20</v>
      </c>
      <c r="U8" s="18">
        <v>21</v>
      </c>
      <c r="V8" s="17">
        <v>22</v>
      </c>
      <c r="W8" s="18">
        <v>23</v>
      </c>
      <c r="X8" s="18">
        <v>24</v>
      </c>
      <c r="Y8" s="19">
        <v>25</v>
      </c>
    </row>
    <row r="9" spans="1:25" ht="13.5" thickBot="1" x14ac:dyDescent="0.25">
      <c r="A9" s="20"/>
      <c r="B9" s="21" t="s">
        <v>69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540" t="s">
        <v>190</v>
      </c>
      <c r="C10" s="540"/>
      <c r="D10" s="540"/>
      <c r="E10" s="540"/>
      <c r="F10" s="540"/>
      <c r="G10" s="540"/>
      <c r="H10" s="540"/>
      <c r="I10" s="540"/>
      <c r="J10" s="540"/>
      <c r="K10" s="540"/>
      <c r="L10" s="540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541" t="s">
        <v>191</v>
      </c>
      <c r="C11" s="541"/>
      <c r="D11" s="541"/>
      <c r="E11" s="542"/>
      <c r="F11" s="541"/>
      <c r="G11" s="541"/>
      <c r="H11" s="541"/>
      <c r="I11" s="541"/>
      <c r="J11" s="541"/>
      <c r="K11" s="541"/>
      <c r="L11" s="541"/>
      <c r="M11" s="33"/>
      <c r="N11" s="218"/>
      <c r="O11" s="219"/>
      <c r="P11" s="218"/>
      <c r="Q11" s="219"/>
      <c r="R11" s="220"/>
      <c r="S11" s="218"/>
      <c r="T11" s="221"/>
      <c r="U11" s="220"/>
      <c r="V11" s="218"/>
      <c r="W11" s="220"/>
      <c r="X11" s="220"/>
      <c r="Y11" s="34"/>
    </row>
    <row r="12" spans="1:25" ht="15" x14ac:dyDescent="0.2">
      <c r="A12" s="255" t="s">
        <v>521</v>
      </c>
      <c r="B12" s="256" t="s">
        <v>509</v>
      </c>
      <c r="C12" s="554" t="s">
        <v>42</v>
      </c>
      <c r="D12" s="556">
        <v>8</v>
      </c>
      <c r="E12" s="217">
        <v>500797</v>
      </c>
      <c r="F12" s="235">
        <v>267545</v>
      </c>
      <c r="G12" s="236">
        <v>113557</v>
      </c>
      <c r="H12" s="236">
        <v>24685</v>
      </c>
      <c r="I12" s="236"/>
      <c r="J12" s="237">
        <v>1624</v>
      </c>
      <c r="K12" s="236">
        <v>10715</v>
      </c>
      <c r="L12" s="238">
        <v>84295</v>
      </c>
      <c r="M12" s="242">
        <v>0</v>
      </c>
      <c r="N12" s="243"/>
      <c r="O12" s="244"/>
      <c r="P12" s="244"/>
      <c r="Q12" s="244"/>
      <c r="R12" s="245"/>
      <c r="S12" s="259">
        <v>2623.92</v>
      </c>
      <c r="T12" s="246"/>
      <c r="U12" s="246"/>
      <c r="V12" s="259">
        <v>38.26</v>
      </c>
      <c r="W12" s="246"/>
      <c r="X12" s="247"/>
      <c r="Y12" s="248"/>
    </row>
    <row r="13" spans="1:25" ht="15" x14ac:dyDescent="0.2">
      <c r="A13" s="257" t="s">
        <v>522</v>
      </c>
      <c r="B13" s="258" t="s">
        <v>510</v>
      </c>
      <c r="C13" s="555"/>
      <c r="D13" s="557"/>
      <c r="E13" s="216">
        <v>51741</v>
      </c>
      <c r="F13" s="239">
        <v>8190</v>
      </c>
      <c r="G13" s="240">
        <v>5224</v>
      </c>
      <c r="H13" s="240">
        <v>23210</v>
      </c>
      <c r="I13" s="240"/>
      <c r="J13" s="240">
        <v>3121</v>
      </c>
      <c r="K13" s="240">
        <v>9744</v>
      </c>
      <c r="L13" s="241">
        <v>5373</v>
      </c>
      <c r="M13" s="242">
        <v>0</v>
      </c>
      <c r="N13" s="249"/>
      <c r="O13" s="250"/>
      <c r="P13" s="250"/>
      <c r="Q13" s="250"/>
      <c r="R13" s="251"/>
      <c r="S13" s="260">
        <v>171.41</v>
      </c>
      <c r="T13" s="252"/>
      <c r="U13" s="252"/>
      <c r="V13" s="260">
        <v>80.03</v>
      </c>
      <c r="W13" s="252"/>
      <c r="X13" s="253"/>
      <c r="Y13" s="68"/>
    </row>
    <row r="14" spans="1:25" ht="15" x14ac:dyDescent="0.2">
      <c r="A14" s="257" t="s">
        <v>523</v>
      </c>
      <c r="B14" s="258" t="s">
        <v>511</v>
      </c>
      <c r="C14" s="555"/>
      <c r="D14" s="557"/>
      <c r="E14" s="216">
        <v>53205</v>
      </c>
      <c r="F14" s="239">
        <v>8839</v>
      </c>
      <c r="G14" s="240">
        <v>5375</v>
      </c>
      <c r="H14" s="240">
        <v>23330</v>
      </c>
      <c r="I14" s="240"/>
      <c r="J14" s="240">
        <v>3020</v>
      </c>
      <c r="K14" s="240">
        <v>10026</v>
      </c>
      <c r="L14" s="241">
        <v>5635</v>
      </c>
      <c r="M14" s="242">
        <v>0</v>
      </c>
      <c r="N14" s="249"/>
      <c r="O14" s="250"/>
      <c r="P14" s="250"/>
      <c r="Q14" s="250"/>
      <c r="R14" s="251"/>
      <c r="S14" s="260">
        <v>177.33</v>
      </c>
      <c r="T14" s="252"/>
      <c r="U14" s="252"/>
      <c r="V14" s="260">
        <v>75.7</v>
      </c>
      <c r="W14" s="252"/>
      <c r="X14" s="253"/>
      <c r="Y14" s="68"/>
    </row>
    <row r="15" spans="1:25" ht="15" x14ac:dyDescent="0.2">
      <c r="A15" s="257" t="s">
        <v>524</v>
      </c>
      <c r="B15" s="258" t="s">
        <v>512</v>
      </c>
      <c r="C15" s="555"/>
      <c r="D15" s="557"/>
      <c r="E15" s="216">
        <v>277822</v>
      </c>
      <c r="F15" s="239">
        <v>97689</v>
      </c>
      <c r="G15" s="240">
        <v>54834</v>
      </c>
      <c r="H15" s="240">
        <v>32970</v>
      </c>
      <c r="I15" s="240"/>
      <c r="J15" s="240">
        <v>3538</v>
      </c>
      <c r="K15" s="240">
        <v>49796</v>
      </c>
      <c r="L15" s="241">
        <v>42533</v>
      </c>
      <c r="M15" s="242">
        <v>0</v>
      </c>
      <c r="N15" s="249"/>
      <c r="O15" s="250"/>
      <c r="P15" s="250"/>
      <c r="Q15" s="250"/>
      <c r="R15" s="251"/>
      <c r="S15" s="260">
        <v>1838.35</v>
      </c>
      <c r="T15" s="252"/>
      <c r="U15" s="252"/>
      <c r="V15" s="260">
        <v>86.37</v>
      </c>
      <c r="W15" s="252"/>
      <c r="X15" s="253"/>
      <c r="Y15" s="68"/>
    </row>
    <row r="16" spans="1:25" ht="30" x14ac:dyDescent="0.2">
      <c r="A16" s="257" t="s">
        <v>525</v>
      </c>
      <c r="B16" s="258" t="s">
        <v>513</v>
      </c>
      <c r="C16" s="555"/>
      <c r="D16" s="557"/>
      <c r="E16" s="216">
        <v>78623</v>
      </c>
      <c r="F16" s="239">
        <v>39818</v>
      </c>
      <c r="G16" s="240">
        <v>13532</v>
      </c>
      <c r="H16" s="240">
        <v>2917</v>
      </c>
      <c r="I16" s="240"/>
      <c r="J16" s="240">
        <v>331</v>
      </c>
      <c r="K16" s="240">
        <v>11878</v>
      </c>
      <c r="L16" s="241">
        <v>10478</v>
      </c>
      <c r="M16" s="242">
        <v>0</v>
      </c>
      <c r="N16" s="249"/>
      <c r="O16" s="250"/>
      <c r="P16" s="250"/>
      <c r="Q16" s="250"/>
      <c r="R16" s="251"/>
      <c r="S16" s="260">
        <v>463.94</v>
      </c>
      <c r="T16" s="252"/>
      <c r="U16" s="252"/>
      <c r="V16" s="260">
        <v>8.6300000000000008</v>
      </c>
      <c r="W16" s="252"/>
      <c r="X16" s="253"/>
      <c r="Y16" s="68"/>
    </row>
    <row r="17" spans="1:25" ht="15" x14ac:dyDescent="0.2">
      <c r="A17" s="257" t="s">
        <v>526</v>
      </c>
      <c r="B17" s="258" t="s">
        <v>514</v>
      </c>
      <c r="C17" s="555"/>
      <c r="D17" s="557"/>
      <c r="E17" s="216">
        <v>665855</v>
      </c>
      <c r="F17" s="239">
        <v>312112</v>
      </c>
      <c r="G17" s="240">
        <v>67882</v>
      </c>
      <c r="H17" s="240">
        <v>163426</v>
      </c>
      <c r="I17" s="240"/>
      <c r="J17" s="240">
        <v>16655</v>
      </c>
      <c r="K17" s="240">
        <v>71823</v>
      </c>
      <c r="L17" s="241">
        <v>50612</v>
      </c>
      <c r="M17" s="242">
        <v>0</v>
      </c>
      <c r="N17" s="249"/>
      <c r="O17" s="250"/>
      <c r="P17" s="250"/>
      <c r="Q17" s="250"/>
      <c r="R17" s="251"/>
      <c r="S17" s="260">
        <v>1705.97</v>
      </c>
      <c r="T17" s="252"/>
      <c r="U17" s="252"/>
      <c r="V17" s="260">
        <v>304.27</v>
      </c>
      <c r="W17" s="252"/>
      <c r="X17" s="253"/>
      <c r="Y17" s="68"/>
    </row>
    <row r="18" spans="1:25" ht="15" x14ac:dyDescent="0.2">
      <c r="A18" s="257" t="s">
        <v>527</v>
      </c>
      <c r="B18" s="258" t="s">
        <v>515</v>
      </c>
      <c r="C18" s="555"/>
      <c r="D18" s="557"/>
      <c r="E18" s="216">
        <v>238984</v>
      </c>
      <c r="F18" s="239">
        <v>118874</v>
      </c>
      <c r="G18" s="240">
        <v>30102</v>
      </c>
      <c r="H18" s="240">
        <v>37578</v>
      </c>
      <c r="I18" s="240"/>
      <c r="J18" s="240">
        <v>4354</v>
      </c>
      <c r="K18" s="240">
        <v>31263</v>
      </c>
      <c r="L18" s="241">
        <v>21167</v>
      </c>
      <c r="M18" s="242">
        <v>0</v>
      </c>
      <c r="N18" s="249"/>
      <c r="O18" s="250"/>
      <c r="P18" s="250"/>
      <c r="Q18" s="250"/>
      <c r="R18" s="251"/>
      <c r="S18" s="260">
        <v>1042.26</v>
      </c>
      <c r="T18" s="252"/>
      <c r="U18" s="252"/>
      <c r="V18" s="260">
        <v>107.77</v>
      </c>
      <c r="W18" s="252"/>
      <c r="X18" s="253"/>
      <c r="Y18" s="68"/>
    </row>
    <row r="19" spans="1:25" ht="15" x14ac:dyDescent="0.2">
      <c r="A19" s="257" t="s">
        <v>528</v>
      </c>
      <c r="B19" s="258" t="s">
        <v>516</v>
      </c>
      <c r="C19" s="555"/>
      <c r="D19" s="557"/>
      <c r="E19" s="216">
        <v>45582</v>
      </c>
      <c r="F19" s="239">
        <v>19163</v>
      </c>
      <c r="G19" s="240">
        <v>7416</v>
      </c>
      <c r="H19" s="240">
        <v>6758</v>
      </c>
      <c r="I19" s="240"/>
      <c r="J19" s="240">
        <v>745</v>
      </c>
      <c r="K19" s="240">
        <v>6654</v>
      </c>
      <c r="L19" s="241">
        <v>5591</v>
      </c>
      <c r="M19" s="242">
        <v>0</v>
      </c>
      <c r="N19" s="249"/>
      <c r="O19" s="250"/>
      <c r="P19" s="250"/>
      <c r="Q19" s="250"/>
      <c r="R19" s="251"/>
      <c r="S19" s="260">
        <v>263.33999999999997</v>
      </c>
      <c r="T19" s="252"/>
      <c r="U19" s="252"/>
      <c r="V19" s="260">
        <v>18.7</v>
      </c>
      <c r="W19" s="252"/>
      <c r="X19" s="253"/>
      <c r="Y19" s="68"/>
    </row>
    <row r="20" spans="1:25" ht="15" x14ac:dyDescent="0.2">
      <c r="A20" s="257" t="s">
        <v>529</v>
      </c>
      <c r="B20" s="258" t="s">
        <v>517</v>
      </c>
      <c r="C20" s="555"/>
      <c r="D20" s="557"/>
      <c r="E20" s="216">
        <v>47696</v>
      </c>
      <c r="F20" s="239">
        <v>20047</v>
      </c>
      <c r="G20" s="240">
        <v>7779</v>
      </c>
      <c r="H20" s="240">
        <v>7050</v>
      </c>
      <c r="I20" s="240"/>
      <c r="J20" s="240">
        <v>783</v>
      </c>
      <c r="K20" s="240">
        <v>6982</v>
      </c>
      <c r="L20" s="241">
        <v>5838</v>
      </c>
      <c r="M20" s="242">
        <v>0</v>
      </c>
      <c r="N20" s="249"/>
      <c r="O20" s="250"/>
      <c r="P20" s="250"/>
      <c r="Q20" s="250"/>
      <c r="R20" s="251"/>
      <c r="S20" s="260">
        <v>277.06</v>
      </c>
      <c r="T20" s="252"/>
      <c r="U20" s="252"/>
      <c r="V20" s="260">
        <v>19.739999999999998</v>
      </c>
      <c r="W20" s="252"/>
      <c r="X20" s="253"/>
      <c r="Y20" s="68"/>
    </row>
    <row r="21" spans="1:25" ht="15" x14ac:dyDescent="0.2">
      <c r="A21" s="257" t="s">
        <v>530</v>
      </c>
      <c r="B21" s="258" t="s">
        <v>518</v>
      </c>
      <c r="C21" s="555"/>
      <c r="D21" s="557"/>
      <c r="E21" s="216">
        <v>50217</v>
      </c>
      <c r="F21" s="239">
        <v>21110</v>
      </c>
      <c r="G21" s="240">
        <v>8211</v>
      </c>
      <c r="H21" s="240">
        <v>7401</v>
      </c>
      <c r="I21" s="240"/>
      <c r="J21" s="240">
        <v>831</v>
      </c>
      <c r="K21" s="240">
        <v>7371</v>
      </c>
      <c r="L21" s="241">
        <v>6124</v>
      </c>
      <c r="M21" s="242">
        <v>0</v>
      </c>
      <c r="N21" s="249"/>
      <c r="O21" s="250"/>
      <c r="P21" s="250"/>
      <c r="Q21" s="250"/>
      <c r="R21" s="251"/>
      <c r="S21" s="260">
        <v>293.68</v>
      </c>
      <c r="T21" s="252"/>
      <c r="U21" s="252"/>
      <c r="V21" s="260">
        <v>20.97</v>
      </c>
      <c r="W21" s="252"/>
      <c r="X21" s="253"/>
      <c r="Y21" s="68"/>
    </row>
    <row r="22" spans="1:25" ht="15" x14ac:dyDescent="0.2">
      <c r="A22" s="257" t="s">
        <v>531</v>
      </c>
      <c r="B22" s="427" t="s">
        <v>519</v>
      </c>
      <c r="C22" s="555"/>
      <c r="D22" s="557"/>
      <c r="E22" s="216">
        <v>181543</v>
      </c>
      <c r="F22" s="239">
        <v>131691</v>
      </c>
      <c r="G22" s="240">
        <v>10599</v>
      </c>
      <c r="H22" s="240">
        <v>16097</v>
      </c>
      <c r="I22" s="240"/>
      <c r="J22" s="240">
        <v>3682</v>
      </c>
      <c r="K22" s="240">
        <v>14094</v>
      </c>
      <c r="L22" s="241">
        <v>9062</v>
      </c>
      <c r="M22" s="242">
        <v>0</v>
      </c>
      <c r="N22" s="249"/>
      <c r="O22" s="250"/>
      <c r="P22" s="250"/>
      <c r="Q22" s="250"/>
      <c r="R22" s="251"/>
      <c r="S22" s="428">
        <v>360.7</v>
      </c>
      <c r="T22" s="252"/>
      <c r="U22" s="252"/>
      <c r="V22" s="428">
        <v>99.91</v>
      </c>
      <c r="W22" s="252"/>
      <c r="X22" s="253"/>
      <c r="Y22" s="68"/>
    </row>
    <row r="23" spans="1:25" ht="15.75" thickBot="1" x14ac:dyDescent="0.25">
      <c r="A23" s="257" t="s">
        <v>532</v>
      </c>
      <c r="B23" s="427" t="s">
        <v>520</v>
      </c>
      <c r="C23" s="555"/>
      <c r="D23" s="557"/>
      <c r="E23" s="216">
        <v>431870</v>
      </c>
      <c r="F23" s="239">
        <v>309664</v>
      </c>
      <c r="G23" s="240">
        <v>38291</v>
      </c>
      <c r="H23" s="240">
        <v>20735</v>
      </c>
      <c r="I23" s="240"/>
      <c r="J23" s="240">
        <v>1532</v>
      </c>
      <c r="K23" s="240">
        <v>38699</v>
      </c>
      <c r="L23" s="241">
        <v>24481</v>
      </c>
      <c r="M23" s="242">
        <v>0</v>
      </c>
      <c r="N23" s="249"/>
      <c r="O23" s="250"/>
      <c r="P23" s="250"/>
      <c r="Q23" s="250"/>
      <c r="R23" s="251"/>
      <c r="S23" s="428">
        <v>1345.01</v>
      </c>
      <c r="T23" s="252"/>
      <c r="U23" s="252"/>
      <c r="V23" s="428">
        <v>39.590000000000003</v>
      </c>
      <c r="W23" s="252"/>
      <c r="X23" s="253"/>
      <c r="Y23" s="68"/>
    </row>
    <row r="24" spans="1:25" ht="13.5" thickBot="1" x14ac:dyDescent="0.25">
      <c r="A24" s="262"/>
      <c r="B24" s="263" t="s">
        <v>41</v>
      </c>
      <c r="C24" s="37"/>
      <c r="D24" s="36"/>
      <c r="E24" s="38">
        <v>2623935</v>
      </c>
      <c r="F24" s="39">
        <v>1354742</v>
      </c>
      <c r="G24" s="40">
        <v>362802</v>
      </c>
      <c r="H24" s="40">
        <v>366157</v>
      </c>
      <c r="I24" s="40">
        <v>0</v>
      </c>
      <c r="J24" s="40">
        <v>40216</v>
      </c>
      <c r="K24" s="40">
        <v>269045</v>
      </c>
      <c r="L24" s="41">
        <v>271189</v>
      </c>
      <c r="M24" s="39">
        <v>3611997</v>
      </c>
      <c r="N24" s="40"/>
      <c r="O24" s="40">
        <v>2583589</v>
      </c>
      <c r="P24" s="40"/>
      <c r="Q24" s="40">
        <v>1028408</v>
      </c>
      <c r="R24" s="40"/>
      <c r="S24" s="261">
        <v>10562.97</v>
      </c>
      <c r="T24" s="40"/>
      <c r="U24" s="40"/>
      <c r="V24" s="261">
        <v>899.94</v>
      </c>
      <c r="W24" s="40"/>
      <c r="X24" s="228"/>
      <c r="Y24" s="223"/>
    </row>
    <row r="25" spans="1:25" x14ac:dyDescent="0.2">
      <c r="A25" s="42"/>
      <c r="B25" s="43" t="s">
        <v>6</v>
      </c>
      <c r="C25" s="44"/>
      <c r="D25" s="45"/>
      <c r="E25" s="46"/>
      <c r="F25" s="47"/>
      <c r="G25" s="48"/>
      <c r="H25" s="48"/>
      <c r="I25" s="48"/>
      <c r="J25" s="48"/>
      <c r="K25" s="48"/>
      <c r="L25" s="49"/>
      <c r="M25" s="50"/>
      <c r="N25" s="51"/>
      <c r="O25" s="52"/>
      <c r="P25" s="51"/>
      <c r="Q25" s="52"/>
      <c r="R25" s="53"/>
      <c r="S25" s="52"/>
      <c r="T25" s="53"/>
      <c r="U25" s="53"/>
      <c r="V25" s="52"/>
      <c r="W25" s="53"/>
      <c r="X25" s="54"/>
      <c r="Y25" s="55"/>
    </row>
    <row r="26" spans="1:25" x14ac:dyDescent="0.2">
      <c r="A26" s="56"/>
      <c r="B26" s="57" t="s">
        <v>7</v>
      </c>
      <c r="C26" s="58"/>
      <c r="D26" s="59"/>
      <c r="E26" s="35"/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69"/>
    </row>
    <row r="28" spans="1:25" x14ac:dyDescent="0.2">
      <c r="A28" s="56"/>
      <c r="B28" s="57" t="s">
        <v>9</v>
      </c>
      <c r="C28" s="58"/>
      <c r="D28" s="59"/>
      <c r="E28" s="35"/>
      <c r="F28" s="60"/>
      <c r="G28" s="61"/>
      <c r="H28" s="61"/>
      <c r="I28" s="61"/>
      <c r="J28" s="61"/>
      <c r="K28" s="61"/>
      <c r="L28" s="62"/>
      <c r="M28" s="63"/>
      <c r="N28" s="64"/>
      <c r="O28" s="65"/>
      <c r="P28" s="64"/>
      <c r="Q28" s="65"/>
      <c r="R28" s="66"/>
      <c r="S28" s="65"/>
      <c r="T28" s="66"/>
      <c r="U28" s="66"/>
      <c r="V28" s="65"/>
      <c r="W28" s="66"/>
      <c r="X28" s="67"/>
      <c r="Y28" s="68"/>
    </row>
    <row r="29" spans="1:25" x14ac:dyDescent="0.2">
      <c r="A29" s="56"/>
      <c r="B29" s="70"/>
      <c r="C29" s="71"/>
      <c r="D29" s="59"/>
      <c r="E29" s="35"/>
      <c r="F29" s="60"/>
      <c r="G29" s="61"/>
      <c r="H29" s="61"/>
      <c r="I29" s="61"/>
      <c r="J29" s="61"/>
      <c r="K29" s="61"/>
      <c r="L29" s="62"/>
      <c r="M29" s="63"/>
      <c r="N29" s="72"/>
      <c r="O29" s="65"/>
      <c r="P29" s="72"/>
      <c r="Q29" s="65"/>
      <c r="R29" s="66"/>
      <c r="S29" s="65"/>
      <c r="T29" s="66"/>
      <c r="U29" s="66"/>
      <c r="V29" s="65"/>
      <c r="W29" s="66"/>
      <c r="X29" s="67"/>
      <c r="Y29" s="69"/>
    </row>
    <row r="30" spans="1:25" x14ac:dyDescent="0.2">
      <c r="A30" s="56"/>
      <c r="B30" s="73" t="s">
        <v>70</v>
      </c>
      <c r="C30" s="74"/>
      <c r="D30" s="59"/>
      <c r="E30" s="35"/>
      <c r="F30" s="60"/>
      <c r="G30" s="61"/>
      <c r="H30" s="61"/>
      <c r="I30" s="61"/>
      <c r="J30" s="61"/>
      <c r="K30" s="61"/>
      <c r="L30" s="62"/>
      <c r="M30" s="63"/>
      <c r="N30" s="75"/>
      <c r="O30" s="65"/>
      <c r="P30" s="75"/>
      <c r="Q30" s="65"/>
      <c r="R30" s="66"/>
      <c r="S30" s="65"/>
      <c r="T30" s="66"/>
      <c r="U30" s="66"/>
      <c r="V30" s="65"/>
      <c r="W30" s="66"/>
      <c r="X30" s="67"/>
      <c r="Y30" s="68"/>
    </row>
    <row r="31" spans="1:25" x14ac:dyDescent="0.2">
      <c r="A31" s="56"/>
      <c r="B31" s="77" t="s">
        <v>71</v>
      </c>
      <c r="C31" s="78"/>
      <c r="D31" s="59"/>
      <c r="E31" s="35">
        <v>166620</v>
      </c>
      <c r="F31" s="60"/>
      <c r="G31" s="61"/>
      <c r="H31" s="61"/>
      <c r="I31" s="61"/>
      <c r="J31" s="61"/>
      <c r="K31" s="61"/>
      <c r="L31" s="62"/>
      <c r="M31" s="63"/>
      <c r="N31" s="79"/>
      <c r="O31" s="65"/>
      <c r="P31" s="79"/>
      <c r="Q31" s="65"/>
      <c r="R31" s="66"/>
      <c r="S31" s="65"/>
      <c r="T31" s="66"/>
      <c r="U31" s="66"/>
      <c r="V31" s="65"/>
      <c r="W31" s="66"/>
      <c r="X31" s="67"/>
      <c r="Y31" s="76"/>
    </row>
    <row r="32" spans="1:25" ht="26.25" customHeight="1" x14ac:dyDescent="0.2">
      <c r="A32" s="56"/>
      <c r="B32" s="80" t="s">
        <v>72</v>
      </c>
      <c r="C32" s="78"/>
      <c r="D32" s="59"/>
      <c r="E32" s="35">
        <v>39359</v>
      </c>
      <c r="F32" s="60"/>
      <c r="G32" s="61"/>
      <c r="H32" s="61"/>
      <c r="I32" s="61"/>
      <c r="J32" s="61"/>
      <c r="K32" s="61"/>
      <c r="L32" s="62"/>
      <c r="M32" s="63"/>
      <c r="N32" s="79"/>
      <c r="O32" s="65"/>
      <c r="P32" s="79"/>
      <c r="Q32" s="65"/>
      <c r="R32" s="66"/>
      <c r="S32" s="65"/>
      <c r="T32" s="66"/>
      <c r="U32" s="66"/>
      <c r="V32" s="65"/>
      <c r="W32" s="66"/>
      <c r="X32" s="67"/>
      <c r="Y32" s="76"/>
    </row>
    <row r="33" spans="1:25" x14ac:dyDescent="0.2">
      <c r="A33" s="56"/>
      <c r="B33" s="80" t="s">
        <v>73</v>
      </c>
      <c r="C33" s="78"/>
      <c r="D33" s="59"/>
      <c r="E33" s="35"/>
      <c r="F33" s="60"/>
      <c r="G33" s="61"/>
      <c r="H33" s="61"/>
      <c r="I33" s="61"/>
      <c r="J33" s="61"/>
      <c r="K33" s="61"/>
      <c r="L33" s="62"/>
      <c r="M33" s="63"/>
      <c r="N33" s="79"/>
      <c r="O33" s="65"/>
      <c r="P33" s="79"/>
      <c r="Q33" s="65"/>
      <c r="R33" s="66"/>
      <c r="S33" s="65"/>
      <c r="T33" s="66"/>
      <c r="U33" s="66"/>
      <c r="V33" s="65"/>
      <c r="W33" s="66"/>
      <c r="X33" s="67"/>
      <c r="Y33" s="81"/>
    </row>
    <row r="34" spans="1:25" x14ac:dyDescent="0.2">
      <c r="A34" s="56"/>
      <c r="B34" s="82" t="s">
        <v>74</v>
      </c>
      <c r="C34" s="83"/>
      <c r="D34" s="59"/>
      <c r="E34" s="35"/>
      <c r="F34" s="60"/>
      <c r="G34" s="61"/>
      <c r="H34" s="61"/>
      <c r="I34" s="61"/>
      <c r="J34" s="61"/>
      <c r="K34" s="61"/>
      <c r="L34" s="62"/>
      <c r="M34" s="63"/>
      <c r="N34" s="79"/>
      <c r="O34" s="65"/>
      <c r="P34" s="79"/>
      <c r="Q34" s="65"/>
      <c r="R34" s="66"/>
      <c r="S34" s="65"/>
      <c r="T34" s="66"/>
      <c r="U34" s="66"/>
      <c r="V34" s="65"/>
      <c r="W34" s="66"/>
      <c r="X34" s="67"/>
      <c r="Y34" s="81"/>
    </row>
    <row r="35" spans="1:25" ht="77.25" hidden="1" customHeight="1" x14ac:dyDescent="0.2">
      <c r="A35" s="56"/>
      <c r="B35" s="82" t="s">
        <v>75</v>
      </c>
      <c r="C35" s="83"/>
      <c r="D35" s="59"/>
      <c r="E35" s="35"/>
      <c r="F35" s="60"/>
      <c r="G35" s="61"/>
      <c r="H35" s="61"/>
      <c r="I35" s="61"/>
      <c r="J35" s="61"/>
      <c r="K35" s="61"/>
      <c r="L35" s="62"/>
      <c r="M35" s="63"/>
      <c r="N35" s="79"/>
      <c r="O35" s="65"/>
      <c r="P35" s="79"/>
      <c r="Q35" s="65"/>
      <c r="R35" s="66"/>
      <c r="S35" s="65"/>
      <c r="T35" s="66"/>
      <c r="U35" s="66"/>
      <c r="V35" s="65"/>
      <c r="W35" s="66"/>
      <c r="X35" s="67"/>
      <c r="Y35" s="81"/>
    </row>
    <row r="36" spans="1:25" x14ac:dyDescent="0.2">
      <c r="A36" s="56"/>
      <c r="B36" s="82" t="s">
        <v>76</v>
      </c>
      <c r="C36" s="83"/>
      <c r="D36" s="59"/>
      <c r="E36" s="35"/>
      <c r="F36" s="60"/>
      <c r="G36" s="61"/>
      <c r="H36" s="61"/>
      <c r="I36" s="61"/>
      <c r="J36" s="61"/>
      <c r="K36" s="61"/>
      <c r="L36" s="62"/>
      <c r="M36" s="63"/>
      <c r="N36" s="79"/>
      <c r="O36" s="65"/>
      <c r="P36" s="79"/>
      <c r="Q36" s="65"/>
      <c r="R36" s="66"/>
      <c r="S36" s="65"/>
      <c r="T36" s="66"/>
      <c r="U36" s="66"/>
      <c r="V36" s="65"/>
      <c r="W36" s="66"/>
      <c r="X36" s="67"/>
      <c r="Y36" s="81"/>
    </row>
    <row r="37" spans="1:25" x14ac:dyDescent="0.2">
      <c r="A37" s="56"/>
      <c r="B37" s="82" t="s">
        <v>77</v>
      </c>
      <c r="C37" s="83"/>
      <c r="D37" s="59"/>
      <c r="E37" s="35"/>
      <c r="F37" s="60"/>
      <c r="G37" s="61"/>
      <c r="H37" s="61"/>
      <c r="I37" s="61"/>
      <c r="J37" s="61"/>
      <c r="K37" s="61"/>
      <c r="L37" s="62"/>
      <c r="M37" s="63"/>
      <c r="N37" s="79"/>
      <c r="O37" s="65"/>
      <c r="P37" s="79"/>
      <c r="Q37" s="65"/>
      <c r="R37" s="66"/>
      <c r="S37" s="65"/>
      <c r="T37" s="66"/>
      <c r="U37" s="66"/>
      <c r="V37" s="65"/>
      <c r="W37" s="66"/>
      <c r="X37" s="67"/>
      <c r="Y37" s="81"/>
    </row>
    <row r="38" spans="1:25" x14ac:dyDescent="0.2">
      <c r="A38" s="56"/>
      <c r="B38" s="57" t="s">
        <v>10</v>
      </c>
      <c r="C38" s="58"/>
      <c r="D38" s="59"/>
      <c r="E38" s="35">
        <v>2829914</v>
      </c>
      <c r="F38" s="60"/>
      <c r="G38" s="61"/>
      <c r="H38" s="61"/>
      <c r="I38" s="61"/>
      <c r="J38" s="61"/>
      <c r="K38" s="61"/>
      <c r="L38" s="62"/>
      <c r="M38" s="63"/>
      <c r="N38" s="64"/>
      <c r="O38" s="65"/>
      <c r="P38" s="64"/>
      <c r="Q38" s="65"/>
      <c r="R38" s="66"/>
      <c r="S38" s="65"/>
      <c r="T38" s="66"/>
      <c r="U38" s="66"/>
      <c r="V38" s="65"/>
      <c r="W38" s="66"/>
      <c r="X38" s="67"/>
      <c r="Y38" s="68"/>
    </row>
    <row r="39" spans="1:25" x14ac:dyDescent="0.2">
      <c r="A39" s="56"/>
      <c r="B39" s="57"/>
      <c r="C39" s="58"/>
      <c r="D39" s="59"/>
      <c r="E39" s="35"/>
      <c r="F39" s="60"/>
      <c r="G39" s="61"/>
      <c r="H39" s="61"/>
      <c r="I39" s="61"/>
      <c r="J39" s="61"/>
      <c r="K39" s="61"/>
      <c r="L39" s="62"/>
      <c r="M39" s="63"/>
      <c r="N39" s="64"/>
      <c r="O39" s="65"/>
      <c r="P39" s="64"/>
      <c r="Q39" s="65"/>
      <c r="R39" s="66"/>
      <c r="S39" s="65"/>
      <c r="T39" s="66"/>
      <c r="U39" s="66"/>
      <c r="V39" s="65"/>
      <c r="W39" s="66"/>
      <c r="X39" s="67"/>
      <c r="Y39" s="76"/>
    </row>
    <row r="40" spans="1:25" x14ac:dyDescent="0.2">
      <c r="A40" s="56"/>
      <c r="B40" s="57" t="s">
        <v>11</v>
      </c>
      <c r="C40" s="78"/>
      <c r="D40" s="59"/>
      <c r="E40" s="84"/>
      <c r="F40" s="60"/>
      <c r="G40" s="61"/>
      <c r="H40" s="61"/>
      <c r="I40" s="61"/>
      <c r="J40" s="61"/>
      <c r="K40" s="61"/>
      <c r="L40" s="62"/>
      <c r="M40" s="63"/>
      <c r="N40" s="79"/>
      <c r="O40" s="65"/>
      <c r="P40" s="79"/>
      <c r="Q40" s="65"/>
      <c r="R40" s="66"/>
      <c r="S40" s="65"/>
      <c r="T40" s="66"/>
      <c r="U40" s="66"/>
      <c r="V40" s="65"/>
      <c r="W40" s="66"/>
      <c r="X40" s="67"/>
      <c r="Y40" s="76"/>
    </row>
    <row r="41" spans="1:25" ht="1.5" customHeight="1" thickBot="1" x14ac:dyDescent="0.25">
      <c r="A41" s="85"/>
      <c r="B41" s="86"/>
      <c r="C41" s="87"/>
      <c r="D41" s="88"/>
      <c r="E41" s="89"/>
      <c r="F41" s="90"/>
      <c r="G41" s="91"/>
      <c r="H41" s="91"/>
      <c r="I41" s="91"/>
      <c r="J41" s="91"/>
      <c r="K41" s="91"/>
      <c r="L41" s="92"/>
      <c r="M41" s="93"/>
      <c r="N41" s="94"/>
      <c r="O41" s="95"/>
      <c r="P41" s="94"/>
      <c r="Q41" s="95"/>
      <c r="R41" s="96"/>
      <c r="S41" s="95"/>
      <c r="T41" s="96"/>
      <c r="U41" s="96"/>
      <c r="V41" s="95"/>
      <c r="W41" s="96"/>
      <c r="X41" s="97"/>
      <c r="Y41" s="98"/>
    </row>
    <row r="42" spans="1:25" x14ac:dyDescent="0.2">
      <c r="A42" s="99"/>
      <c r="B42" s="100" t="s">
        <v>12</v>
      </c>
      <c r="C42" s="101"/>
      <c r="D42" s="102"/>
      <c r="E42" s="103"/>
      <c r="F42" s="104"/>
      <c r="G42" s="105"/>
      <c r="H42" s="105"/>
      <c r="I42" s="105"/>
      <c r="J42" s="105"/>
      <c r="K42" s="105"/>
      <c r="L42" s="106"/>
      <c r="M42" s="107"/>
      <c r="N42" s="108"/>
      <c r="O42" s="109"/>
      <c r="P42" s="108"/>
      <c r="Q42" s="109"/>
      <c r="R42" s="110"/>
      <c r="S42" s="109"/>
      <c r="T42" s="110"/>
      <c r="U42" s="110"/>
      <c r="V42" s="109"/>
      <c r="W42" s="110"/>
      <c r="X42" s="111"/>
      <c r="Y42" s="112"/>
    </row>
    <row r="43" spans="1:25" x14ac:dyDescent="0.2">
      <c r="A43" s="99"/>
      <c r="B43" s="113" t="s">
        <v>13</v>
      </c>
      <c r="C43" s="114">
        <v>0.18</v>
      </c>
      <c r="D43" s="115"/>
      <c r="E43" s="116"/>
      <c r="F43" s="117"/>
      <c r="G43" s="118"/>
      <c r="H43" s="118"/>
      <c r="I43" s="118"/>
      <c r="J43" s="118"/>
      <c r="K43" s="118"/>
      <c r="L43" s="119"/>
      <c r="M43" s="120"/>
      <c r="N43" s="121"/>
      <c r="O43" s="121"/>
      <c r="P43" s="122"/>
      <c r="Q43" s="121"/>
      <c r="R43" s="123"/>
      <c r="S43" s="121"/>
      <c r="T43" s="123"/>
      <c r="U43" s="123"/>
      <c r="V43" s="121"/>
      <c r="W43" s="123"/>
      <c r="X43" s="124"/>
      <c r="Y43" s="125"/>
    </row>
    <row r="44" spans="1:25" ht="13.5" thickBot="1" x14ac:dyDescent="0.25">
      <c r="A44" s="126"/>
      <c r="B44" s="127" t="s">
        <v>14</v>
      </c>
      <c r="C44" s="128"/>
      <c r="D44" s="129"/>
      <c r="E44" s="130"/>
      <c r="F44" s="131"/>
      <c r="G44" s="132"/>
      <c r="H44" s="132"/>
      <c r="I44" s="132"/>
      <c r="J44" s="132"/>
      <c r="K44" s="132"/>
      <c r="L44" s="133"/>
      <c r="M44" s="134"/>
      <c r="N44" s="135"/>
      <c r="O44" s="136"/>
      <c r="P44" s="135"/>
      <c r="Q44" s="136"/>
      <c r="R44" s="137"/>
      <c r="S44" s="136"/>
      <c r="T44" s="137"/>
      <c r="U44" s="137"/>
      <c r="V44" s="136"/>
      <c r="W44" s="137"/>
      <c r="X44" s="138"/>
      <c r="Y44" s="139"/>
    </row>
    <row r="45" spans="1:25" ht="13.5" x14ac:dyDescent="0.2">
      <c r="A45" s="56"/>
      <c r="B45" s="140" t="s">
        <v>37</v>
      </c>
      <c r="C45" s="141"/>
      <c r="D45" s="142"/>
      <c r="E45" s="143"/>
      <c r="F45" s="144"/>
      <c r="G45" s="145"/>
      <c r="H45" s="145"/>
      <c r="I45" s="145"/>
      <c r="J45" s="145"/>
      <c r="K45" s="145"/>
      <c r="L45" s="146"/>
      <c r="M45" s="147"/>
      <c r="N45" s="148"/>
      <c r="O45" s="149"/>
      <c r="P45" s="148"/>
      <c r="Q45" s="149"/>
      <c r="R45" s="150"/>
      <c r="S45" s="149"/>
      <c r="T45" s="150"/>
      <c r="U45" s="150"/>
      <c r="V45" s="149"/>
      <c r="W45" s="150"/>
      <c r="X45" s="151"/>
      <c r="Y45" s="152"/>
    </row>
    <row r="46" spans="1:25" ht="14.25" thickBot="1" x14ac:dyDescent="0.25">
      <c r="A46" s="153"/>
      <c r="B46" s="140" t="s">
        <v>38</v>
      </c>
      <c r="C46" s="154"/>
      <c r="D46" s="155"/>
      <c r="E46" s="156"/>
      <c r="F46" s="157"/>
      <c r="G46" s="158"/>
      <c r="H46" s="158"/>
      <c r="I46" s="158"/>
      <c r="J46" s="158"/>
      <c r="K46" s="158"/>
      <c r="L46" s="159"/>
      <c r="M46" s="160"/>
      <c r="N46" s="161"/>
      <c r="O46" s="162"/>
      <c r="P46" s="161"/>
      <c r="Q46" s="162"/>
      <c r="R46" s="163"/>
      <c r="S46" s="162"/>
      <c r="T46" s="163"/>
      <c r="U46" s="163"/>
      <c r="V46" s="162"/>
      <c r="W46" s="163"/>
      <c r="X46" s="164"/>
      <c r="Y46" s="224"/>
    </row>
    <row r="47" spans="1:25" ht="0.75" customHeight="1" thickBot="1" x14ac:dyDescent="0.25">
      <c r="A47" s="85"/>
      <c r="B47" s="165"/>
      <c r="C47" s="166"/>
      <c r="D47" s="167"/>
      <c r="E47" s="165"/>
      <c r="F47" s="168"/>
      <c r="G47" s="169"/>
      <c r="H47" s="169"/>
      <c r="I47" s="169"/>
      <c r="J47" s="169"/>
      <c r="K47" s="169"/>
      <c r="L47" s="170"/>
      <c r="M47" s="171"/>
      <c r="N47" s="172"/>
      <c r="O47" s="173"/>
      <c r="P47" s="172"/>
      <c r="Q47" s="173"/>
      <c r="R47" s="174"/>
      <c r="S47" s="173"/>
      <c r="T47" s="174"/>
      <c r="U47" s="174"/>
      <c r="V47" s="173"/>
      <c r="W47" s="174"/>
      <c r="X47" s="175"/>
      <c r="Y47" s="222"/>
    </row>
    <row r="48" spans="1:25" ht="36" customHeight="1" x14ac:dyDescent="0.2">
      <c r="A48" s="176"/>
      <c r="B48" s="177"/>
      <c r="C48" s="178"/>
      <c r="D48" s="178"/>
      <c r="E48" s="178"/>
      <c r="F48" s="178"/>
      <c r="G48" s="178"/>
      <c r="H48" s="178"/>
      <c r="I48" s="178"/>
      <c r="J48" s="178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34"/>
    </row>
    <row r="49" spans="1:25" ht="12.75" customHeight="1" x14ac:dyDescent="0.2">
      <c r="B49" s="543"/>
      <c r="C49" s="544"/>
      <c r="D49" s="547" t="s">
        <v>78</v>
      </c>
      <c r="E49" s="549" t="s">
        <v>39</v>
      </c>
      <c r="F49" s="550"/>
      <c r="G49" s="550"/>
      <c r="H49" s="179"/>
      <c r="I49" s="179"/>
      <c r="K49" s="264"/>
      <c r="L49" s="264"/>
      <c r="M49" s="264"/>
      <c r="N49" s="264"/>
      <c r="O49" s="264"/>
      <c r="P49" s="264"/>
      <c r="Q49" s="264"/>
      <c r="R49" s="264"/>
      <c r="S49" s="264"/>
      <c r="T49" s="264"/>
      <c r="U49" s="264"/>
      <c r="V49" s="264"/>
      <c r="W49" s="264"/>
      <c r="X49" s="264"/>
      <c r="Y49" s="265"/>
    </row>
    <row r="50" spans="1:25" ht="19.5" customHeight="1" x14ac:dyDescent="0.2">
      <c r="B50" s="545"/>
      <c r="C50" s="546"/>
      <c r="D50" s="548"/>
      <c r="E50" s="180">
        <v>2015</v>
      </c>
      <c r="F50" s="180">
        <v>2016</v>
      </c>
      <c r="G50" s="181">
        <v>2017</v>
      </c>
      <c r="H50" s="182"/>
      <c r="I50" s="182"/>
      <c r="J50" s="182"/>
      <c r="K50" s="264"/>
      <c r="L50" s="264"/>
      <c r="M50" s="264"/>
      <c r="N50" s="264"/>
      <c r="O50" s="264"/>
      <c r="P50" s="264"/>
      <c r="Q50" s="264"/>
      <c r="R50" s="264"/>
      <c r="S50" s="264"/>
      <c r="T50" s="264"/>
      <c r="U50" s="264"/>
      <c r="V50" s="264"/>
      <c r="W50" s="264"/>
      <c r="X50" s="264"/>
      <c r="Y50" s="264"/>
    </row>
    <row r="51" spans="1:25" ht="29.25" customHeight="1" x14ac:dyDescent="0.2">
      <c r="B51" s="551" t="s">
        <v>79</v>
      </c>
      <c r="C51" s="552"/>
      <c r="D51" s="183"/>
      <c r="E51" s="184"/>
      <c r="F51" s="184"/>
      <c r="G51" s="184"/>
      <c r="H51" s="185"/>
      <c r="I51" s="185"/>
      <c r="J51" s="185"/>
      <c r="K51" s="186"/>
      <c r="L51" s="185"/>
      <c r="M51" s="187"/>
      <c r="N51" s="187"/>
      <c r="O51" s="188"/>
      <c r="P51" s="187"/>
      <c r="Q51" s="187"/>
    </row>
    <row r="52" spans="1:25" ht="13.5" x14ac:dyDescent="0.25">
      <c r="A52" s="176"/>
      <c r="B52" s="2"/>
      <c r="C52" s="190"/>
      <c r="D52" s="190"/>
      <c r="E52" s="190"/>
      <c r="F52" s="176"/>
      <c r="G52" s="176"/>
      <c r="H52" s="176"/>
      <c r="I52" s="176"/>
      <c r="J52" s="176"/>
      <c r="K52" s="176"/>
      <c r="L52" s="176"/>
      <c r="M52" s="191"/>
      <c r="N52" s="191"/>
      <c r="O52" s="191"/>
      <c r="P52" s="191"/>
      <c r="Q52" s="192"/>
      <c r="R52" s="193"/>
      <c r="S52" s="188"/>
      <c r="T52" s="193"/>
      <c r="U52" s="193"/>
      <c r="V52" s="188"/>
      <c r="W52" s="186"/>
      <c r="X52" s="194"/>
    </row>
    <row r="53" spans="1:25" ht="13.5" x14ac:dyDescent="0.25">
      <c r="A53" s="1" t="s">
        <v>40</v>
      </c>
      <c r="B53" s="1"/>
      <c r="C53" s="1"/>
      <c r="D53" s="1"/>
      <c r="E53" s="1"/>
      <c r="F53" s="176"/>
      <c r="G53" s="176"/>
      <c r="H53" s="176"/>
      <c r="I53" s="176"/>
      <c r="J53" s="176"/>
      <c r="K53" s="225"/>
      <c r="L53" s="225"/>
      <c r="M53" s="226"/>
      <c r="N53" s="226"/>
      <c r="O53" s="191"/>
      <c r="P53" s="191"/>
      <c r="Q53" s="192"/>
      <c r="R53" s="193"/>
      <c r="S53" s="188"/>
      <c r="T53" s="193"/>
      <c r="U53" s="193"/>
      <c r="V53" s="188"/>
      <c r="W53" s="186"/>
      <c r="X53" s="194"/>
    </row>
    <row r="54" spans="1:25" ht="14.25" thickBot="1" x14ac:dyDescent="0.3">
      <c r="A54" s="1"/>
      <c r="B54" s="1"/>
      <c r="C54" s="1"/>
      <c r="D54" s="1"/>
      <c r="E54" s="1"/>
      <c r="F54" s="176"/>
      <c r="G54" s="176"/>
      <c r="H54" s="176"/>
      <c r="I54" s="176"/>
      <c r="J54" s="176"/>
      <c r="K54" s="225"/>
      <c r="L54" s="225"/>
      <c r="M54" s="226"/>
      <c r="N54" s="226"/>
      <c r="O54" s="191"/>
      <c r="P54" s="191"/>
      <c r="Q54" s="192"/>
      <c r="R54" s="193"/>
      <c r="S54" s="188"/>
      <c r="T54" s="193"/>
      <c r="U54" s="193"/>
      <c r="V54" s="188"/>
      <c r="W54" s="186"/>
      <c r="X54" s="194"/>
    </row>
    <row r="55" spans="1:25" ht="13.5" x14ac:dyDescent="0.25">
      <c r="A55" s="195"/>
      <c r="B55" s="196"/>
      <c r="C55" s="196"/>
      <c r="D55" s="197" t="s">
        <v>15</v>
      </c>
      <c r="E55" s="553"/>
      <c r="F55" s="553"/>
      <c r="G55" s="553"/>
      <c r="H55" s="553"/>
      <c r="I55" s="553"/>
      <c r="J55" s="553"/>
      <c r="K55" s="225"/>
      <c r="L55" s="225"/>
      <c r="M55" s="226"/>
      <c r="N55" s="227"/>
      <c r="O55" s="198"/>
      <c r="P55" s="192"/>
    </row>
    <row r="56" spans="1:25" ht="13.5" x14ac:dyDescent="0.25">
      <c r="A56" s="199">
        <v>1</v>
      </c>
      <c r="B56" s="200" t="s">
        <v>80</v>
      </c>
      <c r="C56" s="201" t="s">
        <v>81</v>
      </c>
      <c r="D56" s="202"/>
      <c r="E56" s="203"/>
      <c r="F56" s="203"/>
      <c r="G56" s="203"/>
      <c r="H56" s="203"/>
      <c r="I56" s="203"/>
      <c r="J56" s="203"/>
      <c r="K56" s="225"/>
      <c r="L56" s="225"/>
      <c r="M56" s="226"/>
      <c r="N56" s="227"/>
      <c r="O56" s="198"/>
      <c r="P56" s="192"/>
    </row>
    <row r="57" spans="1:25" ht="15.75" customHeight="1" x14ac:dyDescent="0.25">
      <c r="A57" s="199">
        <v>2</v>
      </c>
      <c r="B57" s="200" t="s">
        <v>16</v>
      </c>
      <c r="C57" s="201"/>
      <c r="D57" s="204"/>
      <c r="E57" s="538"/>
      <c r="F57" s="539"/>
      <c r="G57" s="539"/>
      <c r="H57" s="539"/>
      <c r="I57" s="539"/>
      <c r="J57" s="205"/>
      <c r="K57" s="225"/>
      <c r="L57" s="225"/>
      <c r="M57" s="226"/>
      <c r="N57" s="227"/>
      <c r="O57" s="198"/>
      <c r="P57" s="192"/>
    </row>
    <row r="58" spans="1:25" ht="13.5" customHeight="1" x14ac:dyDescent="0.25">
      <c r="A58" s="199">
        <v>3</v>
      </c>
      <c r="B58" s="200" t="s">
        <v>82</v>
      </c>
      <c r="C58" s="201"/>
      <c r="D58" s="206"/>
      <c r="E58" s="538"/>
      <c r="F58" s="539"/>
      <c r="G58" s="539"/>
      <c r="H58" s="539"/>
      <c r="I58" s="539"/>
      <c r="J58" s="193"/>
      <c r="K58" s="225"/>
      <c r="L58" s="225"/>
      <c r="M58" s="226"/>
      <c r="N58" s="227"/>
      <c r="O58" s="198"/>
      <c r="P58" s="192"/>
    </row>
    <row r="59" spans="1:25" ht="13.5" x14ac:dyDescent="0.25">
      <c r="A59" s="199">
        <v>4</v>
      </c>
      <c r="B59" s="200" t="s">
        <v>6</v>
      </c>
      <c r="C59" s="201" t="s">
        <v>0</v>
      </c>
      <c r="D59" s="207">
        <v>3.5000000000000003E-2</v>
      </c>
      <c r="E59" s="186"/>
      <c r="F59" s="186"/>
      <c r="G59" s="193"/>
      <c r="H59" s="193"/>
      <c r="I59" s="193"/>
      <c r="J59" s="193"/>
      <c r="K59" s="225"/>
      <c r="L59" s="225"/>
      <c r="M59" s="226"/>
      <c r="N59" s="227"/>
      <c r="O59" s="198"/>
      <c r="P59" s="192"/>
    </row>
    <row r="60" spans="1:25" ht="13.5" x14ac:dyDescent="0.25">
      <c r="A60" s="199">
        <v>5</v>
      </c>
      <c r="B60" s="200" t="s">
        <v>8</v>
      </c>
      <c r="C60" s="201" t="s">
        <v>0</v>
      </c>
      <c r="D60" s="208">
        <v>6.3500000000000001E-2</v>
      </c>
      <c r="E60" s="186"/>
      <c r="F60" s="186"/>
      <c r="G60" s="193"/>
      <c r="H60" s="193"/>
      <c r="I60" s="193"/>
      <c r="J60" s="193"/>
      <c r="K60" s="193"/>
      <c r="L60" s="193"/>
      <c r="M60" s="188"/>
      <c r="N60" s="192"/>
      <c r="O60" s="198"/>
      <c r="P60" s="192"/>
    </row>
    <row r="61" spans="1:25" ht="13.5" x14ac:dyDescent="0.25">
      <c r="A61" s="199">
        <v>6</v>
      </c>
      <c r="B61" s="200" t="s">
        <v>11</v>
      </c>
      <c r="C61" s="201" t="s">
        <v>0</v>
      </c>
      <c r="D61" s="207">
        <v>1.4999999999999999E-2</v>
      </c>
      <c r="E61" s="186"/>
      <c r="F61" s="186"/>
      <c r="G61" s="193"/>
      <c r="H61" s="193"/>
      <c r="I61" s="193"/>
      <c r="J61" s="193"/>
      <c r="K61" s="193"/>
      <c r="L61" s="193"/>
      <c r="M61" s="188"/>
      <c r="N61" s="192"/>
      <c r="O61" s="198"/>
      <c r="P61" s="192"/>
    </row>
    <row r="62" spans="1:25" ht="25.5" x14ac:dyDescent="0.25">
      <c r="A62" s="199">
        <v>7</v>
      </c>
      <c r="B62" s="209" t="s">
        <v>83</v>
      </c>
      <c r="C62" s="201" t="s">
        <v>0</v>
      </c>
      <c r="D62" s="207">
        <v>1.4999999999999999E-2</v>
      </c>
      <c r="E62" s="186"/>
      <c r="F62" s="186"/>
      <c r="G62" s="193"/>
      <c r="H62" s="193"/>
      <c r="I62" s="193"/>
      <c r="J62" s="193"/>
      <c r="K62" s="193"/>
      <c r="L62" s="193"/>
      <c r="M62" s="188"/>
      <c r="N62" s="192"/>
      <c r="O62" s="198"/>
      <c r="P62" s="192"/>
    </row>
    <row r="63" spans="1:25" ht="13.5" x14ac:dyDescent="0.25">
      <c r="A63" s="199">
        <v>8</v>
      </c>
      <c r="B63" s="200" t="s">
        <v>17</v>
      </c>
      <c r="C63" s="201" t="s">
        <v>0</v>
      </c>
      <c r="D63" s="208">
        <v>0.56740000000000002</v>
      </c>
      <c r="E63" s="538"/>
      <c r="F63" s="539"/>
      <c r="G63" s="539"/>
      <c r="H63" s="539"/>
      <c r="I63" s="539"/>
      <c r="J63" s="193"/>
      <c r="K63" s="193"/>
      <c r="L63" s="193"/>
      <c r="M63" s="188"/>
      <c r="N63" s="192"/>
      <c r="O63" s="198"/>
      <c r="P63" s="192"/>
    </row>
    <row r="64" spans="1:25" ht="14.25" thickBot="1" x14ac:dyDescent="0.3">
      <c r="A64" s="210">
        <v>9</v>
      </c>
      <c r="B64" s="211" t="s">
        <v>18</v>
      </c>
      <c r="C64" s="212" t="s">
        <v>0</v>
      </c>
      <c r="D64" s="213">
        <v>0.5</v>
      </c>
      <c r="E64" s="538"/>
      <c r="F64" s="539"/>
      <c r="G64" s="539"/>
      <c r="H64" s="539"/>
      <c r="I64" s="539"/>
      <c r="J64" s="193"/>
      <c r="K64" s="193"/>
      <c r="L64" s="193"/>
      <c r="M64" s="188"/>
      <c r="N64" s="192"/>
      <c r="O64" s="198"/>
      <c r="P64" s="192"/>
    </row>
    <row r="65" spans="1:25" ht="13.5" x14ac:dyDescent="0.25">
      <c r="A65" s="214"/>
      <c r="B65" s="1"/>
      <c r="C65" s="214"/>
      <c r="D65" s="176"/>
      <c r="E65" s="176"/>
      <c r="P65" s="191"/>
      <c r="Q65" s="192"/>
      <c r="R65" s="186"/>
      <c r="S65" s="192"/>
      <c r="T65" s="193"/>
      <c r="U65" s="193"/>
      <c r="V65" s="188"/>
      <c r="W65" s="193"/>
      <c r="X65" s="193"/>
      <c r="Y65" s="186"/>
    </row>
  </sheetData>
  <sheetProtection insertRows="0" deleteRows="0"/>
  <protectedRanges>
    <protectedRange sqref="N24:X24 B10:L11 Y33:Y37 D57:D58 E55:Y76 A65:D76 H48:Y54 A2:B3 D2:S3 C3 N12:Q23" name="Диапазон1"/>
    <protectedRange sqref="B22:B23" name="Диапазон1_1"/>
  </protectedRanges>
  <mergeCells count="40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64:I64"/>
    <mergeCell ref="B10:L10"/>
    <mergeCell ref="B11:L11"/>
    <mergeCell ref="B49:C50"/>
    <mergeCell ref="D49:D50"/>
    <mergeCell ref="E49:G49"/>
    <mergeCell ref="B51:C51"/>
    <mergeCell ref="E55:J55"/>
    <mergeCell ref="E57:I57"/>
    <mergeCell ref="E58:I58"/>
    <mergeCell ref="E63:I63"/>
    <mergeCell ref="C12:C23"/>
    <mergeCell ref="D12:D23"/>
  </mergeCells>
  <pageMargins left="0.7" right="0.7" top="0.75" bottom="0.75" header="0.3" footer="0.3"/>
  <pageSetup paperSize="9" scale="38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showGridLines="0" view="pageBreakPreview" zoomScale="70" zoomScaleNormal="70" zoomScaleSheetLayoutView="70" workbookViewId="0">
      <selection activeCell="C38" sqref="C38"/>
    </sheetView>
  </sheetViews>
  <sheetFormatPr defaultColWidth="8.85546875" defaultRowHeight="12.75" x14ac:dyDescent="0.2"/>
  <cols>
    <col min="1" max="1" width="3" style="267" customWidth="1"/>
    <col min="2" max="2" width="7.28515625" style="267" customWidth="1"/>
    <col min="3" max="3" width="76.42578125" style="267" customWidth="1"/>
    <col min="4" max="4" width="7" style="267" hidden="1" customWidth="1"/>
    <col min="5" max="5" width="12.5703125" style="267" customWidth="1"/>
    <col min="6" max="6" width="11.28515625" style="267" customWidth="1"/>
    <col min="7" max="10" width="11.7109375" style="267" customWidth="1"/>
    <col min="11" max="11" width="13.42578125" style="267" customWidth="1"/>
    <col min="12" max="12" width="14.42578125" style="267" customWidth="1"/>
    <col min="13" max="13" width="11.7109375" style="267" customWidth="1"/>
    <col min="14" max="14" width="12.85546875" style="267" customWidth="1"/>
    <col min="15" max="16" width="11.7109375" style="267" customWidth="1"/>
    <col min="17" max="17" width="10.140625" style="267" bestFit="1" customWidth="1"/>
    <col min="18" max="16384" width="8.85546875" style="267"/>
  </cols>
  <sheetData>
    <row r="1" spans="1:16" ht="15.75" x14ac:dyDescent="0.25">
      <c r="A1" s="266"/>
      <c r="B1" s="266"/>
      <c r="M1" s="644" t="s">
        <v>535</v>
      </c>
      <c r="N1" s="644"/>
    </row>
    <row r="2" spans="1:16" x14ac:dyDescent="0.2">
      <c r="C2" s="645" t="s">
        <v>482</v>
      </c>
      <c r="D2" s="645"/>
      <c r="E2" s="645"/>
      <c r="F2" s="645"/>
      <c r="G2" s="645"/>
      <c r="H2" s="645"/>
      <c r="I2" s="645"/>
      <c r="J2" s="645"/>
      <c r="K2" s="645"/>
      <c r="L2" s="268"/>
      <c r="M2" s="268"/>
      <c r="N2" s="268"/>
      <c r="O2" s="268"/>
      <c r="P2" s="268"/>
    </row>
    <row r="3" spans="1:16" ht="13.5" thickBot="1" x14ac:dyDescent="0.25"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 t="s">
        <v>483</v>
      </c>
      <c r="O3" s="268"/>
      <c r="P3" s="268"/>
    </row>
    <row r="4" spans="1:16" ht="12.75" customHeight="1" x14ac:dyDescent="0.2">
      <c r="A4" s="646" t="s">
        <v>1</v>
      </c>
      <c r="B4" s="647"/>
      <c r="C4" s="587" t="s">
        <v>484</v>
      </c>
      <c r="D4" s="647" t="s">
        <v>485</v>
      </c>
      <c r="E4" s="653" t="s">
        <v>486</v>
      </c>
      <c r="F4" s="654"/>
      <c r="G4" s="654"/>
      <c r="H4" s="654"/>
      <c r="I4" s="655"/>
      <c r="J4" s="269"/>
      <c r="K4" s="653" t="s">
        <v>2</v>
      </c>
      <c r="L4" s="654"/>
      <c r="M4" s="654"/>
      <c r="N4" s="656"/>
    </row>
    <row r="5" spans="1:16" ht="12.75" customHeight="1" x14ac:dyDescent="0.2">
      <c r="A5" s="648"/>
      <c r="B5" s="649"/>
      <c r="C5" s="588"/>
      <c r="D5" s="649"/>
      <c r="E5" s="657" t="s">
        <v>487</v>
      </c>
      <c r="F5" s="659" t="s">
        <v>3</v>
      </c>
      <c r="G5" s="660"/>
      <c r="H5" s="660"/>
      <c r="I5" s="661"/>
      <c r="J5" s="270"/>
      <c r="K5" s="662" t="s">
        <v>488</v>
      </c>
      <c r="L5" s="665" t="s">
        <v>489</v>
      </c>
      <c r="M5" s="665" t="s">
        <v>490</v>
      </c>
      <c r="N5" s="668" t="s">
        <v>491</v>
      </c>
    </row>
    <row r="6" spans="1:16" ht="15" customHeight="1" x14ac:dyDescent="0.2">
      <c r="A6" s="648"/>
      <c r="B6" s="649"/>
      <c r="C6" s="588"/>
      <c r="D6" s="649"/>
      <c r="E6" s="657"/>
      <c r="F6" s="625" t="s">
        <v>492</v>
      </c>
      <c r="G6" s="625" t="s">
        <v>489</v>
      </c>
      <c r="H6" s="625" t="s">
        <v>490</v>
      </c>
      <c r="I6" s="625" t="s">
        <v>493</v>
      </c>
      <c r="J6" s="627" t="s">
        <v>494</v>
      </c>
      <c r="K6" s="663"/>
      <c r="L6" s="666"/>
      <c r="M6" s="666"/>
      <c r="N6" s="669"/>
    </row>
    <row r="7" spans="1:16" ht="91.5" customHeight="1" thickBot="1" x14ac:dyDescent="0.25">
      <c r="A7" s="650"/>
      <c r="B7" s="651"/>
      <c r="C7" s="652"/>
      <c r="D7" s="651"/>
      <c r="E7" s="658"/>
      <c r="F7" s="626"/>
      <c r="G7" s="626"/>
      <c r="H7" s="626"/>
      <c r="I7" s="626"/>
      <c r="J7" s="628"/>
      <c r="K7" s="664"/>
      <c r="L7" s="667"/>
      <c r="M7" s="667"/>
      <c r="N7" s="670"/>
    </row>
    <row r="8" spans="1:16" ht="13.5" thickBot="1" x14ac:dyDescent="0.25">
      <c r="A8" s="631">
        <v>1</v>
      </c>
      <c r="B8" s="632"/>
      <c r="C8" s="271">
        <v>2</v>
      </c>
      <c r="D8" s="272">
        <v>3</v>
      </c>
      <c r="E8" s="273">
        <v>3</v>
      </c>
      <c r="F8" s="274">
        <v>4</v>
      </c>
      <c r="G8" s="274">
        <v>5</v>
      </c>
      <c r="H8" s="274">
        <v>6</v>
      </c>
      <c r="I8" s="274">
        <v>7</v>
      </c>
      <c r="J8" s="275">
        <v>8</v>
      </c>
      <c r="K8" s="273">
        <v>9</v>
      </c>
      <c r="L8" s="274">
        <v>10</v>
      </c>
      <c r="M8" s="274">
        <v>11</v>
      </c>
      <c r="N8" s="275">
        <v>12</v>
      </c>
    </row>
    <row r="9" spans="1:16" ht="18.75" customHeight="1" thickBot="1" x14ac:dyDescent="0.3">
      <c r="A9" s="633" t="s">
        <v>495</v>
      </c>
      <c r="B9" s="634"/>
      <c r="C9" s="634"/>
      <c r="D9" s="634"/>
      <c r="E9" s="634"/>
      <c r="F9" s="634"/>
      <c r="G9" s="634"/>
      <c r="H9" s="634"/>
      <c r="I9" s="634"/>
      <c r="J9" s="634"/>
      <c r="K9" s="634"/>
      <c r="L9" s="634"/>
      <c r="M9" s="634"/>
      <c r="N9" s="635"/>
    </row>
    <row r="10" spans="1:16" ht="15" customHeight="1" x14ac:dyDescent="0.2">
      <c r="A10" s="636" t="s">
        <v>35</v>
      </c>
      <c r="B10" s="637"/>
      <c r="C10" s="638" t="s">
        <v>190</v>
      </c>
      <c r="D10" s="638"/>
      <c r="E10" s="638"/>
      <c r="F10" s="638"/>
      <c r="G10" s="638"/>
      <c r="H10" s="638"/>
      <c r="I10" s="638"/>
      <c r="J10" s="638"/>
      <c r="K10" s="638"/>
      <c r="L10" s="638"/>
      <c r="M10" s="638"/>
      <c r="N10" s="639"/>
    </row>
    <row r="11" spans="1:16" ht="14.25" thickBot="1" x14ac:dyDescent="0.3">
      <c r="A11" s="640" t="s">
        <v>36</v>
      </c>
      <c r="B11" s="641"/>
      <c r="C11" s="642" t="s">
        <v>191</v>
      </c>
      <c r="D11" s="642"/>
      <c r="E11" s="642"/>
      <c r="F11" s="642"/>
      <c r="G11" s="642"/>
      <c r="H11" s="642"/>
      <c r="I11" s="642"/>
      <c r="J11" s="642"/>
      <c r="K11" s="642"/>
      <c r="L11" s="642"/>
      <c r="M11" s="642"/>
      <c r="N11" s="643"/>
    </row>
    <row r="12" spans="1:16" ht="15" customHeight="1" x14ac:dyDescent="0.2">
      <c r="A12" s="629" t="s">
        <v>533</v>
      </c>
      <c r="B12" s="630"/>
      <c r="C12" s="276" t="s">
        <v>496</v>
      </c>
      <c r="D12" s="277"/>
      <c r="E12" s="278">
        <v>34362</v>
      </c>
      <c r="F12" s="279">
        <v>16514</v>
      </c>
      <c r="G12" s="279">
        <v>10734</v>
      </c>
      <c r="H12" s="279">
        <v>6606</v>
      </c>
      <c r="I12" s="279">
        <v>508</v>
      </c>
      <c r="J12" s="280">
        <v>442.54</v>
      </c>
      <c r="K12" s="281"/>
      <c r="L12" s="282"/>
      <c r="M12" s="283"/>
      <c r="N12" s="284"/>
    </row>
    <row r="13" spans="1:16" ht="15" customHeight="1" thickBot="1" x14ac:dyDescent="0.25">
      <c r="A13" s="619" t="s">
        <v>534</v>
      </c>
      <c r="B13" s="620"/>
      <c r="C13" s="429" t="s">
        <v>497</v>
      </c>
      <c r="D13" s="430"/>
      <c r="E13" s="285">
        <v>59341</v>
      </c>
      <c r="F13" s="286">
        <v>28519</v>
      </c>
      <c r="G13" s="286">
        <v>18537</v>
      </c>
      <c r="H13" s="286">
        <v>11408</v>
      </c>
      <c r="I13" s="286">
        <v>877</v>
      </c>
      <c r="J13" s="287">
        <v>744.41</v>
      </c>
      <c r="K13" s="288"/>
      <c r="L13" s="289"/>
      <c r="M13" s="290"/>
      <c r="N13" s="291"/>
    </row>
    <row r="14" spans="1:16" ht="15" customHeight="1" thickBot="1" x14ac:dyDescent="0.25">
      <c r="A14" s="621"/>
      <c r="B14" s="622"/>
      <c r="C14" s="292" t="s">
        <v>498</v>
      </c>
      <c r="D14" s="293"/>
      <c r="E14" s="294">
        <v>93703</v>
      </c>
      <c r="F14" s="295">
        <v>45033</v>
      </c>
      <c r="G14" s="295">
        <v>29271</v>
      </c>
      <c r="H14" s="295">
        <v>18014</v>
      </c>
      <c r="I14" s="295">
        <v>1385</v>
      </c>
      <c r="J14" s="296">
        <v>1186.95</v>
      </c>
      <c r="K14" s="297"/>
      <c r="L14" s="298"/>
      <c r="M14" s="299"/>
      <c r="N14" s="300"/>
    </row>
    <row r="15" spans="1:16" ht="15" customHeight="1" x14ac:dyDescent="0.2">
      <c r="A15" s="623"/>
      <c r="B15" s="624"/>
      <c r="C15" s="301" t="s">
        <v>499</v>
      </c>
      <c r="D15" s="302"/>
      <c r="E15" s="303"/>
      <c r="F15" s="304"/>
      <c r="G15" s="304"/>
      <c r="H15" s="304"/>
      <c r="I15" s="304"/>
      <c r="J15" s="305"/>
      <c r="K15" s="306"/>
      <c r="L15" s="307"/>
      <c r="M15" s="308"/>
      <c r="N15" s="309"/>
    </row>
    <row r="16" spans="1:16" ht="15" customHeight="1" x14ac:dyDescent="0.2">
      <c r="A16" s="598"/>
      <c r="B16" s="599"/>
      <c r="C16" s="310" t="s">
        <v>500</v>
      </c>
      <c r="D16" s="311"/>
      <c r="E16" s="312">
        <v>1.4999999999999999E-2</v>
      </c>
      <c r="F16" s="313"/>
      <c r="G16" s="313"/>
      <c r="H16" s="313"/>
      <c r="I16" s="313"/>
      <c r="J16" s="314"/>
      <c r="K16" s="306"/>
      <c r="L16" s="307"/>
      <c r="M16" s="308"/>
      <c r="N16" s="315"/>
    </row>
    <row r="17" spans="1:16" ht="15" customHeight="1" x14ac:dyDescent="0.2">
      <c r="A17" s="598"/>
      <c r="B17" s="599"/>
      <c r="C17" s="316" t="s">
        <v>501</v>
      </c>
      <c r="D17" s="317"/>
      <c r="E17" s="312">
        <v>1.4999999999999999E-2</v>
      </c>
      <c r="F17" s="313"/>
      <c r="G17" s="313"/>
      <c r="H17" s="313"/>
      <c r="I17" s="313"/>
      <c r="J17" s="314"/>
      <c r="K17" s="306"/>
      <c r="L17" s="307"/>
      <c r="M17" s="308"/>
      <c r="N17" s="315"/>
    </row>
    <row r="18" spans="1:16" ht="15" customHeight="1" x14ac:dyDescent="0.2">
      <c r="A18" s="598"/>
      <c r="B18" s="599"/>
      <c r="C18" s="318" t="s">
        <v>502</v>
      </c>
      <c r="D18" s="319"/>
      <c r="E18" s="312"/>
      <c r="F18" s="313"/>
      <c r="G18" s="313"/>
      <c r="H18" s="313"/>
      <c r="I18" s="313"/>
      <c r="J18" s="314"/>
      <c r="K18" s="306"/>
      <c r="L18" s="307"/>
      <c r="M18" s="308"/>
      <c r="N18" s="320"/>
    </row>
    <row r="19" spans="1:16" ht="15" customHeight="1" x14ac:dyDescent="0.2">
      <c r="A19" s="598"/>
      <c r="B19" s="599"/>
      <c r="C19" s="321" t="s">
        <v>10</v>
      </c>
      <c r="D19" s="322"/>
      <c r="E19" s="312"/>
      <c r="F19" s="313"/>
      <c r="G19" s="313"/>
      <c r="H19" s="313"/>
      <c r="I19" s="313"/>
      <c r="J19" s="314"/>
      <c r="K19" s="306"/>
      <c r="L19" s="307"/>
      <c r="M19" s="308"/>
      <c r="N19" s="320"/>
    </row>
    <row r="20" spans="1:16" ht="15" customHeight="1" thickBot="1" x14ac:dyDescent="0.25">
      <c r="A20" s="600"/>
      <c r="B20" s="601"/>
      <c r="C20" s="323" t="s">
        <v>11</v>
      </c>
      <c r="D20" s="324"/>
      <c r="E20" s="325">
        <v>1.4999999999999999E-2</v>
      </c>
      <c r="F20" s="326"/>
      <c r="G20" s="326"/>
      <c r="H20" s="326"/>
      <c r="I20" s="326"/>
      <c r="J20" s="327"/>
      <c r="K20" s="328"/>
      <c r="L20" s="329"/>
      <c r="M20" s="330"/>
      <c r="N20" s="331"/>
    </row>
    <row r="21" spans="1:16" ht="13.5" thickBot="1" x14ac:dyDescent="0.25">
      <c r="A21" s="602"/>
      <c r="B21" s="603"/>
      <c r="C21" s="332" t="s">
        <v>12</v>
      </c>
      <c r="D21" s="333"/>
      <c r="E21" s="334"/>
      <c r="F21" s="335"/>
      <c r="G21" s="335"/>
      <c r="H21" s="335"/>
      <c r="I21" s="335"/>
      <c r="J21" s="336"/>
      <c r="K21" s="337"/>
      <c r="L21" s="338"/>
      <c r="M21" s="339"/>
      <c r="N21" s="340"/>
    </row>
    <row r="22" spans="1:16" ht="13.5" thickTop="1" x14ac:dyDescent="0.2">
      <c r="A22" s="604"/>
      <c r="B22" s="605"/>
      <c r="C22" s="341" t="s">
        <v>13</v>
      </c>
      <c r="D22" s="342"/>
      <c r="E22" s="343">
        <v>0.18</v>
      </c>
      <c r="F22" s="344"/>
      <c r="G22" s="344"/>
      <c r="H22" s="344"/>
      <c r="I22" s="344"/>
      <c r="J22" s="345"/>
      <c r="K22" s="346"/>
      <c r="L22" s="347"/>
      <c r="M22" s="348"/>
      <c r="N22" s="349"/>
    </row>
    <row r="23" spans="1:16" ht="13.5" thickBot="1" x14ac:dyDescent="0.25">
      <c r="A23" s="606"/>
      <c r="B23" s="607"/>
      <c r="C23" s="350" t="s">
        <v>14</v>
      </c>
      <c r="D23" s="351"/>
      <c r="E23" s="352"/>
      <c r="F23" s="353"/>
      <c r="G23" s="353"/>
      <c r="H23" s="353"/>
      <c r="I23" s="353"/>
      <c r="J23" s="354"/>
      <c r="K23" s="355"/>
      <c r="L23" s="356"/>
      <c r="M23" s="357"/>
      <c r="N23" s="358"/>
    </row>
    <row r="24" spans="1:16" ht="13.5" thickBot="1" x14ac:dyDescent="0.25">
      <c r="A24" s="1"/>
      <c r="B24" s="1"/>
      <c r="C24" s="1"/>
      <c r="D24" s="1"/>
      <c r="E24" s="1"/>
      <c r="F24" s="1"/>
      <c r="G24" s="359"/>
      <c r="H24" s="359"/>
      <c r="I24" s="359"/>
      <c r="J24" s="359"/>
      <c r="K24" s="359"/>
      <c r="L24" s="360"/>
      <c r="M24" s="360"/>
      <c r="N24" s="361"/>
      <c r="O24" s="362"/>
      <c r="P24" s="361"/>
    </row>
    <row r="25" spans="1:16" ht="13.5" customHeight="1" thickBot="1" x14ac:dyDescent="0.25">
      <c r="A25" s="608" t="s">
        <v>503</v>
      </c>
      <c r="B25" s="609"/>
      <c r="C25" s="363" t="s">
        <v>504</v>
      </c>
      <c r="D25" s="363"/>
      <c r="E25" s="364" t="s">
        <v>505</v>
      </c>
      <c r="F25" s="365" t="s">
        <v>15</v>
      </c>
      <c r="G25" s="616"/>
      <c r="H25" s="616"/>
      <c r="I25" s="366"/>
      <c r="J25" s="366"/>
      <c r="K25" s="360"/>
    </row>
    <row r="26" spans="1:16" ht="12.75" customHeight="1" x14ac:dyDescent="0.2">
      <c r="A26" s="617">
        <v>1</v>
      </c>
      <c r="B26" s="618"/>
      <c r="C26" s="367" t="s">
        <v>506</v>
      </c>
      <c r="D26" s="367"/>
      <c r="E26" s="368" t="s">
        <v>507</v>
      </c>
      <c r="F26" s="369"/>
      <c r="G26" s="370"/>
      <c r="H26" s="370"/>
      <c r="I26" s="371"/>
      <c r="J26" s="371"/>
      <c r="K26" s="360"/>
    </row>
    <row r="27" spans="1:16" x14ac:dyDescent="0.2">
      <c r="A27" s="610">
        <v>2</v>
      </c>
      <c r="B27" s="611"/>
      <c r="C27" s="372" t="s">
        <v>508</v>
      </c>
      <c r="D27" s="372"/>
      <c r="E27" s="373"/>
      <c r="F27" s="374"/>
      <c r="G27" s="375"/>
      <c r="H27" s="376"/>
      <c r="I27" s="377"/>
      <c r="J27" s="377"/>
      <c r="K27" s="360"/>
    </row>
    <row r="28" spans="1:16" x14ac:dyDescent="0.2">
      <c r="A28" s="612">
        <v>3</v>
      </c>
      <c r="B28" s="613"/>
      <c r="C28" s="372" t="s">
        <v>17</v>
      </c>
      <c r="D28" s="372"/>
      <c r="E28" s="373" t="s">
        <v>0</v>
      </c>
      <c r="F28" s="378">
        <v>0.55249999999999999</v>
      </c>
      <c r="G28" s="360"/>
      <c r="H28" s="379"/>
      <c r="I28" s="360"/>
      <c r="J28" s="360"/>
      <c r="K28" s="360"/>
    </row>
    <row r="29" spans="1:16" x14ac:dyDescent="0.2">
      <c r="A29" s="610">
        <v>4</v>
      </c>
      <c r="B29" s="611"/>
      <c r="C29" s="372" t="s">
        <v>18</v>
      </c>
      <c r="D29" s="372"/>
      <c r="E29" s="373" t="s">
        <v>0</v>
      </c>
      <c r="F29" s="378">
        <v>0.4</v>
      </c>
      <c r="G29" s="380"/>
      <c r="H29" s="381"/>
      <c r="I29" s="360"/>
      <c r="J29" s="360"/>
      <c r="K29" s="360"/>
    </row>
    <row r="30" spans="1:16" x14ac:dyDescent="0.2">
      <c r="A30" s="612">
        <v>5</v>
      </c>
      <c r="B30" s="613"/>
      <c r="C30" s="382" t="s">
        <v>501</v>
      </c>
      <c r="D30" s="383"/>
      <c r="E30" s="373" t="s">
        <v>0</v>
      </c>
      <c r="F30" s="384">
        <v>1.4999999999999999E-2</v>
      </c>
      <c r="H30" s="385"/>
    </row>
    <row r="31" spans="1:16" ht="12" customHeight="1" thickBot="1" x14ac:dyDescent="0.25">
      <c r="A31" s="614">
        <v>6</v>
      </c>
      <c r="B31" s="615"/>
      <c r="C31" s="386" t="s">
        <v>500</v>
      </c>
      <c r="D31" s="387"/>
      <c r="E31" s="388" t="s">
        <v>0</v>
      </c>
      <c r="F31" s="389">
        <v>1.4999999999999999E-2</v>
      </c>
      <c r="H31" s="385"/>
    </row>
    <row r="32" spans="1:16" ht="13.5" hidden="1" thickBot="1" x14ac:dyDescent="0.25">
      <c r="A32" s="596">
        <v>7</v>
      </c>
      <c r="B32" s="597"/>
      <c r="C32" s="390" t="s">
        <v>11</v>
      </c>
      <c r="D32" s="391"/>
      <c r="E32" s="392" t="s">
        <v>0</v>
      </c>
      <c r="F32" s="393"/>
      <c r="H32" s="385"/>
    </row>
    <row r="34" spans="3:14" x14ac:dyDescent="0.2">
      <c r="C34" s="394"/>
      <c r="D34" s="394"/>
      <c r="M34" s="395"/>
      <c r="N34" s="395"/>
    </row>
    <row r="35" spans="3:14" ht="19.5" customHeight="1" x14ac:dyDescent="0.2">
      <c r="C35" s="396"/>
      <c r="D35" s="396"/>
      <c r="J35" s="395"/>
      <c r="K35" s="395"/>
      <c r="M35" s="395"/>
      <c r="N35" s="395"/>
    </row>
    <row r="36" spans="3:14" ht="13.5" x14ac:dyDescent="0.25">
      <c r="C36" s="359"/>
      <c r="D36" s="359"/>
      <c r="E36" s="359"/>
      <c r="F36" s="359"/>
      <c r="G36" s="359"/>
      <c r="H36" s="397"/>
      <c r="I36" s="359"/>
      <c r="M36" s="398"/>
      <c r="N36" s="399"/>
    </row>
    <row r="37" spans="3:14" x14ac:dyDescent="0.2">
      <c r="C37" s="359"/>
      <c r="D37" s="359"/>
      <c r="E37" s="359"/>
      <c r="F37" s="359"/>
      <c r="G37" s="359"/>
      <c r="H37" s="359"/>
      <c r="I37" s="359"/>
      <c r="M37" s="395"/>
      <c r="N37" s="395"/>
    </row>
    <row r="38" spans="3:14" x14ac:dyDescent="0.2">
      <c r="M38" s="395"/>
      <c r="N38" s="395"/>
    </row>
  </sheetData>
  <mergeCells count="43">
    <mergeCell ref="M1:N1"/>
    <mergeCell ref="C2:K2"/>
    <mergeCell ref="A4:B7"/>
    <mergeCell ref="C4:C7"/>
    <mergeCell ref="D4:D7"/>
    <mergeCell ref="E4:I4"/>
    <mergeCell ref="K4:N4"/>
    <mergeCell ref="E5:E7"/>
    <mergeCell ref="F5:I5"/>
    <mergeCell ref="K5:K7"/>
    <mergeCell ref="L5:L7"/>
    <mergeCell ref="M5:M7"/>
    <mergeCell ref="N5:N7"/>
    <mergeCell ref="F6:F7"/>
    <mergeCell ref="G6:G7"/>
    <mergeCell ref="H6:H7"/>
    <mergeCell ref="I6:I7"/>
    <mergeCell ref="J6:J7"/>
    <mergeCell ref="A12:B12"/>
    <mergeCell ref="A8:B8"/>
    <mergeCell ref="A9:N9"/>
    <mergeCell ref="A10:B10"/>
    <mergeCell ref="C10:N10"/>
    <mergeCell ref="A11:B11"/>
    <mergeCell ref="C11:N11"/>
    <mergeCell ref="G25:H25"/>
    <mergeCell ref="A26:B26"/>
    <mergeCell ref="A13:B13"/>
    <mergeCell ref="A14:B14"/>
    <mergeCell ref="A15:B15"/>
    <mergeCell ref="A16:B16"/>
    <mergeCell ref="A17:B17"/>
    <mergeCell ref="A18:B18"/>
    <mergeCell ref="A32:B32"/>
    <mergeCell ref="A19:B19"/>
    <mergeCell ref="A20:B20"/>
    <mergeCell ref="A21:B23"/>
    <mergeCell ref="A25:B25"/>
    <mergeCell ref="A27:B27"/>
    <mergeCell ref="A28:B28"/>
    <mergeCell ref="A29:B29"/>
    <mergeCell ref="A30:B30"/>
    <mergeCell ref="A31:B31"/>
  </mergeCells>
  <pageMargins left="0" right="0" top="0" bottom="0" header="0" footer="0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D23" sqref="D23"/>
    </sheetView>
  </sheetViews>
  <sheetFormatPr defaultRowHeight="12.75" x14ac:dyDescent="0.2"/>
  <cols>
    <col min="1" max="1" width="29.7109375" style="443" customWidth="1"/>
    <col min="2" max="2" width="25.140625" style="443" customWidth="1"/>
    <col min="3" max="3" width="7.140625" style="443" customWidth="1"/>
    <col min="4" max="4" width="10.7109375" style="443" customWidth="1"/>
    <col min="5" max="5" width="9.7109375" style="443" customWidth="1"/>
    <col min="6" max="6" width="8.28515625" style="443" customWidth="1"/>
    <col min="7" max="7" width="8.42578125" style="443" customWidth="1"/>
    <col min="8" max="9" width="10" style="443" customWidth="1"/>
    <col min="10" max="10" width="13.140625" style="443" customWidth="1"/>
    <col min="11" max="16384" width="9.140625" style="443"/>
  </cols>
  <sheetData>
    <row r="1" spans="1:16" s="440" customFormat="1" ht="12" x14ac:dyDescent="0.2">
      <c r="A1" s="439" t="s">
        <v>559</v>
      </c>
      <c r="B1" s="439"/>
      <c r="C1" s="439"/>
      <c r="D1" s="439"/>
      <c r="E1" s="439"/>
      <c r="I1" s="680" t="s">
        <v>560</v>
      </c>
      <c r="J1" s="680"/>
    </row>
    <row r="2" spans="1:16" s="442" customFormat="1" x14ac:dyDescent="0.2">
      <c r="A2" s="441" t="s">
        <v>561</v>
      </c>
    </row>
    <row r="3" spans="1:16" x14ac:dyDescent="0.2">
      <c r="A3" s="681" t="s">
        <v>562</v>
      </c>
      <c r="B3" s="681"/>
      <c r="C3" s="681"/>
      <c r="D3" s="681"/>
      <c r="E3" s="681"/>
      <c r="F3" s="681"/>
      <c r="G3" s="681"/>
      <c r="H3" s="681"/>
      <c r="I3" s="681"/>
      <c r="J3" s="681"/>
    </row>
    <row r="4" spans="1:16" ht="15" customHeight="1" x14ac:dyDescent="0.2">
      <c r="A4" s="682" t="s">
        <v>35</v>
      </c>
      <c r="B4" s="682"/>
      <c r="C4" s="682"/>
      <c r="D4" s="682"/>
      <c r="E4" s="682"/>
      <c r="F4" s="682"/>
      <c r="G4" s="682"/>
      <c r="H4" s="682"/>
      <c r="I4" s="682"/>
      <c r="J4" s="682"/>
      <c r="K4" s="444"/>
      <c r="L4" s="444"/>
      <c r="M4" s="444"/>
      <c r="N4" s="445"/>
      <c r="O4" s="445"/>
      <c r="P4" s="445"/>
    </row>
    <row r="5" spans="1:16" ht="15" customHeight="1" thickBot="1" x14ac:dyDescent="0.25">
      <c r="A5" s="682" t="s">
        <v>36</v>
      </c>
      <c r="B5" s="682"/>
      <c r="C5" s="682"/>
      <c r="D5" s="682"/>
      <c r="E5" s="682"/>
      <c r="F5" s="682"/>
      <c r="G5" s="682"/>
      <c r="H5" s="682"/>
      <c r="I5" s="682"/>
      <c r="J5" s="682"/>
      <c r="K5" s="444"/>
      <c r="L5" s="444"/>
      <c r="M5" s="444"/>
    </row>
    <row r="6" spans="1:16" ht="20.25" customHeight="1" x14ac:dyDescent="0.2">
      <c r="A6" s="674" t="s">
        <v>563</v>
      </c>
      <c r="B6" s="674" t="s">
        <v>564</v>
      </c>
      <c r="C6" s="674" t="s">
        <v>565</v>
      </c>
      <c r="D6" s="674" t="s">
        <v>566</v>
      </c>
      <c r="E6" s="674" t="s">
        <v>567</v>
      </c>
      <c r="F6" s="674" t="s">
        <v>568</v>
      </c>
      <c r="G6" s="672" t="s">
        <v>569</v>
      </c>
      <c r="H6" s="674" t="s">
        <v>91</v>
      </c>
      <c r="I6" s="674" t="s">
        <v>570</v>
      </c>
      <c r="J6" s="674" t="s">
        <v>571</v>
      </c>
    </row>
    <row r="7" spans="1:16" ht="68.25" customHeight="1" thickBot="1" x14ac:dyDescent="0.25">
      <c r="A7" s="675"/>
      <c r="B7" s="675"/>
      <c r="C7" s="675"/>
      <c r="D7" s="675"/>
      <c r="E7" s="675"/>
      <c r="F7" s="675"/>
      <c r="G7" s="673"/>
      <c r="H7" s="675"/>
      <c r="I7" s="675"/>
      <c r="J7" s="675"/>
    </row>
    <row r="8" spans="1:16" ht="13.5" thickBot="1" x14ac:dyDescent="0.25">
      <c r="A8" s="446">
        <v>1</v>
      </c>
      <c r="B8" s="446">
        <v>2</v>
      </c>
      <c r="C8" s="446">
        <v>3</v>
      </c>
      <c r="D8" s="446">
        <v>4</v>
      </c>
      <c r="E8" s="446">
        <v>5</v>
      </c>
      <c r="F8" s="447">
        <v>6</v>
      </c>
      <c r="G8" s="447">
        <v>7</v>
      </c>
      <c r="H8" s="446">
        <v>8</v>
      </c>
      <c r="I8" s="446">
        <v>9</v>
      </c>
      <c r="J8" s="447">
        <v>10</v>
      </c>
    </row>
    <row r="9" spans="1:16" ht="12.75" customHeight="1" x14ac:dyDescent="0.2">
      <c r="A9" s="448"/>
      <c r="B9" s="449"/>
      <c r="C9" s="450"/>
      <c r="D9" s="450"/>
      <c r="E9" s="450"/>
      <c r="F9" s="451"/>
      <c r="G9" s="450"/>
      <c r="H9" s="451"/>
      <c r="I9" s="450"/>
      <c r="J9" s="452"/>
    </row>
    <row r="10" spans="1:16" x14ac:dyDescent="0.2">
      <c r="A10" s="453"/>
      <c r="B10" s="454"/>
      <c r="C10" s="455"/>
      <c r="D10" s="455"/>
      <c r="E10" s="455"/>
      <c r="F10" s="456"/>
      <c r="G10" s="455"/>
      <c r="H10" s="456"/>
      <c r="I10" s="455"/>
      <c r="J10" s="457"/>
    </row>
    <row r="11" spans="1:16" s="440" customFormat="1" x14ac:dyDescent="0.2">
      <c r="A11" s="453"/>
      <c r="B11" s="454"/>
      <c r="C11" s="455"/>
      <c r="D11" s="455"/>
      <c r="E11" s="455"/>
      <c r="F11" s="456"/>
      <c r="G11" s="455"/>
      <c r="H11" s="456"/>
      <c r="I11" s="455"/>
      <c r="J11" s="457"/>
    </row>
    <row r="12" spans="1:16" s="440" customFormat="1" ht="26.25" customHeight="1" x14ac:dyDescent="0.2">
      <c r="A12" s="458"/>
      <c r="B12" s="459"/>
      <c r="C12" s="455"/>
      <c r="D12" s="455"/>
      <c r="E12" s="455"/>
      <c r="F12" s="456"/>
      <c r="G12" s="460"/>
      <c r="H12" s="456"/>
      <c r="I12" s="455"/>
      <c r="J12" s="457"/>
    </row>
    <row r="13" spans="1:16" s="440" customFormat="1" ht="26.25" customHeight="1" thickBot="1" x14ac:dyDescent="0.25">
      <c r="A13" s="461"/>
      <c r="B13" s="462"/>
      <c r="C13" s="463"/>
      <c r="D13" s="463"/>
      <c r="E13" s="463"/>
      <c r="F13" s="464"/>
      <c r="G13" s="465"/>
      <c r="H13" s="464"/>
      <c r="I13" s="463"/>
      <c r="J13" s="466"/>
    </row>
    <row r="14" spans="1:16" ht="13.5" thickBot="1" x14ac:dyDescent="0.25">
      <c r="A14" s="676" t="s">
        <v>572</v>
      </c>
      <c r="B14" s="677"/>
      <c r="C14" s="677"/>
      <c r="D14" s="677"/>
      <c r="E14" s="677"/>
      <c r="F14" s="677"/>
      <c r="G14" s="677"/>
      <c r="H14" s="677"/>
      <c r="I14" s="678"/>
      <c r="J14" s="467">
        <f>SUM(J9:J13)</f>
        <v>0</v>
      </c>
    </row>
    <row r="17" spans="1:8" ht="12.75" customHeight="1" x14ac:dyDescent="0.2">
      <c r="A17" s="468" t="s">
        <v>573</v>
      </c>
      <c r="B17" s="267"/>
      <c r="C17" s="679" t="s">
        <v>574</v>
      </c>
      <c r="D17" s="679"/>
      <c r="E17" s="267"/>
      <c r="F17" s="679" t="s">
        <v>575</v>
      </c>
      <c r="G17" s="679"/>
      <c r="H17" s="679"/>
    </row>
    <row r="18" spans="1:8" x14ac:dyDescent="0.2">
      <c r="A18" s="267"/>
      <c r="B18" s="267"/>
      <c r="C18" s="267"/>
      <c r="D18" s="267"/>
      <c r="E18" s="267"/>
      <c r="F18" s="671" t="s">
        <v>576</v>
      </c>
      <c r="G18" s="671"/>
      <c r="H18" s="671"/>
    </row>
    <row r="19" spans="1:8" x14ac:dyDescent="0.2">
      <c r="G19" s="469"/>
    </row>
    <row r="20" spans="1:8" x14ac:dyDescent="0.2">
      <c r="G20" s="469"/>
    </row>
    <row r="21" spans="1:8" x14ac:dyDescent="0.2">
      <c r="G21" s="469"/>
    </row>
    <row r="22" spans="1:8" x14ac:dyDescent="0.2">
      <c r="G22" s="469"/>
    </row>
    <row r="23" spans="1:8" x14ac:dyDescent="0.2">
      <c r="G23" s="469"/>
    </row>
    <row r="24" spans="1:8" x14ac:dyDescent="0.2">
      <c r="G24" s="469"/>
    </row>
    <row r="25" spans="1:8" x14ac:dyDescent="0.2">
      <c r="G25" s="469"/>
    </row>
    <row r="26" spans="1:8" x14ac:dyDescent="0.2">
      <c r="G26" s="470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I1" sqref="I1:J1"/>
    </sheetView>
  </sheetViews>
  <sheetFormatPr defaultRowHeight="12.75" x14ac:dyDescent="0.2"/>
  <cols>
    <col min="1" max="1" width="3.5703125" style="471" customWidth="1"/>
    <col min="2" max="2" width="39.140625" style="471" customWidth="1"/>
    <col min="3" max="4" width="11.7109375" style="473" customWidth="1"/>
    <col min="5" max="5" width="6.140625" style="473" customWidth="1"/>
    <col min="6" max="6" width="9.140625" style="473"/>
    <col min="7" max="7" width="7.85546875" style="473" customWidth="1"/>
    <col min="8" max="8" width="6.28515625" style="473" customWidth="1"/>
    <col min="9" max="9" width="7" style="473" customWidth="1"/>
    <col min="10" max="10" width="6.7109375" style="473" customWidth="1"/>
    <col min="11" max="11" width="9.85546875" style="473" customWidth="1"/>
    <col min="12" max="12" width="7.42578125" style="473" customWidth="1"/>
    <col min="13" max="13" width="10.85546875" style="473" customWidth="1"/>
    <col min="14" max="16384" width="9.140625" style="471"/>
  </cols>
  <sheetData>
    <row r="1" spans="1:14" x14ac:dyDescent="0.2">
      <c r="A1" s="441" t="s">
        <v>577</v>
      </c>
      <c r="C1" s="472"/>
      <c r="D1" s="472"/>
      <c r="K1" s="691" t="s">
        <v>578</v>
      </c>
      <c r="L1" s="691"/>
      <c r="M1" s="691"/>
    </row>
    <row r="2" spans="1:14" s="442" customFormat="1" x14ac:dyDescent="0.2">
      <c r="A2" s="441" t="s">
        <v>561</v>
      </c>
    </row>
    <row r="5" spans="1:14" x14ac:dyDescent="0.2">
      <c r="A5" s="692" t="s">
        <v>579</v>
      </c>
      <c r="B5" s="692"/>
      <c r="C5" s="692"/>
      <c r="D5" s="692"/>
      <c r="E5" s="692"/>
      <c r="F5" s="692"/>
      <c r="G5" s="692"/>
      <c r="H5" s="692"/>
      <c r="I5" s="692"/>
      <c r="J5" s="692"/>
      <c r="K5" s="692"/>
      <c r="L5" s="692"/>
      <c r="M5" s="692"/>
    </row>
    <row r="6" spans="1:14" x14ac:dyDescent="0.2">
      <c r="A6" s="682" t="s">
        <v>35</v>
      </c>
      <c r="B6" s="682"/>
      <c r="C6" s="682"/>
      <c r="D6" s="682"/>
      <c r="E6" s="682"/>
      <c r="F6" s="682"/>
      <c r="G6" s="682"/>
      <c r="H6" s="682"/>
      <c r="I6" s="682"/>
      <c r="J6" s="682"/>
      <c r="K6" s="682"/>
      <c r="L6" s="682"/>
      <c r="M6" s="682"/>
      <c r="N6" s="444"/>
    </row>
    <row r="7" spans="1:14" ht="13.5" thickBot="1" x14ac:dyDescent="0.25">
      <c r="A7" s="682" t="s">
        <v>36</v>
      </c>
      <c r="B7" s="682"/>
      <c r="C7" s="682"/>
      <c r="D7" s="682"/>
      <c r="E7" s="682"/>
      <c r="F7" s="682"/>
      <c r="G7" s="682"/>
      <c r="H7" s="682"/>
      <c r="I7" s="682"/>
      <c r="J7" s="682"/>
      <c r="K7" s="682"/>
      <c r="L7" s="682"/>
      <c r="M7" s="682"/>
      <c r="N7" s="444"/>
    </row>
    <row r="8" spans="1:14" x14ac:dyDescent="0.2">
      <c r="A8" s="693" t="s">
        <v>19</v>
      </c>
      <c r="B8" s="687" t="s">
        <v>580</v>
      </c>
      <c r="C8" s="695" t="s">
        <v>581</v>
      </c>
      <c r="D8" s="695" t="s">
        <v>582</v>
      </c>
      <c r="E8" s="687" t="s">
        <v>570</v>
      </c>
      <c r="F8" s="687" t="s">
        <v>20</v>
      </c>
      <c r="G8" s="687" t="s">
        <v>583</v>
      </c>
      <c r="H8" s="687" t="s">
        <v>584</v>
      </c>
      <c r="I8" s="687"/>
      <c r="J8" s="687"/>
      <c r="K8" s="687" t="s">
        <v>585</v>
      </c>
      <c r="L8" s="687"/>
      <c r="M8" s="689" t="s">
        <v>586</v>
      </c>
    </row>
    <row r="9" spans="1:14" s="476" customFormat="1" ht="42" customHeight="1" x14ac:dyDescent="0.25">
      <c r="A9" s="694"/>
      <c r="B9" s="688"/>
      <c r="C9" s="696"/>
      <c r="D9" s="696"/>
      <c r="E9" s="688"/>
      <c r="F9" s="688"/>
      <c r="G9" s="688"/>
      <c r="H9" s="474" t="s">
        <v>587</v>
      </c>
      <c r="I9" s="474" t="s">
        <v>588</v>
      </c>
      <c r="J9" s="474" t="s">
        <v>33</v>
      </c>
      <c r="K9" s="474" t="s">
        <v>589</v>
      </c>
      <c r="L9" s="474" t="s">
        <v>590</v>
      </c>
      <c r="M9" s="690"/>
      <c r="N9" s="475"/>
    </row>
    <row r="10" spans="1:14" s="481" customFormat="1" ht="13.5" thickBot="1" x14ac:dyDescent="0.25">
      <c r="A10" s="477" t="s">
        <v>21</v>
      </c>
      <c r="B10" s="478" t="s">
        <v>22</v>
      </c>
      <c r="C10" s="478" t="s">
        <v>23</v>
      </c>
      <c r="D10" s="478" t="s">
        <v>24</v>
      </c>
      <c r="E10" s="478" t="s">
        <v>25</v>
      </c>
      <c r="F10" s="478" t="s">
        <v>26</v>
      </c>
      <c r="G10" s="478" t="s">
        <v>27</v>
      </c>
      <c r="H10" s="478" t="s">
        <v>28</v>
      </c>
      <c r="I10" s="478" t="s">
        <v>34</v>
      </c>
      <c r="J10" s="478" t="s">
        <v>29</v>
      </c>
      <c r="K10" s="478" t="s">
        <v>30</v>
      </c>
      <c r="L10" s="478" t="s">
        <v>31</v>
      </c>
      <c r="M10" s="479" t="s">
        <v>32</v>
      </c>
      <c r="N10" s="480"/>
    </row>
    <row r="11" spans="1:14" s="491" customFormat="1" ht="13.5" thickTop="1" x14ac:dyDescent="0.2">
      <c r="A11" s="482"/>
      <c r="B11" s="483"/>
      <c r="C11" s="484"/>
      <c r="D11" s="485"/>
      <c r="E11" s="485"/>
      <c r="F11" s="486"/>
      <c r="G11" s="486"/>
      <c r="H11" s="487"/>
      <c r="I11" s="487"/>
      <c r="J11" s="487"/>
      <c r="K11" s="488"/>
      <c r="L11" s="489"/>
      <c r="M11" s="490"/>
      <c r="N11" s="476"/>
    </row>
    <row r="12" spans="1:14" s="491" customFormat="1" x14ac:dyDescent="0.2">
      <c r="A12" s="492"/>
      <c r="B12" s="493"/>
      <c r="C12" s="494"/>
      <c r="D12" s="495"/>
      <c r="E12" s="496"/>
      <c r="F12" s="497"/>
      <c r="G12" s="497"/>
      <c r="H12" s="498"/>
      <c r="I12" s="498"/>
      <c r="J12" s="498"/>
      <c r="K12" s="496"/>
      <c r="L12" s="496"/>
      <c r="M12" s="499"/>
      <c r="N12" s="481"/>
    </row>
    <row r="13" spans="1:14" s="491" customFormat="1" x14ac:dyDescent="0.2">
      <c r="A13" s="500"/>
      <c r="B13" s="501"/>
      <c r="C13" s="502"/>
      <c r="D13" s="503"/>
      <c r="E13" s="504"/>
      <c r="F13" s="505"/>
      <c r="G13" s="505"/>
      <c r="H13" s="506"/>
      <c r="I13" s="506"/>
      <c r="J13" s="506"/>
      <c r="K13" s="504"/>
      <c r="L13" s="504"/>
      <c r="M13" s="507"/>
    </row>
    <row r="14" spans="1:14" s="491" customFormat="1" x14ac:dyDescent="0.2">
      <c r="A14" s="500"/>
      <c r="B14" s="501"/>
      <c r="C14" s="502"/>
      <c r="D14" s="503"/>
      <c r="E14" s="504"/>
      <c r="F14" s="505"/>
      <c r="G14" s="505"/>
      <c r="H14" s="506"/>
      <c r="I14" s="506"/>
      <c r="J14" s="506"/>
      <c r="K14" s="504"/>
      <c r="L14" s="504"/>
      <c r="M14" s="507"/>
    </row>
    <row r="15" spans="1:14" s="491" customFormat="1" x14ac:dyDescent="0.2">
      <c r="A15" s="500"/>
      <c r="B15" s="501"/>
      <c r="C15" s="502"/>
      <c r="D15" s="503"/>
      <c r="E15" s="504"/>
      <c r="F15" s="505"/>
      <c r="G15" s="505"/>
      <c r="H15" s="506"/>
      <c r="I15" s="506"/>
      <c r="J15" s="506"/>
      <c r="K15" s="504"/>
      <c r="L15" s="504"/>
      <c r="M15" s="507"/>
    </row>
    <row r="16" spans="1:14" s="491" customFormat="1" x14ac:dyDescent="0.2">
      <c r="A16" s="500"/>
      <c r="B16" s="501"/>
      <c r="C16" s="502"/>
      <c r="D16" s="503"/>
      <c r="E16" s="504"/>
      <c r="F16" s="505"/>
      <c r="G16" s="505"/>
      <c r="H16" s="506"/>
      <c r="I16" s="506"/>
      <c r="J16" s="506"/>
      <c r="K16" s="504"/>
      <c r="L16" s="504"/>
      <c r="M16" s="507"/>
    </row>
    <row r="17" spans="1:18" s="517" customFormat="1" x14ac:dyDescent="0.2">
      <c r="A17" s="508"/>
      <c r="B17" s="509"/>
      <c r="C17" s="510"/>
      <c r="D17" s="511"/>
      <c r="E17" s="512"/>
      <c r="F17" s="513"/>
      <c r="G17" s="513"/>
      <c r="H17" s="514"/>
      <c r="I17" s="514"/>
      <c r="J17" s="514"/>
      <c r="K17" s="512"/>
      <c r="L17" s="512"/>
      <c r="M17" s="515"/>
      <c r="N17" s="516"/>
      <c r="O17" s="516"/>
      <c r="P17" s="516"/>
      <c r="Q17" s="516"/>
      <c r="R17" s="516"/>
    </row>
    <row r="18" spans="1:18" s="518" customFormat="1" x14ac:dyDescent="0.2">
      <c r="A18" s="508"/>
      <c r="B18" s="509"/>
      <c r="C18" s="510"/>
      <c r="D18" s="511"/>
      <c r="E18" s="512"/>
      <c r="F18" s="513"/>
      <c r="G18" s="513"/>
      <c r="H18" s="514"/>
      <c r="I18" s="514"/>
      <c r="J18" s="514"/>
      <c r="K18" s="512"/>
      <c r="L18" s="512"/>
      <c r="M18" s="515"/>
      <c r="N18" s="516"/>
      <c r="O18" s="471"/>
      <c r="P18" s="471"/>
      <c r="Q18" s="471"/>
      <c r="R18" s="471"/>
    </row>
    <row r="19" spans="1:18" ht="13.5" thickBot="1" x14ac:dyDescent="0.25">
      <c r="A19" s="519"/>
      <c r="B19" s="520"/>
      <c r="C19" s="521"/>
      <c r="D19" s="522"/>
      <c r="E19" s="523"/>
      <c r="F19" s="524"/>
      <c r="G19" s="524"/>
      <c r="H19" s="525"/>
      <c r="I19" s="525"/>
      <c r="J19" s="525"/>
      <c r="K19" s="526"/>
      <c r="L19" s="527"/>
      <c r="M19" s="528"/>
      <c r="N19" s="516"/>
    </row>
    <row r="20" spans="1:18" ht="14.25" thickTop="1" thickBot="1" x14ac:dyDescent="0.25">
      <c r="A20" s="529"/>
      <c r="B20" s="530" t="s">
        <v>591</v>
      </c>
      <c r="C20" s="531"/>
      <c r="D20" s="532"/>
      <c r="E20" s="533"/>
      <c r="F20" s="534"/>
      <c r="G20" s="534"/>
      <c r="H20" s="534"/>
      <c r="I20" s="534"/>
      <c r="J20" s="534"/>
      <c r="K20" s="534"/>
      <c r="L20" s="533"/>
      <c r="M20" s="535">
        <f>SUM(M11:M19)</f>
        <v>0</v>
      </c>
    </row>
    <row r="21" spans="1:18" ht="13.5" thickTop="1" x14ac:dyDescent="0.2">
      <c r="J21" s="683"/>
      <c r="K21" s="684"/>
      <c r="M21" s="536"/>
    </row>
    <row r="22" spans="1:18" s="267" customFormat="1" x14ac:dyDescent="0.2">
      <c r="B22" s="468" t="s">
        <v>573</v>
      </c>
      <c r="D22" s="679" t="s">
        <v>574</v>
      </c>
      <c r="E22" s="679"/>
      <c r="G22" s="679" t="s">
        <v>575</v>
      </c>
      <c r="H22" s="679"/>
      <c r="I22" s="679"/>
    </row>
    <row r="23" spans="1:18" s="267" customFormat="1" x14ac:dyDescent="0.2">
      <c r="G23" s="671" t="s">
        <v>576</v>
      </c>
      <c r="H23" s="671"/>
      <c r="I23" s="671"/>
    </row>
    <row r="24" spans="1:18" s="267" customFormat="1" x14ac:dyDescent="0.2"/>
    <row r="25" spans="1:18" x14ac:dyDescent="0.2">
      <c r="J25" s="683"/>
      <c r="K25" s="684"/>
      <c r="M25" s="536"/>
    </row>
    <row r="26" spans="1:18" x14ac:dyDescent="0.2">
      <c r="K26" s="537"/>
      <c r="M26" s="536"/>
    </row>
    <row r="27" spans="1:18" x14ac:dyDescent="0.2">
      <c r="K27" s="685"/>
    </row>
    <row r="28" spans="1:18" x14ac:dyDescent="0.2">
      <c r="K28" s="686"/>
    </row>
    <row r="29" spans="1:18" x14ac:dyDescent="0.2">
      <c r="K29" s="686"/>
    </row>
    <row r="30" spans="1:18" x14ac:dyDescent="0.2">
      <c r="K30" s="686"/>
    </row>
    <row r="31" spans="1:18" x14ac:dyDescent="0.2">
      <c r="K31" s="686"/>
    </row>
    <row r="32" spans="1:18" x14ac:dyDescent="0.2">
      <c r="K32" s="686"/>
    </row>
    <row r="33" spans="11:11" x14ac:dyDescent="0.2">
      <c r="K33" s="686"/>
    </row>
    <row r="34" spans="11:11" x14ac:dyDescent="0.2">
      <c r="K34" s="686"/>
    </row>
    <row r="35" spans="11:11" x14ac:dyDescent="0.2">
      <c r="K35" s="68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207"/>
  <sheetViews>
    <sheetView showGridLines="0" tabSelected="1" view="pageBreakPreview" topLeftCell="A199" zoomScale="70" zoomScaleNormal="100" zoomScaleSheetLayoutView="70" workbookViewId="0">
      <selection activeCell="I208" sqref="I208:I222"/>
    </sheetView>
  </sheetViews>
  <sheetFormatPr defaultRowHeight="16.5" x14ac:dyDescent="0.2"/>
  <cols>
    <col min="1" max="1" width="7.5703125" style="400" customWidth="1"/>
    <col min="2" max="2" width="21.7109375" style="404" customWidth="1"/>
    <col min="3" max="3" width="85" style="402" customWidth="1"/>
    <col min="4" max="4" width="9" style="403" customWidth="1"/>
    <col min="5" max="5" width="12.28515625" style="400" customWidth="1"/>
    <col min="6" max="6" width="13.5703125" style="404" customWidth="1"/>
    <col min="7" max="7" width="12.85546875" style="404" customWidth="1"/>
    <col min="8" max="8" width="10.85546875" style="405" customWidth="1"/>
    <col min="9" max="9" width="12.140625" style="406" customWidth="1"/>
    <col min="10" max="10" width="12.42578125" style="406" customWidth="1"/>
    <col min="11" max="16384" width="9.140625" style="232"/>
  </cols>
  <sheetData>
    <row r="1" spans="1:10" x14ac:dyDescent="0.2">
      <c r="B1" s="401"/>
      <c r="J1" s="407" t="s">
        <v>481</v>
      </c>
    </row>
    <row r="2" spans="1:10" x14ac:dyDescent="0.2">
      <c r="A2" s="705" t="s">
        <v>84</v>
      </c>
      <c r="B2" s="705"/>
      <c r="C2" s="705"/>
      <c r="D2" s="705"/>
      <c r="E2" s="705"/>
      <c r="F2" s="705"/>
      <c r="G2" s="705"/>
      <c r="H2" s="705"/>
      <c r="I2" s="705"/>
      <c r="J2" s="705"/>
    </row>
    <row r="3" spans="1:10" x14ac:dyDescent="0.2">
      <c r="B3" s="408" t="s">
        <v>35</v>
      </c>
      <c r="C3" s="719" t="s">
        <v>190</v>
      </c>
      <c r="D3" s="719"/>
      <c r="E3" s="719"/>
      <c r="F3" s="719"/>
      <c r="G3" s="719"/>
      <c r="H3" s="719"/>
      <c r="I3" s="719"/>
      <c r="J3" s="719"/>
    </row>
    <row r="4" spans="1:10" x14ac:dyDescent="0.2">
      <c r="B4" s="409" t="s">
        <v>36</v>
      </c>
      <c r="C4" s="410" t="s">
        <v>191</v>
      </c>
      <c r="D4" s="410"/>
      <c r="E4" s="410"/>
      <c r="F4" s="410"/>
      <c r="G4" s="410"/>
      <c r="H4" s="410"/>
      <c r="I4" s="410"/>
      <c r="J4" s="410"/>
    </row>
    <row r="5" spans="1:10" ht="17.25" thickBot="1" x14ac:dyDescent="0.25"/>
    <row r="6" spans="1:10" x14ac:dyDescent="0.2">
      <c r="A6" s="706" t="s">
        <v>19</v>
      </c>
      <c r="B6" s="709" t="s">
        <v>85</v>
      </c>
      <c r="C6" s="709" t="s">
        <v>86</v>
      </c>
      <c r="D6" s="712" t="s">
        <v>44</v>
      </c>
      <c r="E6" s="715" t="s">
        <v>87</v>
      </c>
      <c r="F6" s="709"/>
      <c r="G6" s="709"/>
      <c r="H6" s="709"/>
      <c r="I6" s="709"/>
      <c r="J6" s="716"/>
    </row>
    <row r="7" spans="1:10" x14ac:dyDescent="0.2">
      <c r="A7" s="707"/>
      <c r="B7" s="710"/>
      <c r="C7" s="710"/>
      <c r="D7" s="713"/>
      <c r="E7" s="717" t="s">
        <v>88</v>
      </c>
      <c r="F7" s="710"/>
      <c r="G7" s="710"/>
      <c r="H7" s="710" t="s">
        <v>89</v>
      </c>
      <c r="I7" s="710"/>
      <c r="J7" s="718"/>
    </row>
    <row r="8" spans="1:10" ht="33.75" thickBot="1" x14ac:dyDescent="0.25">
      <c r="A8" s="708"/>
      <c r="B8" s="711"/>
      <c r="C8" s="711"/>
      <c r="D8" s="714"/>
      <c r="E8" s="411" t="s">
        <v>43</v>
      </c>
      <c r="F8" s="433" t="s">
        <v>90</v>
      </c>
      <c r="G8" s="433" t="s">
        <v>91</v>
      </c>
      <c r="H8" s="433" t="s">
        <v>43</v>
      </c>
      <c r="I8" s="433" t="s">
        <v>92</v>
      </c>
      <c r="J8" s="412" t="s">
        <v>91</v>
      </c>
    </row>
    <row r="9" spans="1:10" ht="17.25" thickBot="1" x14ac:dyDescent="0.25">
      <c r="A9" s="431">
        <v>1</v>
      </c>
      <c r="B9" s="413">
        <v>2</v>
      </c>
      <c r="C9" s="413">
        <v>3</v>
      </c>
      <c r="D9" s="414">
        <v>4</v>
      </c>
      <c r="E9" s="415">
        <v>5</v>
      </c>
      <c r="F9" s="413">
        <v>6</v>
      </c>
      <c r="G9" s="413">
        <v>7</v>
      </c>
      <c r="H9" s="413">
        <v>8</v>
      </c>
      <c r="I9" s="413">
        <v>9</v>
      </c>
      <c r="J9" s="416">
        <v>10</v>
      </c>
    </row>
    <row r="10" spans="1:10" x14ac:dyDescent="0.2">
      <c r="A10" s="417">
        <v>1</v>
      </c>
      <c r="B10" s="434" t="s">
        <v>192</v>
      </c>
      <c r="C10" s="435" t="s">
        <v>193</v>
      </c>
      <c r="D10" s="436" t="s">
        <v>45</v>
      </c>
      <c r="E10" s="437">
        <v>1.6E-2</v>
      </c>
      <c r="F10" s="438">
        <v>34463.29</v>
      </c>
      <c r="G10" s="418">
        <f t="shared" ref="G10" si="0">E10*F10</f>
        <v>551</v>
      </c>
      <c r="H10" s="419"/>
      <c r="I10" s="420"/>
      <c r="J10" s="418">
        <f t="shared" ref="J10" si="1">H10*I10</f>
        <v>0</v>
      </c>
    </row>
    <row r="11" spans="1:10" x14ac:dyDescent="0.2">
      <c r="A11" s="432">
        <v>2</v>
      </c>
      <c r="B11" s="434" t="s">
        <v>194</v>
      </c>
      <c r="C11" s="435" t="s">
        <v>195</v>
      </c>
      <c r="D11" s="436" t="s">
        <v>45</v>
      </c>
      <c r="E11" s="437">
        <v>2.93E-2</v>
      </c>
      <c r="F11" s="438">
        <v>16188.69</v>
      </c>
      <c r="G11" s="421">
        <f t="shared" ref="G11" si="2">E11*F11</f>
        <v>474</v>
      </c>
      <c r="H11" s="422"/>
      <c r="I11" s="423"/>
      <c r="J11" s="421">
        <f t="shared" ref="J11" si="3">H11*I11</f>
        <v>0</v>
      </c>
    </row>
    <row r="12" spans="1:10" x14ac:dyDescent="0.2">
      <c r="A12" s="432">
        <v>3</v>
      </c>
      <c r="B12" s="434" t="s">
        <v>196</v>
      </c>
      <c r="C12" s="435" t="s">
        <v>197</v>
      </c>
      <c r="D12" s="436" t="s">
        <v>45</v>
      </c>
      <c r="E12" s="437">
        <v>1.7999999999999999E-2</v>
      </c>
      <c r="F12" s="438">
        <v>75558.929999999993</v>
      </c>
      <c r="G12" s="421">
        <f t="shared" ref="G12" si="4">E12*F12</f>
        <v>1360</v>
      </c>
      <c r="H12" s="422"/>
      <c r="I12" s="423"/>
      <c r="J12" s="421">
        <f t="shared" ref="J12" si="5">H12*I12</f>
        <v>0</v>
      </c>
    </row>
    <row r="13" spans="1:10" x14ac:dyDescent="0.2">
      <c r="A13" s="432">
        <v>4</v>
      </c>
      <c r="B13" s="434" t="s">
        <v>198</v>
      </c>
      <c r="C13" s="435" t="s">
        <v>199</v>
      </c>
      <c r="D13" s="436" t="s">
        <v>45</v>
      </c>
      <c r="E13" s="437">
        <v>8.9999999999999998E-4</v>
      </c>
      <c r="F13" s="438">
        <v>67949.08</v>
      </c>
      <c r="G13" s="421">
        <f t="shared" ref="G13:G76" si="6">E13*F13</f>
        <v>61</v>
      </c>
      <c r="H13" s="422"/>
      <c r="I13" s="423"/>
      <c r="J13" s="421">
        <f t="shared" ref="J13:J76" si="7">H13*I13</f>
        <v>0</v>
      </c>
    </row>
    <row r="14" spans="1:10" x14ac:dyDescent="0.2">
      <c r="A14" s="432">
        <v>5</v>
      </c>
      <c r="B14" s="434" t="s">
        <v>200</v>
      </c>
      <c r="C14" s="435" t="s">
        <v>201</v>
      </c>
      <c r="D14" s="436" t="s">
        <v>45</v>
      </c>
      <c r="E14" s="437">
        <v>6.0000000000000001E-3</v>
      </c>
      <c r="F14" s="438">
        <v>77670</v>
      </c>
      <c r="G14" s="421">
        <f t="shared" si="6"/>
        <v>466</v>
      </c>
      <c r="H14" s="422"/>
      <c r="I14" s="423"/>
      <c r="J14" s="421">
        <f t="shared" si="7"/>
        <v>0</v>
      </c>
    </row>
    <row r="15" spans="1:10" x14ac:dyDescent="0.2">
      <c r="A15" s="432">
        <v>6</v>
      </c>
      <c r="B15" s="434" t="s">
        <v>139</v>
      </c>
      <c r="C15" s="435" t="s">
        <v>140</v>
      </c>
      <c r="D15" s="436" t="s">
        <v>45</v>
      </c>
      <c r="E15" s="437">
        <v>2.3E-3</v>
      </c>
      <c r="F15" s="438">
        <v>125688.56</v>
      </c>
      <c r="G15" s="421">
        <f t="shared" si="6"/>
        <v>289</v>
      </c>
      <c r="H15" s="422"/>
      <c r="I15" s="423"/>
      <c r="J15" s="421">
        <f t="shared" si="7"/>
        <v>0</v>
      </c>
    </row>
    <row r="16" spans="1:10" x14ac:dyDescent="0.2">
      <c r="A16" s="432">
        <v>7</v>
      </c>
      <c r="B16" s="434" t="s">
        <v>202</v>
      </c>
      <c r="C16" s="435" t="s">
        <v>203</v>
      </c>
      <c r="D16" s="436" t="s">
        <v>45</v>
      </c>
      <c r="E16" s="437">
        <v>4.3999999999999997E-2</v>
      </c>
      <c r="F16" s="438">
        <v>26872.03</v>
      </c>
      <c r="G16" s="421">
        <f t="shared" si="6"/>
        <v>1182</v>
      </c>
      <c r="H16" s="422"/>
      <c r="I16" s="423"/>
      <c r="J16" s="421">
        <f t="shared" si="7"/>
        <v>0</v>
      </c>
    </row>
    <row r="17" spans="1:10" x14ac:dyDescent="0.2">
      <c r="A17" s="432">
        <v>8</v>
      </c>
      <c r="B17" s="434" t="s">
        <v>93</v>
      </c>
      <c r="C17" s="435" t="s">
        <v>537</v>
      </c>
      <c r="D17" s="436" t="s">
        <v>46</v>
      </c>
      <c r="E17" s="437">
        <v>203.33</v>
      </c>
      <c r="F17" s="438">
        <v>38.159999999999997</v>
      </c>
      <c r="G17" s="421">
        <f t="shared" si="6"/>
        <v>7759</v>
      </c>
      <c r="H17" s="422"/>
      <c r="I17" s="423"/>
      <c r="J17" s="421">
        <f t="shared" si="7"/>
        <v>0</v>
      </c>
    </row>
    <row r="18" spans="1:10" x14ac:dyDescent="0.2">
      <c r="A18" s="432">
        <v>9</v>
      </c>
      <c r="B18" s="434" t="s">
        <v>110</v>
      </c>
      <c r="C18" s="435" t="s">
        <v>177</v>
      </c>
      <c r="D18" s="436" t="s">
        <v>45</v>
      </c>
      <c r="E18" s="437">
        <v>5.0000000000000001E-4</v>
      </c>
      <c r="F18" s="438">
        <v>48125.58</v>
      </c>
      <c r="G18" s="421">
        <f t="shared" si="6"/>
        <v>24</v>
      </c>
      <c r="H18" s="422"/>
      <c r="I18" s="423"/>
      <c r="J18" s="421">
        <f t="shared" si="7"/>
        <v>0</v>
      </c>
    </row>
    <row r="19" spans="1:10" x14ac:dyDescent="0.2">
      <c r="A19" s="432">
        <v>10</v>
      </c>
      <c r="B19" s="434" t="s">
        <v>204</v>
      </c>
      <c r="C19" s="435" t="s">
        <v>205</v>
      </c>
      <c r="D19" s="436" t="s">
        <v>45</v>
      </c>
      <c r="E19" s="437">
        <v>8.2199999999999995E-2</v>
      </c>
      <c r="F19" s="438">
        <v>28064.67</v>
      </c>
      <c r="G19" s="421">
        <f t="shared" si="6"/>
        <v>2307</v>
      </c>
      <c r="H19" s="422"/>
      <c r="I19" s="423"/>
      <c r="J19" s="421">
        <f t="shared" si="7"/>
        <v>0</v>
      </c>
    </row>
    <row r="20" spans="1:10" x14ac:dyDescent="0.2">
      <c r="A20" s="432">
        <v>11</v>
      </c>
      <c r="B20" s="434" t="s">
        <v>206</v>
      </c>
      <c r="C20" s="435" t="s">
        <v>207</v>
      </c>
      <c r="D20" s="436" t="s">
        <v>45</v>
      </c>
      <c r="E20" s="437">
        <v>0.43969999999999998</v>
      </c>
      <c r="F20" s="438">
        <v>18099.8</v>
      </c>
      <c r="G20" s="421">
        <f t="shared" si="6"/>
        <v>7958</v>
      </c>
      <c r="H20" s="422"/>
      <c r="I20" s="423"/>
      <c r="J20" s="421">
        <f t="shared" si="7"/>
        <v>0</v>
      </c>
    </row>
    <row r="21" spans="1:10" x14ac:dyDescent="0.2">
      <c r="A21" s="432">
        <v>12</v>
      </c>
      <c r="B21" s="434" t="s">
        <v>111</v>
      </c>
      <c r="C21" s="435" t="s">
        <v>538</v>
      </c>
      <c r="D21" s="436" t="s">
        <v>45</v>
      </c>
      <c r="E21" s="437">
        <v>5.9999999999999995E-4</v>
      </c>
      <c r="F21" s="438">
        <v>32169.15</v>
      </c>
      <c r="G21" s="421">
        <f t="shared" si="6"/>
        <v>19</v>
      </c>
      <c r="H21" s="422"/>
      <c r="I21" s="423"/>
      <c r="J21" s="421">
        <f t="shared" si="7"/>
        <v>0</v>
      </c>
    </row>
    <row r="22" spans="1:10" x14ac:dyDescent="0.2">
      <c r="A22" s="432">
        <v>13</v>
      </c>
      <c r="B22" s="434" t="s">
        <v>208</v>
      </c>
      <c r="C22" s="435" t="s">
        <v>209</v>
      </c>
      <c r="D22" s="436" t="s">
        <v>45</v>
      </c>
      <c r="E22" s="437">
        <v>5.9999999999999995E-4</v>
      </c>
      <c r="F22" s="438">
        <v>23576.78</v>
      </c>
      <c r="G22" s="421">
        <f t="shared" si="6"/>
        <v>14</v>
      </c>
      <c r="H22" s="422"/>
      <c r="I22" s="423"/>
      <c r="J22" s="421">
        <f t="shared" si="7"/>
        <v>0</v>
      </c>
    </row>
    <row r="23" spans="1:10" x14ac:dyDescent="0.2">
      <c r="A23" s="432">
        <v>14</v>
      </c>
      <c r="B23" s="434" t="s">
        <v>141</v>
      </c>
      <c r="C23" s="435" t="s">
        <v>157</v>
      </c>
      <c r="D23" s="436" t="s">
        <v>45</v>
      </c>
      <c r="E23" s="437">
        <v>5.1999999999999998E-2</v>
      </c>
      <c r="F23" s="438">
        <v>47372.17</v>
      </c>
      <c r="G23" s="421">
        <f t="shared" si="6"/>
        <v>2463</v>
      </c>
      <c r="H23" s="422"/>
      <c r="I23" s="423"/>
      <c r="J23" s="421">
        <f t="shared" si="7"/>
        <v>0</v>
      </c>
    </row>
    <row r="24" spans="1:10" ht="33" x14ac:dyDescent="0.2">
      <c r="A24" s="432">
        <v>15</v>
      </c>
      <c r="B24" s="434" t="s">
        <v>210</v>
      </c>
      <c r="C24" s="435" t="s">
        <v>211</v>
      </c>
      <c r="D24" s="436" t="s">
        <v>45</v>
      </c>
      <c r="E24" s="437">
        <v>6.3E-3</v>
      </c>
      <c r="F24" s="438">
        <v>37448.199999999997</v>
      </c>
      <c r="G24" s="421">
        <f t="shared" si="6"/>
        <v>236</v>
      </c>
      <c r="H24" s="422"/>
      <c r="I24" s="423"/>
      <c r="J24" s="421">
        <f t="shared" si="7"/>
        <v>0</v>
      </c>
    </row>
    <row r="25" spans="1:10" x14ac:dyDescent="0.2">
      <c r="A25" s="432">
        <v>16</v>
      </c>
      <c r="B25" s="434" t="s">
        <v>212</v>
      </c>
      <c r="C25" s="435" t="s">
        <v>213</v>
      </c>
      <c r="D25" s="436" t="s">
        <v>45</v>
      </c>
      <c r="E25" s="437">
        <v>8.8000000000000005E-3</v>
      </c>
      <c r="F25" s="438">
        <v>148860</v>
      </c>
      <c r="G25" s="421">
        <f t="shared" si="6"/>
        <v>1310</v>
      </c>
      <c r="H25" s="422"/>
      <c r="I25" s="423"/>
      <c r="J25" s="421">
        <f t="shared" si="7"/>
        <v>0</v>
      </c>
    </row>
    <row r="26" spans="1:10" x14ac:dyDescent="0.2">
      <c r="A26" s="432">
        <v>17</v>
      </c>
      <c r="B26" s="434" t="s">
        <v>214</v>
      </c>
      <c r="C26" s="435" t="s">
        <v>215</v>
      </c>
      <c r="D26" s="436" t="s">
        <v>45</v>
      </c>
      <c r="E26" s="437">
        <v>5.1999999999999998E-3</v>
      </c>
      <c r="F26" s="438">
        <v>112329.66</v>
      </c>
      <c r="G26" s="421">
        <f t="shared" si="6"/>
        <v>584</v>
      </c>
      <c r="H26" s="422"/>
      <c r="I26" s="423"/>
      <c r="J26" s="421">
        <f t="shared" si="7"/>
        <v>0</v>
      </c>
    </row>
    <row r="27" spans="1:10" x14ac:dyDescent="0.2">
      <c r="A27" s="432">
        <v>18</v>
      </c>
      <c r="B27" s="434" t="s">
        <v>112</v>
      </c>
      <c r="C27" s="435" t="s">
        <v>158</v>
      </c>
      <c r="D27" s="436" t="s">
        <v>45</v>
      </c>
      <c r="E27" s="437" t="s">
        <v>558</v>
      </c>
      <c r="F27" s="438">
        <v>0</v>
      </c>
      <c r="G27" s="421">
        <f t="shared" si="6"/>
        <v>0</v>
      </c>
      <c r="H27" s="437">
        <v>4.6300000000000001E-2</v>
      </c>
      <c r="I27" s="438">
        <v>40000</v>
      </c>
      <c r="J27" s="421">
        <f t="shared" si="7"/>
        <v>1852</v>
      </c>
    </row>
    <row r="28" spans="1:10" ht="33" x14ac:dyDescent="0.2">
      <c r="A28" s="432">
        <v>19</v>
      </c>
      <c r="B28" s="434" t="s">
        <v>216</v>
      </c>
      <c r="C28" s="435" t="s">
        <v>217</v>
      </c>
      <c r="D28" s="436" t="s">
        <v>45</v>
      </c>
      <c r="E28" s="437" t="s">
        <v>558</v>
      </c>
      <c r="F28" s="438">
        <v>0</v>
      </c>
      <c r="G28" s="421">
        <f t="shared" si="6"/>
        <v>0</v>
      </c>
      <c r="H28" s="437">
        <v>2.5830000000000002</v>
      </c>
      <c r="I28" s="438">
        <v>40200</v>
      </c>
      <c r="J28" s="421">
        <f t="shared" si="7"/>
        <v>103837</v>
      </c>
    </row>
    <row r="29" spans="1:10" x14ac:dyDescent="0.2">
      <c r="A29" s="432">
        <v>20</v>
      </c>
      <c r="B29" s="434" t="s">
        <v>94</v>
      </c>
      <c r="C29" s="435" t="s">
        <v>218</v>
      </c>
      <c r="D29" s="436" t="s">
        <v>45</v>
      </c>
      <c r="E29" s="437">
        <v>0.29709999999999998</v>
      </c>
      <c r="F29" s="438">
        <v>47568.25</v>
      </c>
      <c r="G29" s="421">
        <f t="shared" si="6"/>
        <v>14133</v>
      </c>
      <c r="H29" s="422"/>
      <c r="I29" s="423"/>
      <c r="J29" s="421">
        <f t="shared" si="7"/>
        <v>0</v>
      </c>
    </row>
    <row r="30" spans="1:10" x14ac:dyDescent="0.2">
      <c r="A30" s="432">
        <v>21</v>
      </c>
      <c r="B30" s="434" t="s">
        <v>219</v>
      </c>
      <c r="C30" s="435" t="s">
        <v>220</v>
      </c>
      <c r="D30" s="436" t="s">
        <v>45</v>
      </c>
      <c r="E30" s="437">
        <v>5.9999999999999995E-4</v>
      </c>
      <c r="F30" s="438">
        <v>3351.69</v>
      </c>
      <c r="G30" s="421">
        <f t="shared" si="6"/>
        <v>2</v>
      </c>
      <c r="H30" s="422"/>
      <c r="I30" s="423"/>
      <c r="J30" s="421">
        <f t="shared" si="7"/>
        <v>0</v>
      </c>
    </row>
    <row r="31" spans="1:10" x14ac:dyDescent="0.2">
      <c r="A31" s="432">
        <v>22</v>
      </c>
      <c r="B31" s="434" t="s">
        <v>221</v>
      </c>
      <c r="C31" s="435" t="s">
        <v>222</v>
      </c>
      <c r="D31" s="436" t="s">
        <v>45</v>
      </c>
      <c r="E31" s="437">
        <v>6.9999999999999999E-4</v>
      </c>
      <c r="F31" s="438">
        <v>56016.88</v>
      </c>
      <c r="G31" s="421">
        <f t="shared" si="6"/>
        <v>39</v>
      </c>
      <c r="H31" s="422"/>
      <c r="I31" s="423"/>
      <c r="J31" s="421">
        <f t="shared" si="7"/>
        <v>0</v>
      </c>
    </row>
    <row r="32" spans="1:10" x14ac:dyDescent="0.2">
      <c r="A32" s="432">
        <v>23</v>
      </c>
      <c r="B32" s="434" t="s">
        <v>95</v>
      </c>
      <c r="C32" s="435" t="s">
        <v>223</v>
      </c>
      <c r="D32" s="436" t="s">
        <v>45</v>
      </c>
      <c r="E32" s="437">
        <v>0.2296</v>
      </c>
      <c r="F32" s="438">
        <v>110000</v>
      </c>
      <c r="G32" s="421">
        <f t="shared" si="6"/>
        <v>25256</v>
      </c>
      <c r="H32" s="422"/>
      <c r="I32" s="423"/>
      <c r="J32" s="421">
        <f t="shared" si="7"/>
        <v>0</v>
      </c>
    </row>
    <row r="33" spans="1:10" x14ac:dyDescent="0.2">
      <c r="A33" s="432">
        <v>24</v>
      </c>
      <c r="B33" s="434" t="s">
        <v>113</v>
      </c>
      <c r="C33" s="435" t="s">
        <v>539</v>
      </c>
      <c r="D33" s="436" t="s">
        <v>45</v>
      </c>
      <c r="E33" s="437">
        <v>9.9000000000000008E-3</v>
      </c>
      <c r="F33" s="438">
        <v>110000</v>
      </c>
      <c r="G33" s="421">
        <f t="shared" si="6"/>
        <v>1089</v>
      </c>
      <c r="H33" s="422"/>
      <c r="I33" s="423"/>
      <c r="J33" s="421">
        <f t="shared" si="7"/>
        <v>0</v>
      </c>
    </row>
    <row r="34" spans="1:10" x14ac:dyDescent="0.2">
      <c r="A34" s="432">
        <v>25</v>
      </c>
      <c r="B34" s="434" t="s">
        <v>114</v>
      </c>
      <c r="C34" s="435" t="s">
        <v>159</v>
      </c>
      <c r="D34" s="436" t="s">
        <v>45</v>
      </c>
      <c r="E34" s="437">
        <v>0.15559999999999999</v>
      </c>
      <c r="F34" s="438">
        <v>110000</v>
      </c>
      <c r="G34" s="421">
        <f t="shared" si="6"/>
        <v>17116</v>
      </c>
      <c r="H34" s="422"/>
      <c r="I34" s="423"/>
      <c r="J34" s="421">
        <f t="shared" si="7"/>
        <v>0</v>
      </c>
    </row>
    <row r="35" spans="1:10" x14ac:dyDescent="0.2">
      <c r="A35" s="432">
        <v>26</v>
      </c>
      <c r="B35" s="434" t="s">
        <v>115</v>
      </c>
      <c r="C35" s="435" t="s">
        <v>160</v>
      </c>
      <c r="D35" s="436" t="s">
        <v>45</v>
      </c>
      <c r="E35" s="437">
        <v>9.5899999999999999E-2</v>
      </c>
      <c r="F35" s="438">
        <v>110000</v>
      </c>
      <c r="G35" s="421">
        <f t="shared" si="6"/>
        <v>10549</v>
      </c>
      <c r="H35" s="422"/>
      <c r="I35" s="423"/>
      <c r="J35" s="421">
        <f t="shared" si="7"/>
        <v>0</v>
      </c>
    </row>
    <row r="36" spans="1:10" x14ac:dyDescent="0.2">
      <c r="A36" s="432">
        <v>27</v>
      </c>
      <c r="B36" s="434" t="s">
        <v>116</v>
      </c>
      <c r="C36" s="435" t="s">
        <v>540</v>
      </c>
      <c r="D36" s="436" t="s">
        <v>45</v>
      </c>
      <c r="E36" s="437">
        <v>0.3291</v>
      </c>
      <c r="F36" s="438">
        <v>110000</v>
      </c>
      <c r="G36" s="421">
        <f t="shared" si="6"/>
        <v>36201</v>
      </c>
      <c r="H36" s="422"/>
      <c r="I36" s="423"/>
      <c r="J36" s="421">
        <f t="shared" si="7"/>
        <v>0</v>
      </c>
    </row>
    <row r="37" spans="1:10" x14ac:dyDescent="0.2">
      <c r="A37" s="432">
        <v>28</v>
      </c>
      <c r="B37" s="434" t="s">
        <v>117</v>
      </c>
      <c r="C37" s="435" t="s">
        <v>161</v>
      </c>
      <c r="D37" s="436" t="s">
        <v>45</v>
      </c>
      <c r="E37" s="437">
        <v>1.8E-3</v>
      </c>
      <c r="F37" s="438">
        <v>110000</v>
      </c>
      <c r="G37" s="421">
        <f t="shared" si="6"/>
        <v>198</v>
      </c>
      <c r="H37" s="422"/>
      <c r="I37" s="423"/>
      <c r="J37" s="421">
        <f t="shared" si="7"/>
        <v>0</v>
      </c>
    </row>
    <row r="38" spans="1:10" x14ac:dyDescent="0.2">
      <c r="A38" s="432">
        <v>29</v>
      </c>
      <c r="B38" s="434" t="s">
        <v>118</v>
      </c>
      <c r="C38" s="435" t="s">
        <v>162</v>
      </c>
      <c r="D38" s="436" t="s">
        <v>45</v>
      </c>
      <c r="E38" s="437">
        <v>2.9999999999999997E-4</v>
      </c>
      <c r="F38" s="438">
        <v>110000</v>
      </c>
      <c r="G38" s="421">
        <f t="shared" si="6"/>
        <v>33</v>
      </c>
      <c r="H38" s="422"/>
      <c r="I38" s="423"/>
      <c r="J38" s="421">
        <f t="shared" si="7"/>
        <v>0</v>
      </c>
    </row>
    <row r="39" spans="1:10" x14ac:dyDescent="0.2">
      <c r="A39" s="432">
        <v>30</v>
      </c>
      <c r="B39" s="434" t="s">
        <v>224</v>
      </c>
      <c r="C39" s="435" t="s">
        <v>225</v>
      </c>
      <c r="D39" s="436" t="s">
        <v>45</v>
      </c>
      <c r="E39" s="437">
        <v>2.0400000000000001E-2</v>
      </c>
      <c r="F39" s="438">
        <v>152884</v>
      </c>
      <c r="G39" s="421">
        <f t="shared" si="6"/>
        <v>3119</v>
      </c>
      <c r="H39" s="422"/>
      <c r="I39" s="423"/>
      <c r="J39" s="421">
        <f t="shared" si="7"/>
        <v>0</v>
      </c>
    </row>
    <row r="40" spans="1:10" x14ac:dyDescent="0.2">
      <c r="A40" s="432">
        <v>31</v>
      </c>
      <c r="B40" s="434" t="s">
        <v>142</v>
      </c>
      <c r="C40" s="435" t="s">
        <v>151</v>
      </c>
      <c r="D40" s="436" t="s">
        <v>100</v>
      </c>
      <c r="E40" s="437">
        <v>0.13569999999999999</v>
      </c>
      <c r="F40" s="438">
        <v>162.02000000000001</v>
      </c>
      <c r="G40" s="421">
        <f t="shared" si="6"/>
        <v>22</v>
      </c>
      <c r="H40" s="422"/>
      <c r="I40" s="423"/>
      <c r="J40" s="421">
        <f t="shared" si="7"/>
        <v>0</v>
      </c>
    </row>
    <row r="41" spans="1:10" x14ac:dyDescent="0.2">
      <c r="A41" s="432">
        <v>32</v>
      </c>
      <c r="B41" s="434" t="s">
        <v>96</v>
      </c>
      <c r="C41" s="435" t="s">
        <v>541</v>
      </c>
      <c r="D41" s="436" t="s">
        <v>46</v>
      </c>
      <c r="E41" s="437">
        <v>1.0356000000000001</v>
      </c>
      <c r="F41" s="438">
        <v>295.45</v>
      </c>
      <c r="G41" s="421">
        <f t="shared" si="6"/>
        <v>306</v>
      </c>
      <c r="H41" s="422"/>
      <c r="I41" s="423"/>
      <c r="J41" s="421">
        <f t="shared" si="7"/>
        <v>0</v>
      </c>
    </row>
    <row r="42" spans="1:10" ht="33" x14ac:dyDescent="0.2">
      <c r="A42" s="432">
        <v>33</v>
      </c>
      <c r="B42" s="434" t="s">
        <v>226</v>
      </c>
      <c r="C42" s="435" t="s">
        <v>227</v>
      </c>
      <c r="D42" s="436" t="s">
        <v>45</v>
      </c>
      <c r="E42" s="437" t="s">
        <v>558</v>
      </c>
      <c r="F42" s="438">
        <v>0</v>
      </c>
      <c r="G42" s="421">
        <f t="shared" si="6"/>
        <v>0</v>
      </c>
      <c r="H42" s="437">
        <v>9.7199999999999995E-2</v>
      </c>
      <c r="I42" s="438">
        <v>37000</v>
      </c>
      <c r="J42" s="421">
        <f t="shared" si="7"/>
        <v>3596</v>
      </c>
    </row>
    <row r="43" spans="1:10" x14ac:dyDescent="0.2">
      <c r="A43" s="432">
        <v>34</v>
      </c>
      <c r="B43" s="434" t="s">
        <v>148</v>
      </c>
      <c r="C43" s="435" t="s">
        <v>174</v>
      </c>
      <c r="D43" s="436" t="s">
        <v>45</v>
      </c>
      <c r="E43" s="437" t="s">
        <v>558</v>
      </c>
      <c r="F43" s="438">
        <v>0</v>
      </c>
      <c r="G43" s="421">
        <f t="shared" si="6"/>
        <v>0</v>
      </c>
      <c r="H43" s="437">
        <v>0.2</v>
      </c>
      <c r="I43" s="438">
        <v>34000</v>
      </c>
      <c r="J43" s="421">
        <f t="shared" si="7"/>
        <v>6800</v>
      </c>
    </row>
    <row r="44" spans="1:10" x14ac:dyDescent="0.2">
      <c r="A44" s="432">
        <v>35</v>
      </c>
      <c r="B44" s="434" t="s">
        <v>229</v>
      </c>
      <c r="C44" s="435" t="s">
        <v>230</v>
      </c>
      <c r="D44" s="436" t="s">
        <v>47</v>
      </c>
      <c r="E44" s="437">
        <v>0.45200000000000001</v>
      </c>
      <c r="F44" s="438">
        <v>125.43</v>
      </c>
      <c r="G44" s="421">
        <f t="shared" si="6"/>
        <v>57</v>
      </c>
      <c r="H44" s="422"/>
      <c r="I44" s="423"/>
      <c r="J44" s="421">
        <f t="shared" si="7"/>
        <v>0</v>
      </c>
    </row>
    <row r="45" spans="1:10" x14ac:dyDescent="0.2">
      <c r="A45" s="432">
        <v>36</v>
      </c>
      <c r="B45" s="434" t="s">
        <v>231</v>
      </c>
      <c r="C45" s="435" t="s">
        <v>232</v>
      </c>
      <c r="D45" s="436" t="s">
        <v>100</v>
      </c>
      <c r="E45" s="437">
        <v>3.5339999999999998</v>
      </c>
      <c r="F45" s="438">
        <v>48.83</v>
      </c>
      <c r="G45" s="421">
        <f t="shared" si="6"/>
        <v>173</v>
      </c>
      <c r="H45" s="422"/>
      <c r="I45" s="423"/>
      <c r="J45" s="421">
        <f t="shared" si="7"/>
        <v>0</v>
      </c>
    </row>
    <row r="46" spans="1:10" x14ac:dyDescent="0.2">
      <c r="A46" s="432">
        <v>37</v>
      </c>
      <c r="B46" s="434" t="s">
        <v>233</v>
      </c>
      <c r="C46" s="435" t="s">
        <v>234</v>
      </c>
      <c r="D46" s="436" t="s">
        <v>47</v>
      </c>
      <c r="E46" s="437">
        <v>17.93</v>
      </c>
      <c r="F46" s="438">
        <v>110</v>
      </c>
      <c r="G46" s="421">
        <f t="shared" si="6"/>
        <v>1972</v>
      </c>
      <c r="H46" s="422"/>
      <c r="I46" s="423"/>
      <c r="J46" s="421">
        <f t="shared" si="7"/>
        <v>0</v>
      </c>
    </row>
    <row r="47" spans="1:10" x14ac:dyDescent="0.2">
      <c r="A47" s="432">
        <v>38</v>
      </c>
      <c r="B47" s="434" t="s">
        <v>143</v>
      </c>
      <c r="C47" s="435" t="s">
        <v>152</v>
      </c>
      <c r="D47" s="436" t="s">
        <v>45</v>
      </c>
      <c r="E47" s="437">
        <v>4.19E-2</v>
      </c>
      <c r="F47" s="438">
        <v>14045.2</v>
      </c>
      <c r="G47" s="421">
        <f t="shared" si="6"/>
        <v>588</v>
      </c>
      <c r="H47" s="422"/>
      <c r="I47" s="423"/>
      <c r="J47" s="421">
        <f t="shared" si="7"/>
        <v>0</v>
      </c>
    </row>
    <row r="48" spans="1:10" x14ac:dyDescent="0.2">
      <c r="A48" s="432">
        <v>39</v>
      </c>
      <c r="B48" s="434" t="s">
        <v>119</v>
      </c>
      <c r="C48" s="435" t="s">
        <v>542</v>
      </c>
      <c r="D48" s="436" t="s">
        <v>120</v>
      </c>
      <c r="E48" s="437">
        <v>235.9</v>
      </c>
      <c r="F48" s="438">
        <v>154.85</v>
      </c>
      <c r="G48" s="421">
        <f t="shared" si="6"/>
        <v>36529</v>
      </c>
      <c r="H48" s="422"/>
      <c r="I48" s="423"/>
      <c r="J48" s="421">
        <f t="shared" si="7"/>
        <v>0</v>
      </c>
    </row>
    <row r="49" spans="1:10" x14ac:dyDescent="0.2">
      <c r="A49" s="432">
        <v>40</v>
      </c>
      <c r="B49" s="434" t="s">
        <v>121</v>
      </c>
      <c r="C49" s="435" t="s">
        <v>122</v>
      </c>
      <c r="D49" s="436" t="s">
        <v>47</v>
      </c>
      <c r="E49" s="437">
        <v>2.37</v>
      </c>
      <c r="F49" s="438">
        <v>106.76</v>
      </c>
      <c r="G49" s="421">
        <f t="shared" si="6"/>
        <v>253</v>
      </c>
      <c r="H49" s="422"/>
      <c r="I49" s="423"/>
      <c r="J49" s="421">
        <f t="shared" si="7"/>
        <v>0</v>
      </c>
    </row>
    <row r="50" spans="1:10" x14ac:dyDescent="0.2">
      <c r="A50" s="432">
        <v>41</v>
      </c>
      <c r="B50" s="434" t="s">
        <v>123</v>
      </c>
      <c r="C50" s="435" t="s">
        <v>124</v>
      </c>
      <c r="D50" s="436" t="s">
        <v>45</v>
      </c>
      <c r="E50" s="437">
        <v>9.5100000000000004E-2</v>
      </c>
      <c r="F50" s="438">
        <v>61750.92</v>
      </c>
      <c r="G50" s="421">
        <f t="shared" si="6"/>
        <v>5873</v>
      </c>
      <c r="H50" s="422"/>
      <c r="I50" s="423"/>
      <c r="J50" s="421">
        <f t="shared" si="7"/>
        <v>0</v>
      </c>
    </row>
    <row r="51" spans="1:10" x14ac:dyDescent="0.2">
      <c r="A51" s="432">
        <v>42</v>
      </c>
      <c r="B51" s="434" t="s">
        <v>149</v>
      </c>
      <c r="C51" s="435" t="s">
        <v>543</v>
      </c>
      <c r="D51" s="436" t="s">
        <v>45</v>
      </c>
      <c r="E51" s="437" t="s">
        <v>558</v>
      </c>
      <c r="F51" s="438">
        <v>0</v>
      </c>
      <c r="G51" s="421">
        <f t="shared" si="6"/>
        <v>0</v>
      </c>
      <c r="H51" s="437">
        <v>2.18E-2</v>
      </c>
      <c r="I51" s="438">
        <v>43730</v>
      </c>
      <c r="J51" s="421">
        <f t="shared" si="7"/>
        <v>953</v>
      </c>
    </row>
    <row r="52" spans="1:10" x14ac:dyDescent="0.2">
      <c r="A52" s="432">
        <v>43</v>
      </c>
      <c r="B52" s="434" t="s">
        <v>235</v>
      </c>
      <c r="C52" s="435" t="s">
        <v>544</v>
      </c>
      <c r="D52" s="436" t="s">
        <v>47</v>
      </c>
      <c r="E52" s="437">
        <v>0.1832</v>
      </c>
      <c r="F52" s="438">
        <v>9.4600000000000009</v>
      </c>
      <c r="G52" s="421">
        <f t="shared" si="6"/>
        <v>2</v>
      </c>
      <c r="H52" s="422"/>
      <c r="I52" s="423"/>
      <c r="J52" s="421">
        <f t="shared" si="7"/>
        <v>0</v>
      </c>
    </row>
    <row r="53" spans="1:10" x14ac:dyDescent="0.2">
      <c r="A53" s="432">
        <v>44</v>
      </c>
      <c r="B53" s="434" t="s">
        <v>236</v>
      </c>
      <c r="C53" s="435" t="s">
        <v>237</v>
      </c>
      <c r="D53" s="436" t="s">
        <v>45</v>
      </c>
      <c r="E53" s="437">
        <v>5.0000000000000001E-4</v>
      </c>
      <c r="F53" s="438">
        <v>7261.77</v>
      </c>
      <c r="G53" s="421">
        <f t="shared" si="6"/>
        <v>4</v>
      </c>
      <c r="H53" s="422"/>
      <c r="I53" s="423"/>
      <c r="J53" s="421">
        <f t="shared" si="7"/>
        <v>0</v>
      </c>
    </row>
    <row r="54" spans="1:10" x14ac:dyDescent="0.2">
      <c r="A54" s="432">
        <v>45</v>
      </c>
      <c r="B54" s="434" t="s">
        <v>144</v>
      </c>
      <c r="C54" s="435" t="s">
        <v>153</v>
      </c>
      <c r="D54" s="436" t="s">
        <v>145</v>
      </c>
      <c r="E54" s="437">
        <v>2.58E-2</v>
      </c>
      <c r="F54" s="438">
        <v>548.08000000000004</v>
      </c>
      <c r="G54" s="421">
        <f t="shared" si="6"/>
        <v>14</v>
      </c>
      <c r="H54" s="422"/>
      <c r="I54" s="423"/>
      <c r="J54" s="421">
        <f t="shared" si="7"/>
        <v>0</v>
      </c>
    </row>
    <row r="55" spans="1:10" x14ac:dyDescent="0.2">
      <c r="A55" s="432">
        <v>46</v>
      </c>
      <c r="B55" s="434" t="s">
        <v>238</v>
      </c>
      <c r="C55" s="435" t="s">
        <v>239</v>
      </c>
      <c r="D55" s="436" t="s">
        <v>45</v>
      </c>
      <c r="E55" s="437">
        <v>2.2000000000000001E-3</v>
      </c>
      <c r="F55" s="438">
        <v>44928.800000000003</v>
      </c>
      <c r="G55" s="421">
        <f t="shared" si="6"/>
        <v>99</v>
      </c>
      <c r="H55" s="422"/>
      <c r="I55" s="423"/>
      <c r="J55" s="421">
        <f t="shared" si="7"/>
        <v>0</v>
      </c>
    </row>
    <row r="56" spans="1:10" x14ac:dyDescent="0.2">
      <c r="A56" s="432">
        <v>47</v>
      </c>
      <c r="B56" s="434" t="s">
        <v>240</v>
      </c>
      <c r="C56" s="435" t="s">
        <v>241</v>
      </c>
      <c r="D56" s="436" t="s">
        <v>45</v>
      </c>
      <c r="E56" s="437">
        <v>4.0000000000000002E-4</v>
      </c>
      <c r="F56" s="438">
        <v>114687.86</v>
      </c>
      <c r="G56" s="421">
        <f t="shared" si="6"/>
        <v>46</v>
      </c>
      <c r="H56" s="422"/>
      <c r="I56" s="423"/>
      <c r="J56" s="421">
        <f t="shared" si="7"/>
        <v>0</v>
      </c>
    </row>
    <row r="57" spans="1:10" x14ac:dyDescent="0.2">
      <c r="A57" s="432">
        <v>48</v>
      </c>
      <c r="B57" s="434" t="s">
        <v>242</v>
      </c>
      <c r="C57" s="435" t="s">
        <v>243</v>
      </c>
      <c r="D57" s="436" t="s">
        <v>45</v>
      </c>
      <c r="E57" s="437">
        <v>0.41749999999999998</v>
      </c>
      <c r="F57" s="438">
        <v>34700.47</v>
      </c>
      <c r="G57" s="421">
        <f t="shared" si="6"/>
        <v>14487</v>
      </c>
      <c r="H57" s="422"/>
      <c r="I57" s="423"/>
      <c r="J57" s="421">
        <f t="shared" si="7"/>
        <v>0</v>
      </c>
    </row>
    <row r="58" spans="1:10" x14ac:dyDescent="0.2">
      <c r="A58" s="432">
        <v>49</v>
      </c>
      <c r="B58" s="434" t="s">
        <v>97</v>
      </c>
      <c r="C58" s="435" t="s">
        <v>175</v>
      </c>
      <c r="D58" s="436" t="s">
        <v>45</v>
      </c>
      <c r="E58" s="437" t="s">
        <v>558</v>
      </c>
      <c r="F58" s="438">
        <v>0</v>
      </c>
      <c r="G58" s="421">
        <f t="shared" si="6"/>
        <v>0</v>
      </c>
      <c r="H58" s="437">
        <v>0.75529999999999997</v>
      </c>
      <c r="I58" s="438">
        <v>39000</v>
      </c>
      <c r="J58" s="421">
        <f t="shared" si="7"/>
        <v>29457</v>
      </c>
    </row>
    <row r="59" spans="1:10" x14ac:dyDescent="0.2">
      <c r="A59" s="432">
        <v>50</v>
      </c>
      <c r="B59" s="434" t="s">
        <v>125</v>
      </c>
      <c r="C59" s="435" t="s">
        <v>154</v>
      </c>
      <c r="D59" s="436" t="s">
        <v>47</v>
      </c>
      <c r="E59" s="437">
        <v>82.349400000000003</v>
      </c>
      <c r="F59" s="438">
        <v>110</v>
      </c>
      <c r="G59" s="421">
        <f t="shared" si="6"/>
        <v>9058</v>
      </c>
      <c r="H59" s="422"/>
      <c r="I59" s="423"/>
      <c r="J59" s="421">
        <f t="shared" si="7"/>
        <v>0</v>
      </c>
    </row>
    <row r="60" spans="1:10" x14ac:dyDescent="0.2">
      <c r="A60" s="432">
        <v>51</v>
      </c>
      <c r="B60" s="434" t="s">
        <v>244</v>
      </c>
      <c r="C60" s="435" t="s">
        <v>245</v>
      </c>
      <c r="D60" s="436" t="s">
        <v>47</v>
      </c>
      <c r="E60" s="437">
        <v>0.34399999999999997</v>
      </c>
      <c r="F60" s="438">
        <v>159.21</v>
      </c>
      <c r="G60" s="421">
        <f t="shared" si="6"/>
        <v>55</v>
      </c>
      <c r="H60" s="422"/>
      <c r="I60" s="423"/>
      <c r="J60" s="421">
        <f t="shared" si="7"/>
        <v>0</v>
      </c>
    </row>
    <row r="61" spans="1:10" x14ac:dyDescent="0.2">
      <c r="A61" s="432">
        <v>52</v>
      </c>
      <c r="B61" s="434" t="s">
        <v>246</v>
      </c>
      <c r="C61" s="435" t="s">
        <v>247</v>
      </c>
      <c r="D61" s="436" t="s">
        <v>47</v>
      </c>
      <c r="E61" s="437">
        <v>2.9</v>
      </c>
      <c r="F61" s="438">
        <v>134.41</v>
      </c>
      <c r="G61" s="421">
        <f t="shared" si="6"/>
        <v>390</v>
      </c>
      <c r="H61" s="422"/>
      <c r="I61" s="423"/>
      <c r="J61" s="421">
        <f t="shared" si="7"/>
        <v>0</v>
      </c>
    </row>
    <row r="62" spans="1:10" x14ac:dyDescent="0.2">
      <c r="A62" s="432">
        <v>53</v>
      </c>
      <c r="B62" s="434" t="s">
        <v>248</v>
      </c>
      <c r="C62" s="435" t="s">
        <v>249</v>
      </c>
      <c r="D62" s="436" t="s">
        <v>47</v>
      </c>
      <c r="E62" s="437">
        <v>9.8000000000000004E-2</v>
      </c>
      <c r="F62" s="438">
        <v>61.94</v>
      </c>
      <c r="G62" s="421">
        <f t="shared" si="6"/>
        <v>6</v>
      </c>
      <c r="H62" s="422"/>
      <c r="I62" s="423"/>
      <c r="J62" s="421">
        <f t="shared" si="7"/>
        <v>0</v>
      </c>
    </row>
    <row r="63" spans="1:10" x14ac:dyDescent="0.2">
      <c r="A63" s="432">
        <v>54</v>
      </c>
      <c r="B63" s="434" t="s">
        <v>146</v>
      </c>
      <c r="C63" s="435" t="s">
        <v>155</v>
      </c>
      <c r="D63" s="436" t="s">
        <v>45</v>
      </c>
      <c r="E63" s="437" t="s">
        <v>558</v>
      </c>
      <c r="F63" s="438">
        <v>0</v>
      </c>
      <c r="G63" s="421">
        <f t="shared" si="6"/>
        <v>0</v>
      </c>
      <c r="H63" s="437">
        <v>3.1199999999999999E-2</v>
      </c>
      <c r="I63" s="438">
        <v>132000</v>
      </c>
      <c r="J63" s="421">
        <f t="shared" si="7"/>
        <v>4118</v>
      </c>
    </row>
    <row r="64" spans="1:10" x14ac:dyDescent="0.2">
      <c r="A64" s="432">
        <v>55</v>
      </c>
      <c r="B64" s="434" t="s">
        <v>126</v>
      </c>
      <c r="C64" s="435" t="s">
        <v>250</v>
      </c>
      <c r="D64" s="436" t="s">
        <v>47</v>
      </c>
      <c r="E64" s="437">
        <v>15.116</v>
      </c>
      <c r="F64" s="438">
        <v>61.75</v>
      </c>
      <c r="G64" s="421">
        <f t="shared" si="6"/>
        <v>933</v>
      </c>
      <c r="H64" s="422"/>
      <c r="I64" s="423"/>
      <c r="J64" s="421">
        <f t="shared" si="7"/>
        <v>0</v>
      </c>
    </row>
    <row r="65" spans="1:10" x14ac:dyDescent="0.2">
      <c r="A65" s="432">
        <v>56</v>
      </c>
      <c r="B65" s="434" t="s">
        <v>178</v>
      </c>
      <c r="C65" s="435" t="s">
        <v>176</v>
      </c>
      <c r="D65" s="436" t="s">
        <v>45</v>
      </c>
      <c r="E65" s="437">
        <v>0.43940000000000001</v>
      </c>
      <c r="F65" s="438">
        <v>26149.93</v>
      </c>
      <c r="G65" s="421">
        <f t="shared" si="6"/>
        <v>11490</v>
      </c>
      <c r="H65" s="422"/>
      <c r="I65" s="423"/>
      <c r="J65" s="421">
        <f t="shared" si="7"/>
        <v>0</v>
      </c>
    </row>
    <row r="66" spans="1:10" x14ac:dyDescent="0.2">
      <c r="A66" s="432">
        <v>57</v>
      </c>
      <c r="B66" s="434" t="s">
        <v>251</v>
      </c>
      <c r="C66" s="435" t="s">
        <v>252</v>
      </c>
      <c r="D66" s="436" t="s">
        <v>107</v>
      </c>
      <c r="E66" s="437">
        <v>24</v>
      </c>
      <c r="F66" s="438">
        <v>27.07</v>
      </c>
      <c r="G66" s="421">
        <f t="shared" si="6"/>
        <v>650</v>
      </c>
      <c r="H66" s="422"/>
      <c r="I66" s="423"/>
      <c r="J66" s="421">
        <f t="shared" si="7"/>
        <v>0</v>
      </c>
    </row>
    <row r="67" spans="1:10" x14ac:dyDescent="0.2">
      <c r="A67" s="432">
        <v>58</v>
      </c>
      <c r="B67" s="434" t="s">
        <v>253</v>
      </c>
      <c r="C67" s="435" t="s">
        <v>545</v>
      </c>
      <c r="D67" s="436" t="s">
        <v>47</v>
      </c>
      <c r="E67" s="437">
        <v>2.258</v>
      </c>
      <c r="F67" s="438">
        <v>119.1</v>
      </c>
      <c r="G67" s="421">
        <f t="shared" si="6"/>
        <v>269</v>
      </c>
      <c r="H67" s="422"/>
      <c r="I67" s="423"/>
      <c r="J67" s="421">
        <f t="shared" si="7"/>
        <v>0</v>
      </c>
    </row>
    <row r="68" spans="1:10" x14ac:dyDescent="0.2">
      <c r="A68" s="432">
        <v>59</v>
      </c>
      <c r="B68" s="434" t="s">
        <v>254</v>
      </c>
      <c r="C68" s="435" t="s">
        <v>255</v>
      </c>
      <c r="D68" s="436" t="s">
        <v>47</v>
      </c>
      <c r="E68" s="437">
        <v>1.6</v>
      </c>
      <c r="F68" s="438">
        <v>88.22</v>
      </c>
      <c r="G68" s="421">
        <f t="shared" si="6"/>
        <v>141</v>
      </c>
      <c r="H68" s="422"/>
      <c r="I68" s="423"/>
      <c r="J68" s="421">
        <f t="shared" si="7"/>
        <v>0</v>
      </c>
    </row>
    <row r="69" spans="1:10" x14ac:dyDescent="0.2">
      <c r="A69" s="432">
        <v>60</v>
      </c>
      <c r="B69" s="434" t="s">
        <v>98</v>
      </c>
      <c r="C69" s="435" t="s">
        <v>256</v>
      </c>
      <c r="D69" s="436" t="s">
        <v>47</v>
      </c>
      <c r="E69" s="437">
        <v>49.82</v>
      </c>
      <c r="F69" s="438">
        <v>33.869999999999997</v>
      </c>
      <c r="G69" s="421">
        <f t="shared" si="6"/>
        <v>1687</v>
      </c>
      <c r="H69" s="422"/>
      <c r="I69" s="423"/>
      <c r="J69" s="421">
        <f t="shared" si="7"/>
        <v>0</v>
      </c>
    </row>
    <row r="70" spans="1:10" x14ac:dyDescent="0.2">
      <c r="A70" s="432">
        <v>61</v>
      </c>
      <c r="B70" s="434" t="s">
        <v>257</v>
      </c>
      <c r="C70" s="435" t="s">
        <v>258</v>
      </c>
      <c r="D70" s="436" t="s">
        <v>47</v>
      </c>
      <c r="E70" s="437">
        <v>0.05</v>
      </c>
      <c r="F70" s="438">
        <v>715.75</v>
      </c>
      <c r="G70" s="421">
        <f t="shared" si="6"/>
        <v>36</v>
      </c>
      <c r="H70" s="422"/>
      <c r="I70" s="423"/>
      <c r="J70" s="421">
        <f t="shared" si="7"/>
        <v>0</v>
      </c>
    </row>
    <row r="71" spans="1:10" x14ac:dyDescent="0.2">
      <c r="A71" s="432">
        <v>62</v>
      </c>
      <c r="B71" s="434" t="s">
        <v>99</v>
      </c>
      <c r="C71" s="435" t="s">
        <v>163</v>
      </c>
      <c r="D71" s="436" t="s">
        <v>45</v>
      </c>
      <c r="E71" s="437">
        <v>1.43E-2</v>
      </c>
      <c r="F71" s="438">
        <v>50133.69</v>
      </c>
      <c r="G71" s="421">
        <f t="shared" si="6"/>
        <v>717</v>
      </c>
      <c r="H71" s="422"/>
      <c r="I71" s="423"/>
      <c r="J71" s="421">
        <f t="shared" si="7"/>
        <v>0</v>
      </c>
    </row>
    <row r="72" spans="1:10" x14ac:dyDescent="0.2">
      <c r="A72" s="432">
        <v>63</v>
      </c>
      <c r="B72" s="434" t="s">
        <v>127</v>
      </c>
      <c r="C72" s="435" t="s">
        <v>546</v>
      </c>
      <c r="D72" s="436" t="s">
        <v>45</v>
      </c>
      <c r="E72" s="437">
        <v>5.4999999999999997E-3</v>
      </c>
      <c r="F72" s="438">
        <v>49577.55</v>
      </c>
      <c r="G72" s="421">
        <f t="shared" si="6"/>
        <v>273</v>
      </c>
      <c r="H72" s="422"/>
      <c r="I72" s="423"/>
      <c r="J72" s="421">
        <f t="shared" si="7"/>
        <v>0</v>
      </c>
    </row>
    <row r="73" spans="1:10" x14ac:dyDescent="0.2">
      <c r="A73" s="432">
        <v>64</v>
      </c>
      <c r="B73" s="434" t="s">
        <v>259</v>
      </c>
      <c r="C73" s="435" t="s">
        <v>260</v>
      </c>
      <c r="D73" s="436" t="s">
        <v>45</v>
      </c>
      <c r="E73" s="437">
        <v>6.1999999999999998E-3</v>
      </c>
      <c r="F73" s="438">
        <v>48026.13</v>
      </c>
      <c r="G73" s="421">
        <f t="shared" si="6"/>
        <v>298</v>
      </c>
      <c r="H73" s="422"/>
      <c r="I73" s="423"/>
      <c r="J73" s="421">
        <f t="shared" si="7"/>
        <v>0</v>
      </c>
    </row>
    <row r="74" spans="1:10" x14ac:dyDescent="0.2">
      <c r="A74" s="432">
        <v>65</v>
      </c>
      <c r="B74" s="434" t="s">
        <v>261</v>
      </c>
      <c r="C74" s="435" t="s">
        <v>262</v>
      </c>
      <c r="D74" s="436" t="s">
        <v>263</v>
      </c>
      <c r="E74" s="437">
        <v>0.22620000000000001</v>
      </c>
      <c r="F74" s="438">
        <v>619.25</v>
      </c>
      <c r="G74" s="421">
        <f t="shared" si="6"/>
        <v>140</v>
      </c>
      <c r="H74" s="422"/>
      <c r="I74" s="423"/>
      <c r="J74" s="421">
        <f t="shared" si="7"/>
        <v>0</v>
      </c>
    </row>
    <row r="75" spans="1:10" x14ac:dyDescent="0.2">
      <c r="A75" s="432">
        <v>66</v>
      </c>
      <c r="B75" s="434" t="s">
        <v>264</v>
      </c>
      <c r="C75" s="435" t="s">
        <v>265</v>
      </c>
      <c r="D75" s="436" t="s">
        <v>47</v>
      </c>
      <c r="E75" s="437">
        <v>2.6800000000000001E-2</v>
      </c>
      <c r="F75" s="438">
        <v>1771.5</v>
      </c>
      <c r="G75" s="421">
        <f t="shared" si="6"/>
        <v>47</v>
      </c>
      <c r="H75" s="422"/>
      <c r="I75" s="423"/>
      <c r="J75" s="421">
        <f t="shared" si="7"/>
        <v>0</v>
      </c>
    </row>
    <row r="76" spans="1:10" x14ac:dyDescent="0.2">
      <c r="A76" s="432">
        <v>67</v>
      </c>
      <c r="B76" s="434" t="s">
        <v>266</v>
      </c>
      <c r="C76" s="435" t="s">
        <v>267</v>
      </c>
      <c r="D76" s="436" t="s">
        <v>100</v>
      </c>
      <c r="E76" s="437" t="s">
        <v>558</v>
      </c>
      <c r="F76" s="438">
        <v>0</v>
      </c>
      <c r="G76" s="421">
        <f t="shared" si="6"/>
        <v>0</v>
      </c>
      <c r="H76" s="437">
        <v>531.79200000000003</v>
      </c>
      <c r="I76" s="438">
        <v>125</v>
      </c>
      <c r="J76" s="421">
        <f t="shared" si="7"/>
        <v>66474</v>
      </c>
    </row>
    <row r="77" spans="1:10" ht="33" x14ac:dyDescent="0.2">
      <c r="A77" s="432">
        <v>68</v>
      </c>
      <c r="B77" s="434" t="s">
        <v>268</v>
      </c>
      <c r="C77" s="435" t="s">
        <v>269</v>
      </c>
      <c r="D77" s="436" t="s">
        <v>47</v>
      </c>
      <c r="E77" s="437">
        <v>3.6219999999999999</v>
      </c>
      <c r="F77" s="438">
        <v>160</v>
      </c>
      <c r="G77" s="421">
        <f t="shared" ref="G77:G140" si="8">E77*F77</f>
        <v>580</v>
      </c>
      <c r="H77" s="422"/>
      <c r="I77" s="423"/>
      <c r="J77" s="421">
        <f t="shared" ref="J77:J140" si="9">H77*I77</f>
        <v>0</v>
      </c>
    </row>
    <row r="78" spans="1:10" x14ac:dyDescent="0.2">
      <c r="A78" s="432">
        <v>69</v>
      </c>
      <c r="B78" s="434" t="s">
        <v>270</v>
      </c>
      <c r="C78" s="435" t="s">
        <v>271</v>
      </c>
      <c r="D78" s="436" t="s">
        <v>107</v>
      </c>
      <c r="E78" s="437">
        <v>3</v>
      </c>
      <c r="F78" s="438">
        <v>3570.99</v>
      </c>
      <c r="G78" s="421">
        <f t="shared" si="8"/>
        <v>10713</v>
      </c>
      <c r="H78" s="422"/>
      <c r="I78" s="423"/>
      <c r="J78" s="421">
        <f t="shared" si="9"/>
        <v>0</v>
      </c>
    </row>
    <row r="79" spans="1:10" x14ac:dyDescent="0.2">
      <c r="A79" s="432">
        <v>70</v>
      </c>
      <c r="B79" s="434" t="s">
        <v>128</v>
      </c>
      <c r="C79" s="435" t="s">
        <v>547</v>
      </c>
      <c r="D79" s="436" t="s">
        <v>120</v>
      </c>
      <c r="E79" s="437">
        <v>235.9</v>
      </c>
      <c r="F79" s="438">
        <v>93.87</v>
      </c>
      <c r="G79" s="421">
        <f t="shared" si="8"/>
        <v>22144</v>
      </c>
      <c r="H79" s="422"/>
      <c r="I79" s="423"/>
      <c r="J79" s="421">
        <f t="shared" si="9"/>
        <v>0</v>
      </c>
    </row>
    <row r="80" spans="1:10" ht="33" x14ac:dyDescent="0.2">
      <c r="A80" s="432">
        <v>71</v>
      </c>
      <c r="B80" s="434" t="s">
        <v>272</v>
      </c>
      <c r="C80" s="435" t="s">
        <v>273</v>
      </c>
      <c r="D80" s="436" t="s">
        <v>274</v>
      </c>
      <c r="E80" s="437">
        <v>1.1359999999999999</v>
      </c>
      <c r="F80" s="438">
        <v>299.42</v>
      </c>
      <c r="G80" s="421">
        <f t="shared" si="8"/>
        <v>340</v>
      </c>
      <c r="H80" s="422"/>
      <c r="I80" s="423"/>
      <c r="J80" s="421">
        <f t="shared" si="9"/>
        <v>0</v>
      </c>
    </row>
    <row r="81" spans="1:10" x14ac:dyDescent="0.2">
      <c r="A81" s="432">
        <v>72</v>
      </c>
      <c r="B81" s="434" t="s">
        <v>275</v>
      </c>
      <c r="C81" s="435" t="s">
        <v>276</v>
      </c>
      <c r="D81" s="436" t="s">
        <v>106</v>
      </c>
      <c r="E81" s="437">
        <v>21.75</v>
      </c>
      <c r="F81" s="438">
        <v>69.44</v>
      </c>
      <c r="G81" s="421">
        <f t="shared" si="8"/>
        <v>1510</v>
      </c>
      <c r="H81" s="422"/>
      <c r="I81" s="423"/>
      <c r="J81" s="421">
        <f t="shared" si="9"/>
        <v>0</v>
      </c>
    </row>
    <row r="82" spans="1:10" ht="33" x14ac:dyDescent="0.2">
      <c r="A82" s="432">
        <v>73</v>
      </c>
      <c r="B82" s="434" t="s">
        <v>129</v>
      </c>
      <c r="C82" s="435" t="s">
        <v>548</v>
      </c>
      <c r="D82" s="436" t="s">
        <v>46</v>
      </c>
      <c r="E82" s="437">
        <v>5.1900000000000002E-2</v>
      </c>
      <c r="F82" s="438">
        <v>2365.3000000000002</v>
      </c>
      <c r="G82" s="421">
        <f t="shared" si="8"/>
        <v>123</v>
      </c>
      <c r="H82" s="422"/>
      <c r="I82" s="423"/>
      <c r="J82" s="421">
        <f t="shared" si="9"/>
        <v>0</v>
      </c>
    </row>
    <row r="83" spans="1:10" ht="33" x14ac:dyDescent="0.2">
      <c r="A83" s="432">
        <v>74</v>
      </c>
      <c r="B83" s="434" t="s">
        <v>130</v>
      </c>
      <c r="C83" s="435" t="s">
        <v>164</v>
      </c>
      <c r="D83" s="436" t="s">
        <v>46</v>
      </c>
      <c r="E83" s="437">
        <v>2.4400000000000002E-2</v>
      </c>
      <c r="F83" s="438">
        <v>6864.18</v>
      </c>
      <c r="G83" s="421">
        <f t="shared" si="8"/>
        <v>167</v>
      </c>
      <c r="H83" s="422"/>
      <c r="I83" s="423"/>
      <c r="J83" s="421">
        <f t="shared" si="9"/>
        <v>0</v>
      </c>
    </row>
    <row r="84" spans="1:10" ht="33" x14ac:dyDescent="0.2">
      <c r="A84" s="432">
        <v>75</v>
      </c>
      <c r="B84" s="434" t="s">
        <v>277</v>
      </c>
      <c r="C84" s="435" t="s">
        <v>278</v>
      </c>
      <c r="D84" s="436" t="s">
        <v>46</v>
      </c>
      <c r="E84" s="437">
        <v>2.9999999999999997E-4</v>
      </c>
      <c r="F84" s="438">
        <v>2986.6</v>
      </c>
      <c r="G84" s="421">
        <f t="shared" si="8"/>
        <v>1</v>
      </c>
      <c r="H84" s="422"/>
      <c r="I84" s="423"/>
      <c r="J84" s="421">
        <f t="shared" si="9"/>
        <v>0</v>
      </c>
    </row>
    <row r="85" spans="1:10" x14ac:dyDescent="0.2">
      <c r="A85" s="432">
        <v>76</v>
      </c>
      <c r="B85" s="434" t="s">
        <v>279</v>
      </c>
      <c r="C85" s="435" t="s">
        <v>280</v>
      </c>
      <c r="D85" s="436" t="s">
        <v>46</v>
      </c>
      <c r="E85" s="437">
        <v>0.1348</v>
      </c>
      <c r="F85" s="438">
        <v>8514.01</v>
      </c>
      <c r="G85" s="421">
        <f t="shared" si="8"/>
        <v>1148</v>
      </c>
      <c r="H85" s="422"/>
      <c r="I85" s="423"/>
      <c r="J85" s="421">
        <f t="shared" si="9"/>
        <v>0</v>
      </c>
    </row>
    <row r="86" spans="1:10" ht="33" x14ac:dyDescent="0.2">
      <c r="A86" s="432">
        <v>77</v>
      </c>
      <c r="B86" s="434" t="s">
        <v>281</v>
      </c>
      <c r="C86" s="435" t="s">
        <v>282</v>
      </c>
      <c r="D86" s="436" t="s">
        <v>283</v>
      </c>
      <c r="E86" s="437">
        <v>1E-4</v>
      </c>
      <c r="F86" s="438">
        <v>31950.93</v>
      </c>
      <c r="G86" s="421">
        <f t="shared" si="8"/>
        <v>3</v>
      </c>
      <c r="H86" s="422"/>
      <c r="I86" s="423"/>
      <c r="J86" s="421">
        <f t="shared" si="9"/>
        <v>0</v>
      </c>
    </row>
    <row r="87" spans="1:10" ht="33" x14ac:dyDescent="0.2">
      <c r="A87" s="432">
        <v>78</v>
      </c>
      <c r="B87" s="434" t="s">
        <v>284</v>
      </c>
      <c r="C87" s="435" t="s">
        <v>285</v>
      </c>
      <c r="D87" s="436" t="s">
        <v>46</v>
      </c>
      <c r="E87" s="437">
        <v>11.45</v>
      </c>
      <c r="F87" s="438">
        <v>5848.11</v>
      </c>
      <c r="G87" s="421">
        <f t="shared" si="8"/>
        <v>66961</v>
      </c>
      <c r="H87" s="422"/>
      <c r="I87" s="423"/>
      <c r="J87" s="421">
        <f t="shared" si="9"/>
        <v>0</v>
      </c>
    </row>
    <row r="88" spans="1:10" ht="33" x14ac:dyDescent="0.2">
      <c r="A88" s="432">
        <v>79</v>
      </c>
      <c r="B88" s="434" t="s">
        <v>286</v>
      </c>
      <c r="C88" s="435" t="s">
        <v>287</v>
      </c>
      <c r="D88" s="436" t="s">
        <v>100</v>
      </c>
      <c r="E88" s="437">
        <v>0.92720000000000002</v>
      </c>
      <c r="F88" s="438">
        <v>484.18</v>
      </c>
      <c r="G88" s="421">
        <f t="shared" si="8"/>
        <v>449</v>
      </c>
      <c r="H88" s="422"/>
      <c r="I88" s="423"/>
      <c r="J88" s="421">
        <f t="shared" si="9"/>
        <v>0</v>
      </c>
    </row>
    <row r="89" spans="1:10" x14ac:dyDescent="0.2">
      <c r="A89" s="432">
        <v>80</v>
      </c>
      <c r="B89" s="434" t="s">
        <v>288</v>
      </c>
      <c r="C89" s="435" t="s">
        <v>289</v>
      </c>
      <c r="D89" s="436" t="s">
        <v>145</v>
      </c>
      <c r="E89" s="437">
        <v>8.2569999999999997</v>
      </c>
      <c r="F89" s="438">
        <v>84.95</v>
      </c>
      <c r="G89" s="421">
        <f t="shared" si="8"/>
        <v>701</v>
      </c>
      <c r="H89" s="422"/>
      <c r="I89" s="423"/>
      <c r="J89" s="421">
        <f t="shared" si="9"/>
        <v>0</v>
      </c>
    </row>
    <row r="90" spans="1:10" x14ac:dyDescent="0.2">
      <c r="A90" s="432">
        <v>81</v>
      </c>
      <c r="B90" s="434" t="s">
        <v>290</v>
      </c>
      <c r="C90" s="435" t="s">
        <v>291</v>
      </c>
      <c r="D90" s="436" t="s">
        <v>45</v>
      </c>
      <c r="E90" s="437" t="s">
        <v>558</v>
      </c>
      <c r="F90" s="438">
        <v>0</v>
      </c>
      <c r="G90" s="421">
        <f t="shared" si="8"/>
        <v>0</v>
      </c>
      <c r="H90" s="437">
        <v>0.75480000000000003</v>
      </c>
      <c r="I90" s="438">
        <v>60687.15</v>
      </c>
      <c r="J90" s="421">
        <f t="shared" si="9"/>
        <v>45807</v>
      </c>
    </row>
    <row r="91" spans="1:10" x14ac:dyDescent="0.2">
      <c r="A91" s="432">
        <v>82</v>
      </c>
      <c r="B91" s="434" t="s">
        <v>292</v>
      </c>
      <c r="C91" s="435" t="s">
        <v>293</v>
      </c>
      <c r="D91" s="436" t="s">
        <v>45</v>
      </c>
      <c r="E91" s="437" t="s">
        <v>558</v>
      </c>
      <c r="F91" s="438">
        <v>0</v>
      </c>
      <c r="G91" s="421">
        <f t="shared" si="8"/>
        <v>0</v>
      </c>
      <c r="H91" s="437">
        <v>6.2220000000000004</v>
      </c>
      <c r="I91" s="438">
        <v>18434.59</v>
      </c>
      <c r="J91" s="421">
        <f t="shared" si="9"/>
        <v>114700</v>
      </c>
    </row>
    <row r="92" spans="1:10" ht="33" x14ac:dyDescent="0.2">
      <c r="A92" s="432">
        <v>83</v>
      </c>
      <c r="B92" s="434" t="s">
        <v>294</v>
      </c>
      <c r="C92" s="435" t="s">
        <v>295</v>
      </c>
      <c r="D92" s="436" t="s">
        <v>274</v>
      </c>
      <c r="E92" s="437">
        <v>0.44</v>
      </c>
      <c r="F92" s="438">
        <v>889.95</v>
      </c>
      <c r="G92" s="421">
        <f t="shared" si="8"/>
        <v>392</v>
      </c>
      <c r="H92" s="422"/>
      <c r="I92" s="423"/>
      <c r="J92" s="421">
        <f t="shared" si="9"/>
        <v>0</v>
      </c>
    </row>
    <row r="93" spans="1:10" ht="33" x14ac:dyDescent="0.2">
      <c r="A93" s="432">
        <v>84</v>
      </c>
      <c r="B93" s="434" t="s">
        <v>296</v>
      </c>
      <c r="C93" s="435" t="s">
        <v>297</v>
      </c>
      <c r="D93" s="436" t="s">
        <v>274</v>
      </c>
      <c r="E93" s="437">
        <v>1.7042999999999999</v>
      </c>
      <c r="F93" s="438">
        <v>446.85</v>
      </c>
      <c r="G93" s="421">
        <f t="shared" si="8"/>
        <v>762</v>
      </c>
      <c r="H93" s="422"/>
      <c r="I93" s="423"/>
      <c r="J93" s="421">
        <f t="shared" si="9"/>
        <v>0</v>
      </c>
    </row>
    <row r="94" spans="1:10" ht="33" x14ac:dyDescent="0.2">
      <c r="A94" s="432">
        <v>85</v>
      </c>
      <c r="B94" s="434" t="s">
        <v>298</v>
      </c>
      <c r="C94" s="435" t="s">
        <v>299</v>
      </c>
      <c r="D94" s="436" t="s">
        <v>274</v>
      </c>
      <c r="E94" s="437">
        <v>3.4020000000000001</v>
      </c>
      <c r="F94" s="438">
        <v>232.32</v>
      </c>
      <c r="G94" s="421">
        <f t="shared" si="8"/>
        <v>790</v>
      </c>
      <c r="H94" s="422"/>
      <c r="I94" s="423"/>
      <c r="J94" s="421">
        <f t="shared" si="9"/>
        <v>0</v>
      </c>
    </row>
    <row r="95" spans="1:10" x14ac:dyDescent="0.2">
      <c r="A95" s="432">
        <v>86</v>
      </c>
      <c r="B95" s="434" t="s">
        <v>300</v>
      </c>
      <c r="C95" s="435" t="s">
        <v>301</v>
      </c>
      <c r="D95" s="436" t="s">
        <v>45</v>
      </c>
      <c r="E95" s="437">
        <v>2.9999999999999997E-4</v>
      </c>
      <c r="F95" s="438">
        <v>49126.28</v>
      </c>
      <c r="G95" s="421">
        <f t="shared" si="8"/>
        <v>15</v>
      </c>
      <c r="H95" s="422"/>
      <c r="I95" s="423"/>
      <c r="J95" s="421">
        <f t="shared" si="9"/>
        <v>0</v>
      </c>
    </row>
    <row r="96" spans="1:10" x14ac:dyDescent="0.2">
      <c r="A96" s="432">
        <v>87</v>
      </c>
      <c r="B96" s="434" t="s">
        <v>101</v>
      </c>
      <c r="C96" s="435" t="s">
        <v>165</v>
      </c>
      <c r="D96" s="436" t="s">
        <v>45</v>
      </c>
      <c r="E96" s="437">
        <v>8.5000000000000006E-3</v>
      </c>
      <c r="F96" s="438">
        <v>48042.48</v>
      </c>
      <c r="G96" s="421">
        <f t="shared" si="8"/>
        <v>408</v>
      </c>
      <c r="H96" s="422"/>
      <c r="I96" s="423"/>
      <c r="J96" s="421">
        <f t="shared" si="9"/>
        <v>0</v>
      </c>
    </row>
    <row r="97" spans="1:10" x14ac:dyDescent="0.2">
      <c r="A97" s="432">
        <v>88</v>
      </c>
      <c r="B97" s="434" t="s">
        <v>302</v>
      </c>
      <c r="C97" s="435" t="s">
        <v>549</v>
      </c>
      <c r="D97" s="436" t="s">
        <v>45</v>
      </c>
      <c r="E97" s="437">
        <v>1.2242999999999999</v>
      </c>
      <c r="F97" s="438">
        <v>84277.46</v>
      </c>
      <c r="G97" s="421">
        <f t="shared" si="8"/>
        <v>103181</v>
      </c>
      <c r="H97" s="422"/>
      <c r="I97" s="423"/>
      <c r="J97" s="421">
        <f t="shared" si="9"/>
        <v>0</v>
      </c>
    </row>
    <row r="98" spans="1:10" x14ac:dyDescent="0.2">
      <c r="A98" s="432">
        <v>89</v>
      </c>
      <c r="B98" s="434" t="s">
        <v>303</v>
      </c>
      <c r="C98" s="435" t="s">
        <v>304</v>
      </c>
      <c r="D98" s="436" t="s">
        <v>45</v>
      </c>
      <c r="E98" s="437">
        <v>3.1199999999999999E-2</v>
      </c>
      <c r="F98" s="438">
        <v>130125.32</v>
      </c>
      <c r="G98" s="421">
        <f t="shared" si="8"/>
        <v>4060</v>
      </c>
      <c r="H98" s="422"/>
      <c r="I98" s="423"/>
      <c r="J98" s="421">
        <f t="shared" si="9"/>
        <v>0</v>
      </c>
    </row>
    <row r="99" spans="1:10" x14ac:dyDescent="0.2">
      <c r="A99" s="432">
        <v>90</v>
      </c>
      <c r="B99" s="434" t="s">
        <v>147</v>
      </c>
      <c r="C99" s="435" t="s">
        <v>166</v>
      </c>
      <c r="D99" s="436" t="s">
        <v>45</v>
      </c>
      <c r="E99" s="437">
        <v>3.7000000000000002E-3</v>
      </c>
      <c r="F99" s="438">
        <v>179986.03</v>
      </c>
      <c r="G99" s="421">
        <f t="shared" si="8"/>
        <v>666</v>
      </c>
      <c r="H99" s="422"/>
      <c r="I99" s="423"/>
      <c r="J99" s="421">
        <f t="shared" si="9"/>
        <v>0</v>
      </c>
    </row>
    <row r="100" spans="1:10" x14ac:dyDescent="0.2">
      <c r="A100" s="432">
        <v>91</v>
      </c>
      <c r="B100" s="434" t="s">
        <v>305</v>
      </c>
      <c r="C100" s="435" t="s">
        <v>306</v>
      </c>
      <c r="D100" s="436" t="s">
        <v>45</v>
      </c>
      <c r="E100" s="437">
        <v>0.1145</v>
      </c>
      <c r="F100" s="438">
        <v>181949</v>
      </c>
      <c r="G100" s="421">
        <f t="shared" si="8"/>
        <v>20833</v>
      </c>
      <c r="H100" s="422"/>
      <c r="I100" s="423"/>
      <c r="J100" s="421">
        <f t="shared" si="9"/>
        <v>0</v>
      </c>
    </row>
    <row r="101" spans="1:10" x14ac:dyDescent="0.2">
      <c r="A101" s="432">
        <v>92</v>
      </c>
      <c r="B101" s="434" t="s">
        <v>102</v>
      </c>
      <c r="C101" s="435" t="s">
        <v>307</v>
      </c>
      <c r="D101" s="436" t="s">
        <v>45</v>
      </c>
      <c r="E101" s="437">
        <v>0.1305</v>
      </c>
      <c r="F101" s="438">
        <v>56385.65</v>
      </c>
      <c r="G101" s="421">
        <f t="shared" si="8"/>
        <v>7358</v>
      </c>
      <c r="H101" s="422"/>
      <c r="I101" s="423"/>
      <c r="J101" s="421">
        <f t="shared" si="9"/>
        <v>0</v>
      </c>
    </row>
    <row r="102" spans="1:10" x14ac:dyDescent="0.2">
      <c r="A102" s="432">
        <v>93</v>
      </c>
      <c r="B102" s="434" t="s">
        <v>308</v>
      </c>
      <c r="C102" s="435" t="s">
        <v>550</v>
      </c>
      <c r="D102" s="436" t="s">
        <v>45</v>
      </c>
      <c r="E102" s="437">
        <v>2.1399999999999999E-2</v>
      </c>
      <c r="F102" s="438">
        <v>47402.54</v>
      </c>
      <c r="G102" s="421">
        <f t="shared" si="8"/>
        <v>1014</v>
      </c>
      <c r="H102" s="422"/>
      <c r="I102" s="423"/>
      <c r="J102" s="421">
        <f t="shared" si="9"/>
        <v>0</v>
      </c>
    </row>
    <row r="103" spans="1:10" x14ac:dyDescent="0.2">
      <c r="A103" s="432">
        <v>94</v>
      </c>
      <c r="B103" s="434" t="s">
        <v>309</v>
      </c>
      <c r="C103" s="435" t="s">
        <v>310</v>
      </c>
      <c r="D103" s="436" t="s">
        <v>45</v>
      </c>
      <c r="E103" s="437">
        <v>5.8999999999999997E-2</v>
      </c>
      <c r="F103" s="438">
        <v>113680</v>
      </c>
      <c r="G103" s="421">
        <f t="shared" si="8"/>
        <v>6707</v>
      </c>
      <c r="H103" s="422"/>
      <c r="I103" s="423"/>
      <c r="J103" s="421">
        <f t="shared" si="9"/>
        <v>0</v>
      </c>
    </row>
    <row r="104" spans="1:10" x14ac:dyDescent="0.2">
      <c r="A104" s="432">
        <v>95</v>
      </c>
      <c r="B104" s="434" t="s">
        <v>311</v>
      </c>
      <c r="C104" s="435" t="s">
        <v>312</v>
      </c>
      <c r="D104" s="436" t="s">
        <v>45</v>
      </c>
      <c r="E104" s="437">
        <v>6.4000000000000003E-3</v>
      </c>
      <c r="F104" s="438">
        <v>260205.82</v>
      </c>
      <c r="G104" s="421">
        <f t="shared" si="8"/>
        <v>1665</v>
      </c>
      <c r="H104" s="422"/>
      <c r="I104" s="423"/>
      <c r="J104" s="421">
        <f t="shared" si="9"/>
        <v>0</v>
      </c>
    </row>
    <row r="105" spans="1:10" x14ac:dyDescent="0.2">
      <c r="A105" s="432">
        <v>96</v>
      </c>
      <c r="B105" s="434" t="s">
        <v>103</v>
      </c>
      <c r="C105" s="435" t="s">
        <v>313</v>
      </c>
      <c r="D105" s="436" t="s">
        <v>45</v>
      </c>
      <c r="E105" s="437">
        <v>2.3281000000000001</v>
      </c>
      <c r="F105" s="438">
        <v>85497.45</v>
      </c>
      <c r="G105" s="421">
        <f t="shared" si="8"/>
        <v>199047</v>
      </c>
      <c r="H105" s="422"/>
      <c r="I105" s="423"/>
      <c r="J105" s="421">
        <f t="shared" si="9"/>
        <v>0</v>
      </c>
    </row>
    <row r="106" spans="1:10" x14ac:dyDescent="0.2">
      <c r="A106" s="432">
        <v>97</v>
      </c>
      <c r="B106" s="434" t="s">
        <v>179</v>
      </c>
      <c r="C106" s="435" t="s">
        <v>314</v>
      </c>
      <c r="D106" s="436" t="s">
        <v>45</v>
      </c>
      <c r="E106" s="437">
        <v>4.02E-2</v>
      </c>
      <c r="F106" s="438">
        <v>137151.35</v>
      </c>
      <c r="G106" s="421">
        <f t="shared" si="8"/>
        <v>5513</v>
      </c>
      <c r="H106" s="422"/>
      <c r="I106" s="423"/>
      <c r="J106" s="421">
        <f t="shared" si="9"/>
        <v>0</v>
      </c>
    </row>
    <row r="107" spans="1:10" x14ac:dyDescent="0.2">
      <c r="A107" s="432">
        <v>98</v>
      </c>
      <c r="B107" s="434" t="s">
        <v>315</v>
      </c>
      <c r="C107" s="435" t="s">
        <v>316</v>
      </c>
      <c r="D107" s="436" t="s">
        <v>45</v>
      </c>
      <c r="E107" s="437">
        <v>1.41E-2</v>
      </c>
      <c r="F107" s="438">
        <v>231618</v>
      </c>
      <c r="G107" s="421">
        <f t="shared" si="8"/>
        <v>3266</v>
      </c>
      <c r="H107" s="422"/>
      <c r="I107" s="423"/>
      <c r="J107" s="421">
        <f t="shared" si="9"/>
        <v>0</v>
      </c>
    </row>
    <row r="108" spans="1:10" x14ac:dyDescent="0.2">
      <c r="A108" s="432">
        <v>99</v>
      </c>
      <c r="B108" s="434" t="s">
        <v>317</v>
      </c>
      <c r="C108" s="435" t="s">
        <v>318</v>
      </c>
      <c r="D108" s="436" t="s">
        <v>45</v>
      </c>
      <c r="E108" s="437">
        <v>8.9999999999999998E-4</v>
      </c>
      <c r="F108" s="438">
        <v>190568</v>
      </c>
      <c r="G108" s="421">
        <f t="shared" si="8"/>
        <v>172</v>
      </c>
      <c r="H108" s="422"/>
      <c r="I108" s="423"/>
      <c r="J108" s="421">
        <f t="shared" si="9"/>
        <v>0</v>
      </c>
    </row>
    <row r="109" spans="1:10" x14ac:dyDescent="0.2">
      <c r="A109" s="432">
        <v>100</v>
      </c>
      <c r="B109" s="434" t="s">
        <v>104</v>
      </c>
      <c r="C109" s="435" t="s">
        <v>180</v>
      </c>
      <c r="D109" s="436" t="s">
        <v>45</v>
      </c>
      <c r="E109" s="437">
        <v>5.8099999999999999E-2</v>
      </c>
      <c r="F109" s="438">
        <v>42704.43</v>
      </c>
      <c r="G109" s="421">
        <f t="shared" si="8"/>
        <v>2481</v>
      </c>
      <c r="H109" s="422"/>
      <c r="I109" s="423"/>
      <c r="J109" s="421">
        <f t="shared" si="9"/>
        <v>0</v>
      </c>
    </row>
    <row r="110" spans="1:10" ht="49.5" x14ac:dyDescent="0.2">
      <c r="A110" s="432">
        <v>101</v>
      </c>
      <c r="B110" s="434" t="s">
        <v>131</v>
      </c>
      <c r="C110" s="435" t="s">
        <v>181</v>
      </c>
      <c r="D110" s="436" t="s">
        <v>45</v>
      </c>
      <c r="E110" s="437">
        <v>2.3999999999999998E-3</v>
      </c>
      <c r="F110" s="438">
        <v>68427.88</v>
      </c>
      <c r="G110" s="421">
        <f t="shared" si="8"/>
        <v>164</v>
      </c>
      <c r="H110" s="422"/>
      <c r="I110" s="423"/>
      <c r="J110" s="421">
        <f t="shared" si="9"/>
        <v>0</v>
      </c>
    </row>
    <row r="111" spans="1:10" x14ac:dyDescent="0.2">
      <c r="A111" s="432">
        <v>102</v>
      </c>
      <c r="B111" s="434" t="s">
        <v>319</v>
      </c>
      <c r="C111" s="435" t="s">
        <v>320</v>
      </c>
      <c r="D111" s="436" t="s">
        <v>45</v>
      </c>
      <c r="E111" s="437">
        <v>0.155</v>
      </c>
      <c r="F111" s="438">
        <v>54480.61</v>
      </c>
      <c r="G111" s="421">
        <f t="shared" si="8"/>
        <v>8444</v>
      </c>
      <c r="H111" s="422"/>
      <c r="I111" s="423"/>
      <c r="J111" s="421">
        <f t="shared" si="9"/>
        <v>0</v>
      </c>
    </row>
    <row r="112" spans="1:10" x14ac:dyDescent="0.2">
      <c r="A112" s="432">
        <v>103</v>
      </c>
      <c r="B112" s="434" t="s">
        <v>321</v>
      </c>
      <c r="C112" s="435" t="s">
        <v>322</v>
      </c>
      <c r="D112" s="436" t="s">
        <v>120</v>
      </c>
      <c r="E112" s="437">
        <v>0.4</v>
      </c>
      <c r="F112" s="438">
        <v>1758.96</v>
      </c>
      <c r="G112" s="421">
        <f t="shared" si="8"/>
        <v>704</v>
      </c>
      <c r="H112" s="422"/>
      <c r="I112" s="423"/>
      <c r="J112" s="421">
        <f t="shared" si="9"/>
        <v>0</v>
      </c>
    </row>
    <row r="113" spans="1:10" x14ac:dyDescent="0.2">
      <c r="A113" s="432">
        <v>104</v>
      </c>
      <c r="B113" s="434" t="s">
        <v>323</v>
      </c>
      <c r="C113" s="435" t="s">
        <v>324</v>
      </c>
      <c r="D113" s="436" t="s">
        <v>46</v>
      </c>
      <c r="E113" s="437">
        <v>2.3999999999999998E-3</v>
      </c>
      <c r="F113" s="438">
        <v>5538.97</v>
      </c>
      <c r="G113" s="421">
        <f t="shared" si="8"/>
        <v>13</v>
      </c>
      <c r="H113" s="422"/>
      <c r="I113" s="423"/>
      <c r="J113" s="421">
        <f t="shared" si="9"/>
        <v>0</v>
      </c>
    </row>
    <row r="114" spans="1:10" x14ac:dyDescent="0.2">
      <c r="A114" s="432">
        <v>105</v>
      </c>
      <c r="B114" s="434" t="s">
        <v>325</v>
      </c>
      <c r="C114" s="435" t="s">
        <v>326</v>
      </c>
      <c r="D114" s="436" t="s">
        <v>46</v>
      </c>
      <c r="E114" s="437">
        <v>1.4412</v>
      </c>
      <c r="F114" s="438">
        <v>4743.57</v>
      </c>
      <c r="G114" s="421">
        <f t="shared" si="8"/>
        <v>6836</v>
      </c>
      <c r="H114" s="422"/>
      <c r="I114" s="423"/>
      <c r="J114" s="421">
        <f t="shared" si="9"/>
        <v>0</v>
      </c>
    </row>
    <row r="115" spans="1:10" x14ac:dyDescent="0.2">
      <c r="A115" s="432">
        <v>106</v>
      </c>
      <c r="B115" s="434" t="s">
        <v>182</v>
      </c>
      <c r="C115" s="435" t="s">
        <v>183</v>
      </c>
      <c r="D115" s="436" t="s">
        <v>46</v>
      </c>
      <c r="E115" s="437">
        <v>1.95E-2</v>
      </c>
      <c r="F115" s="438">
        <v>3890.96</v>
      </c>
      <c r="G115" s="421">
        <f t="shared" si="8"/>
        <v>76</v>
      </c>
      <c r="H115" s="422"/>
      <c r="I115" s="423"/>
      <c r="J115" s="421">
        <f t="shared" si="9"/>
        <v>0</v>
      </c>
    </row>
    <row r="116" spans="1:10" x14ac:dyDescent="0.2">
      <c r="A116" s="432">
        <v>107</v>
      </c>
      <c r="B116" s="434" t="s">
        <v>327</v>
      </c>
      <c r="C116" s="435" t="s">
        <v>328</v>
      </c>
      <c r="D116" s="436" t="s">
        <v>46</v>
      </c>
      <c r="E116" s="437">
        <v>0.153</v>
      </c>
      <c r="F116" s="438">
        <v>4479.25</v>
      </c>
      <c r="G116" s="421">
        <f t="shared" si="8"/>
        <v>685</v>
      </c>
      <c r="H116" s="422"/>
      <c r="I116" s="423"/>
      <c r="J116" s="421">
        <f t="shared" si="9"/>
        <v>0</v>
      </c>
    </row>
    <row r="117" spans="1:10" x14ac:dyDescent="0.2">
      <c r="A117" s="432">
        <v>108</v>
      </c>
      <c r="B117" s="434" t="s">
        <v>329</v>
      </c>
      <c r="C117" s="435" t="s">
        <v>330</v>
      </c>
      <c r="D117" s="436" t="s">
        <v>46</v>
      </c>
      <c r="E117" s="437">
        <v>8.0000000000000004E-4</v>
      </c>
      <c r="F117" s="438">
        <v>4773.21</v>
      </c>
      <c r="G117" s="421">
        <f t="shared" si="8"/>
        <v>4</v>
      </c>
      <c r="H117" s="422"/>
      <c r="I117" s="423"/>
      <c r="J117" s="421">
        <f t="shared" si="9"/>
        <v>0</v>
      </c>
    </row>
    <row r="118" spans="1:10" x14ac:dyDescent="0.2">
      <c r="A118" s="432">
        <v>109</v>
      </c>
      <c r="B118" s="434" t="s">
        <v>331</v>
      </c>
      <c r="C118" s="435" t="s">
        <v>332</v>
      </c>
      <c r="D118" s="436" t="s">
        <v>46</v>
      </c>
      <c r="E118" s="437" t="s">
        <v>558</v>
      </c>
      <c r="F118" s="438">
        <v>0</v>
      </c>
      <c r="G118" s="421">
        <f t="shared" si="8"/>
        <v>0</v>
      </c>
      <c r="H118" s="437">
        <v>15.837</v>
      </c>
      <c r="I118" s="438">
        <v>16300</v>
      </c>
      <c r="J118" s="421">
        <f t="shared" si="9"/>
        <v>258143</v>
      </c>
    </row>
    <row r="119" spans="1:10" ht="33" x14ac:dyDescent="0.2">
      <c r="A119" s="432">
        <v>110</v>
      </c>
      <c r="B119" s="434" t="s">
        <v>333</v>
      </c>
      <c r="C119" s="435" t="s">
        <v>334</v>
      </c>
      <c r="D119" s="436" t="s">
        <v>46</v>
      </c>
      <c r="E119" s="437">
        <v>0.40600000000000003</v>
      </c>
      <c r="F119" s="438">
        <v>1957.29</v>
      </c>
      <c r="G119" s="421">
        <f t="shared" si="8"/>
        <v>795</v>
      </c>
      <c r="H119" s="422"/>
      <c r="I119" s="423"/>
      <c r="J119" s="421">
        <f t="shared" si="9"/>
        <v>0</v>
      </c>
    </row>
    <row r="120" spans="1:10" ht="33" x14ac:dyDescent="0.2">
      <c r="A120" s="432">
        <v>111</v>
      </c>
      <c r="B120" s="434" t="s">
        <v>335</v>
      </c>
      <c r="C120" s="435" t="s">
        <v>336</v>
      </c>
      <c r="D120" s="436" t="s">
        <v>46</v>
      </c>
      <c r="E120" s="437">
        <v>0.3654</v>
      </c>
      <c r="F120" s="438">
        <v>2249.64</v>
      </c>
      <c r="G120" s="421">
        <f t="shared" si="8"/>
        <v>822</v>
      </c>
      <c r="H120" s="422"/>
      <c r="I120" s="423"/>
      <c r="J120" s="421">
        <f t="shared" si="9"/>
        <v>0</v>
      </c>
    </row>
    <row r="121" spans="1:10" ht="33" x14ac:dyDescent="0.2">
      <c r="A121" s="432">
        <v>112</v>
      </c>
      <c r="B121" s="434" t="s">
        <v>337</v>
      </c>
      <c r="C121" s="435" t="s">
        <v>338</v>
      </c>
      <c r="D121" s="436" t="s">
        <v>46</v>
      </c>
      <c r="E121" s="437">
        <v>4.0599999999999996</v>
      </c>
      <c r="F121" s="438">
        <v>1914.17</v>
      </c>
      <c r="G121" s="421">
        <f t="shared" si="8"/>
        <v>7772</v>
      </c>
      <c r="H121" s="422"/>
      <c r="I121" s="423"/>
      <c r="J121" s="421">
        <f t="shared" si="9"/>
        <v>0</v>
      </c>
    </row>
    <row r="122" spans="1:10" x14ac:dyDescent="0.2">
      <c r="A122" s="432">
        <v>113</v>
      </c>
      <c r="B122" s="434" t="s">
        <v>339</v>
      </c>
      <c r="C122" s="435" t="s">
        <v>340</v>
      </c>
      <c r="D122" s="436" t="s">
        <v>46</v>
      </c>
      <c r="E122" s="437">
        <v>152.22</v>
      </c>
      <c r="F122" s="438">
        <v>174</v>
      </c>
      <c r="G122" s="421">
        <f t="shared" si="8"/>
        <v>26486</v>
      </c>
      <c r="H122" s="422"/>
      <c r="I122" s="423"/>
      <c r="J122" s="421">
        <f t="shared" si="9"/>
        <v>0</v>
      </c>
    </row>
    <row r="123" spans="1:10" x14ac:dyDescent="0.2">
      <c r="A123" s="432">
        <v>114</v>
      </c>
      <c r="B123" s="434" t="s">
        <v>184</v>
      </c>
      <c r="C123" s="435" t="s">
        <v>185</v>
      </c>
      <c r="D123" s="436" t="s">
        <v>46</v>
      </c>
      <c r="E123" s="437">
        <v>0.82169999999999999</v>
      </c>
      <c r="F123" s="438">
        <v>9.2200000000000006</v>
      </c>
      <c r="G123" s="421">
        <f t="shared" si="8"/>
        <v>8</v>
      </c>
      <c r="H123" s="422"/>
      <c r="I123" s="423"/>
      <c r="J123" s="421">
        <f t="shared" si="9"/>
        <v>0</v>
      </c>
    </row>
    <row r="124" spans="1:10" x14ac:dyDescent="0.2">
      <c r="A124" s="432">
        <v>115</v>
      </c>
      <c r="B124" s="434" t="s">
        <v>186</v>
      </c>
      <c r="C124" s="435" t="s">
        <v>187</v>
      </c>
      <c r="D124" s="436" t="s">
        <v>46</v>
      </c>
      <c r="E124" s="437">
        <v>65.128900000000002</v>
      </c>
      <c r="F124" s="438">
        <v>11.63</v>
      </c>
      <c r="G124" s="421">
        <f t="shared" si="8"/>
        <v>757</v>
      </c>
      <c r="H124" s="422"/>
      <c r="I124" s="423"/>
      <c r="J124" s="421">
        <f t="shared" si="9"/>
        <v>0</v>
      </c>
    </row>
    <row r="125" spans="1:10" x14ac:dyDescent="0.2">
      <c r="A125" s="432">
        <v>116</v>
      </c>
      <c r="B125" s="434" t="s">
        <v>341</v>
      </c>
      <c r="C125" s="435" t="s">
        <v>342</v>
      </c>
      <c r="D125" s="436" t="s">
        <v>46</v>
      </c>
      <c r="E125" s="437">
        <v>0.4466</v>
      </c>
      <c r="F125" s="438">
        <v>2006.73</v>
      </c>
      <c r="G125" s="421">
        <f t="shared" si="8"/>
        <v>896</v>
      </c>
      <c r="H125" s="422"/>
      <c r="I125" s="423"/>
      <c r="J125" s="421">
        <f t="shared" si="9"/>
        <v>0</v>
      </c>
    </row>
    <row r="126" spans="1:10" ht="33" x14ac:dyDescent="0.2">
      <c r="A126" s="432">
        <v>117</v>
      </c>
      <c r="B126" s="434" t="s">
        <v>343</v>
      </c>
      <c r="C126" s="435" t="s">
        <v>344</v>
      </c>
      <c r="D126" s="436" t="s">
        <v>45</v>
      </c>
      <c r="E126" s="437">
        <v>5.0000000000000001E-3</v>
      </c>
      <c r="F126" s="438">
        <v>428354.7</v>
      </c>
      <c r="G126" s="421">
        <f t="shared" si="8"/>
        <v>2142</v>
      </c>
      <c r="H126" s="422"/>
      <c r="I126" s="423"/>
      <c r="J126" s="421">
        <f t="shared" si="9"/>
        <v>0</v>
      </c>
    </row>
    <row r="127" spans="1:10" x14ac:dyDescent="0.2">
      <c r="A127" s="432">
        <v>118</v>
      </c>
      <c r="B127" s="434" t="s">
        <v>345</v>
      </c>
      <c r="C127" s="435" t="s">
        <v>346</v>
      </c>
      <c r="D127" s="436" t="s">
        <v>47</v>
      </c>
      <c r="E127" s="437">
        <v>2.4214000000000002</v>
      </c>
      <c r="F127" s="438">
        <v>153.36000000000001</v>
      </c>
      <c r="G127" s="421">
        <f t="shared" si="8"/>
        <v>371</v>
      </c>
      <c r="H127" s="422"/>
      <c r="I127" s="423"/>
      <c r="J127" s="421">
        <f t="shared" si="9"/>
        <v>0</v>
      </c>
    </row>
    <row r="128" spans="1:10" x14ac:dyDescent="0.2">
      <c r="A128" s="432">
        <v>119</v>
      </c>
      <c r="B128" s="434" t="s">
        <v>347</v>
      </c>
      <c r="C128" s="435" t="s">
        <v>348</v>
      </c>
      <c r="D128" s="436" t="s">
        <v>47</v>
      </c>
      <c r="E128" s="437">
        <v>4.3</v>
      </c>
      <c r="F128" s="438">
        <v>447.64</v>
      </c>
      <c r="G128" s="421">
        <f t="shared" si="8"/>
        <v>1925</v>
      </c>
      <c r="H128" s="422"/>
      <c r="I128" s="423"/>
      <c r="J128" s="421">
        <f t="shared" si="9"/>
        <v>0</v>
      </c>
    </row>
    <row r="129" spans="1:10" x14ac:dyDescent="0.2">
      <c r="A129" s="432">
        <v>120</v>
      </c>
      <c r="B129" s="434" t="s">
        <v>349</v>
      </c>
      <c r="C129" s="435" t="s">
        <v>350</v>
      </c>
      <c r="D129" s="436" t="s">
        <v>47</v>
      </c>
      <c r="E129" s="437">
        <v>4.5875000000000004</v>
      </c>
      <c r="F129" s="438">
        <v>395.52</v>
      </c>
      <c r="G129" s="421">
        <f t="shared" si="8"/>
        <v>1814</v>
      </c>
      <c r="H129" s="422"/>
      <c r="I129" s="423"/>
      <c r="J129" s="421">
        <f t="shared" si="9"/>
        <v>0</v>
      </c>
    </row>
    <row r="130" spans="1:10" x14ac:dyDescent="0.2">
      <c r="A130" s="432">
        <v>121</v>
      </c>
      <c r="B130" s="434" t="s">
        <v>351</v>
      </c>
      <c r="C130" s="435" t="s">
        <v>352</v>
      </c>
      <c r="D130" s="436" t="s">
        <v>47</v>
      </c>
      <c r="E130" s="437">
        <v>1.72</v>
      </c>
      <c r="F130" s="438">
        <v>98.02</v>
      </c>
      <c r="G130" s="421">
        <f t="shared" si="8"/>
        <v>169</v>
      </c>
      <c r="H130" s="422"/>
      <c r="I130" s="423"/>
      <c r="J130" s="421">
        <f t="shared" si="9"/>
        <v>0</v>
      </c>
    </row>
    <row r="131" spans="1:10" x14ac:dyDescent="0.2">
      <c r="A131" s="432">
        <v>122</v>
      </c>
      <c r="B131" s="434" t="s">
        <v>353</v>
      </c>
      <c r="C131" s="435" t="s">
        <v>354</v>
      </c>
      <c r="D131" s="436" t="s">
        <v>120</v>
      </c>
      <c r="E131" s="437">
        <v>0.1</v>
      </c>
      <c r="F131" s="438">
        <v>78</v>
      </c>
      <c r="G131" s="421">
        <f t="shared" si="8"/>
        <v>8</v>
      </c>
      <c r="H131" s="422"/>
      <c r="I131" s="423"/>
      <c r="J131" s="421">
        <f t="shared" si="9"/>
        <v>0</v>
      </c>
    </row>
    <row r="132" spans="1:10" ht="49.5" x14ac:dyDescent="0.2">
      <c r="A132" s="432">
        <v>123</v>
      </c>
      <c r="B132" s="434" t="s">
        <v>132</v>
      </c>
      <c r="C132" s="435" t="s">
        <v>167</v>
      </c>
      <c r="D132" s="436" t="s">
        <v>133</v>
      </c>
      <c r="E132" s="437">
        <v>0.44829999999999998</v>
      </c>
      <c r="F132" s="438">
        <v>224.38</v>
      </c>
      <c r="G132" s="421">
        <f t="shared" si="8"/>
        <v>101</v>
      </c>
      <c r="H132" s="422"/>
      <c r="I132" s="423"/>
      <c r="J132" s="421">
        <f t="shared" si="9"/>
        <v>0</v>
      </c>
    </row>
    <row r="133" spans="1:10" x14ac:dyDescent="0.2">
      <c r="A133" s="432">
        <v>124</v>
      </c>
      <c r="B133" s="434" t="s">
        <v>355</v>
      </c>
      <c r="C133" s="435" t="s">
        <v>356</v>
      </c>
      <c r="D133" s="436" t="s">
        <v>107</v>
      </c>
      <c r="E133" s="437">
        <v>4</v>
      </c>
      <c r="F133" s="438">
        <v>3.63</v>
      </c>
      <c r="G133" s="421">
        <f t="shared" si="8"/>
        <v>15</v>
      </c>
      <c r="H133" s="422"/>
      <c r="I133" s="423"/>
      <c r="J133" s="421">
        <f t="shared" si="9"/>
        <v>0</v>
      </c>
    </row>
    <row r="134" spans="1:10" ht="33" x14ac:dyDescent="0.2">
      <c r="A134" s="432">
        <v>125</v>
      </c>
      <c r="B134" s="434" t="s">
        <v>357</v>
      </c>
      <c r="C134" s="435" t="s">
        <v>358</v>
      </c>
      <c r="D134" s="436" t="s">
        <v>274</v>
      </c>
      <c r="E134" s="437">
        <v>0.13619999999999999</v>
      </c>
      <c r="F134" s="438">
        <v>2792.44</v>
      </c>
      <c r="G134" s="421">
        <f t="shared" si="8"/>
        <v>380</v>
      </c>
      <c r="H134" s="422"/>
      <c r="I134" s="423"/>
      <c r="J134" s="421">
        <f t="shared" si="9"/>
        <v>0</v>
      </c>
    </row>
    <row r="135" spans="1:10" x14ac:dyDescent="0.2">
      <c r="A135" s="432">
        <v>126</v>
      </c>
      <c r="B135" s="434" t="s">
        <v>134</v>
      </c>
      <c r="C135" s="435" t="s">
        <v>135</v>
      </c>
      <c r="D135" s="436" t="s">
        <v>107</v>
      </c>
      <c r="E135" s="437">
        <v>170.6</v>
      </c>
      <c r="F135" s="438">
        <v>110.13</v>
      </c>
      <c r="G135" s="421">
        <f t="shared" si="8"/>
        <v>18788</v>
      </c>
      <c r="H135" s="422"/>
      <c r="I135" s="423"/>
      <c r="J135" s="421">
        <f t="shared" si="9"/>
        <v>0</v>
      </c>
    </row>
    <row r="136" spans="1:10" x14ac:dyDescent="0.2">
      <c r="A136" s="432">
        <v>127</v>
      </c>
      <c r="B136" s="434" t="s">
        <v>359</v>
      </c>
      <c r="C136" s="435" t="s">
        <v>360</v>
      </c>
      <c r="D136" s="436" t="s">
        <v>107</v>
      </c>
      <c r="E136" s="437">
        <v>480</v>
      </c>
      <c r="F136" s="438">
        <v>145.43</v>
      </c>
      <c r="G136" s="421">
        <f t="shared" si="8"/>
        <v>69806</v>
      </c>
      <c r="H136" s="422"/>
      <c r="I136" s="423"/>
      <c r="J136" s="421">
        <f t="shared" si="9"/>
        <v>0</v>
      </c>
    </row>
    <row r="137" spans="1:10" x14ac:dyDescent="0.2">
      <c r="A137" s="432">
        <v>128</v>
      </c>
      <c r="B137" s="434" t="s">
        <v>361</v>
      </c>
      <c r="C137" s="435" t="s">
        <v>362</v>
      </c>
      <c r="D137" s="436" t="s">
        <v>120</v>
      </c>
      <c r="E137" s="437">
        <v>0.32</v>
      </c>
      <c r="F137" s="438">
        <v>48.36</v>
      </c>
      <c r="G137" s="421">
        <f t="shared" si="8"/>
        <v>15</v>
      </c>
      <c r="H137" s="422"/>
      <c r="I137" s="423"/>
      <c r="J137" s="421">
        <f t="shared" si="9"/>
        <v>0</v>
      </c>
    </row>
    <row r="138" spans="1:10" x14ac:dyDescent="0.2">
      <c r="A138" s="432">
        <v>129</v>
      </c>
      <c r="B138" s="434" t="s">
        <v>363</v>
      </c>
      <c r="C138" s="435" t="s">
        <v>364</v>
      </c>
      <c r="D138" s="436" t="s">
        <v>107</v>
      </c>
      <c r="E138" s="437">
        <v>1.98</v>
      </c>
      <c r="F138" s="438">
        <v>246.34</v>
      </c>
      <c r="G138" s="421">
        <f t="shared" si="8"/>
        <v>488</v>
      </c>
      <c r="H138" s="422"/>
      <c r="I138" s="423"/>
      <c r="J138" s="421">
        <f t="shared" si="9"/>
        <v>0</v>
      </c>
    </row>
    <row r="139" spans="1:10" x14ac:dyDescent="0.2">
      <c r="A139" s="432">
        <v>130</v>
      </c>
      <c r="B139" s="434" t="s">
        <v>365</v>
      </c>
      <c r="C139" s="435" t="s">
        <v>366</v>
      </c>
      <c r="D139" s="436" t="s">
        <v>100</v>
      </c>
      <c r="E139" s="437" t="s">
        <v>558</v>
      </c>
      <c r="F139" s="438">
        <v>0</v>
      </c>
      <c r="G139" s="421">
        <f t="shared" si="8"/>
        <v>0</v>
      </c>
      <c r="H139" s="437">
        <v>87.89</v>
      </c>
      <c r="I139" s="438">
        <v>125</v>
      </c>
      <c r="J139" s="421">
        <f t="shared" si="9"/>
        <v>10986</v>
      </c>
    </row>
    <row r="140" spans="1:10" ht="33" x14ac:dyDescent="0.2">
      <c r="A140" s="432">
        <v>131</v>
      </c>
      <c r="B140" s="434" t="s">
        <v>367</v>
      </c>
      <c r="C140" s="435" t="s">
        <v>368</v>
      </c>
      <c r="D140" s="436" t="s">
        <v>150</v>
      </c>
      <c r="E140" s="437">
        <v>0.18770000000000001</v>
      </c>
      <c r="F140" s="438">
        <v>107.01</v>
      </c>
      <c r="G140" s="421">
        <f t="shared" si="8"/>
        <v>20</v>
      </c>
      <c r="H140" s="422"/>
      <c r="I140" s="423"/>
      <c r="J140" s="421">
        <f t="shared" si="9"/>
        <v>0</v>
      </c>
    </row>
    <row r="141" spans="1:10" ht="33" x14ac:dyDescent="0.2">
      <c r="A141" s="432">
        <v>132</v>
      </c>
      <c r="B141" s="434" t="s">
        <v>369</v>
      </c>
      <c r="C141" s="435" t="s">
        <v>370</v>
      </c>
      <c r="D141" s="436" t="s">
        <v>274</v>
      </c>
      <c r="E141" s="437">
        <v>8.4000000000000005E-2</v>
      </c>
      <c r="F141" s="438">
        <v>17955.509999999998</v>
      </c>
      <c r="G141" s="421">
        <f t="shared" ref="G141:G204" si="10">E141*F141</f>
        <v>1508</v>
      </c>
      <c r="H141" s="422"/>
      <c r="I141" s="423"/>
      <c r="J141" s="421">
        <f t="shared" ref="J141:J204" si="11">H141*I141</f>
        <v>0</v>
      </c>
    </row>
    <row r="142" spans="1:10" x14ac:dyDescent="0.2">
      <c r="A142" s="432">
        <v>133</v>
      </c>
      <c r="B142" s="434" t="s">
        <v>371</v>
      </c>
      <c r="C142" s="435" t="s">
        <v>372</v>
      </c>
      <c r="D142" s="436" t="s">
        <v>107</v>
      </c>
      <c r="E142" s="437">
        <v>28</v>
      </c>
      <c r="F142" s="438">
        <v>26.26</v>
      </c>
      <c r="G142" s="421">
        <f t="shared" si="10"/>
        <v>735</v>
      </c>
      <c r="H142" s="422"/>
      <c r="I142" s="423"/>
      <c r="J142" s="421">
        <f t="shared" si="11"/>
        <v>0</v>
      </c>
    </row>
    <row r="143" spans="1:10" x14ac:dyDescent="0.2">
      <c r="A143" s="432">
        <v>134</v>
      </c>
      <c r="B143" s="434" t="s">
        <v>136</v>
      </c>
      <c r="C143" s="435" t="s">
        <v>137</v>
      </c>
      <c r="D143" s="436" t="s">
        <v>120</v>
      </c>
      <c r="E143" s="437">
        <v>125.21</v>
      </c>
      <c r="F143" s="438">
        <v>293.8</v>
      </c>
      <c r="G143" s="421">
        <f t="shared" si="10"/>
        <v>36787</v>
      </c>
      <c r="H143" s="422"/>
      <c r="I143" s="423"/>
      <c r="J143" s="421">
        <f t="shared" si="11"/>
        <v>0</v>
      </c>
    </row>
    <row r="144" spans="1:10" x14ac:dyDescent="0.2">
      <c r="A144" s="432">
        <v>135</v>
      </c>
      <c r="B144" s="434" t="s">
        <v>373</v>
      </c>
      <c r="C144" s="435" t="s">
        <v>374</v>
      </c>
      <c r="D144" s="436" t="s">
        <v>47</v>
      </c>
      <c r="E144" s="437">
        <v>0.72</v>
      </c>
      <c r="F144" s="438">
        <v>338.52</v>
      </c>
      <c r="G144" s="421">
        <f t="shared" si="10"/>
        <v>244</v>
      </c>
      <c r="H144" s="422"/>
      <c r="I144" s="423"/>
      <c r="J144" s="421">
        <f t="shared" si="11"/>
        <v>0</v>
      </c>
    </row>
    <row r="145" spans="1:10" ht="33" x14ac:dyDescent="0.2">
      <c r="A145" s="432">
        <v>136</v>
      </c>
      <c r="B145" s="434" t="s">
        <v>375</v>
      </c>
      <c r="C145" s="435" t="s">
        <v>376</v>
      </c>
      <c r="D145" s="436" t="s">
        <v>274</v>
      </c>
      <c r="E145" s="437">
        <v>5.1999999999999998E-2</v>
      </c>
      <c r="F145" s="438">
        <v>277.06</v>
      </c>
      <c r="G145" s="421">
        <f t="shared" si="10"/>
        <v>14</v>
      </c>
      <c r="H145" s="422"/>
      <c r="I145" s="423"/>
      <c r="J145" s="421">
        <f t="shared" si="11"/>
        <v>0</v>
      </c>
    </row>
    <row r="146" spans="1:10" ht="33" x14ac:dyDescent="0.2">
      <c r="A146" s="432">
        <v>137</v>
      </c>
      <c r="B146" s="434" t="s">
        <v>377</v>
      </c>
      <c r="C146" s="435" t="s">
        <v>378</v>
      </c>
      <c r="D146" s="436" t="s">
        <v>274</v>
      </c>
      <c r="E146" s="437">
        <v>0.02</v>
      </c>
      <c r="F146" s="438">
        <v>495.5</v>
      </c>
      <c r="G146" s="421">
        <f t="shared" si="10"/>
        <v>10</v>
      </c>
      <c r="H146" s="422"/>
      <c r="I146" s="423"/>
      <c r="J146" s="421">
        <f t="shared" si="11"/>
        <v>0</v>
      </c>
    </row>
    <row r="147" spans="1:10" ht="33" x14ac:dyDescent="0.2">
      <c r="A147" s="432">
        <v>138</v>
      </c>
      <c r="B147" s="434" t="s">
        <v>379</v>
      </c>
      <c r="C147" s="435" t="s">
        <v>380</v>
      </c>
      <c r="D147" s="436" t="s">
        <v>120</v>
      </c>
      <c r="E147" s="437" t="s">
        <v>558</v>
      </c>
      <c r="F147" s="438">
        <v>0</v>
      </c>
      <c r="G147" s="421">
        <f t="shared" si="10"/>
        <v>0</v>
      </c>
      <c r="H147" s="437">
        <v>2.4</v>
      </c>
      <c r="I147" s="438">
        <v>243.62</v>
      </c>
      <c r="J147" s="421">
        <f t="shared" si="11"/>
        <v>585</v>
      </c>
    </row>
    <row r="148" spans="1:10" x14ac:dyDescent="0.2">
      <c r="A148" s="432">
        <v>139</v>
      </c>
      <c r="B148" s="434" t="s">
        <v>381</v>
      </c>
      <c r="C148" s="435" t="s">
        <v>382</v>
      </c>
      <c r="D148" s="436" t="s">
        <v>107</v>
      </c>
      <c r="E148" s="437">
        <v>40.880000000000003</v>
      </c>
      <c r="F148" s="438">
        <v>1.63</v>
      </c>
      <c r="G148" s="421">
        <f t="shared" si="10"/>
        <v>67</v>
      </c>
      <c r="H148" s="422"/>
      <c r="I148" s="423"/>
      <c r="J148" s="421">
        <f t="shared" si="11"/>
        <v>0</v>
      </c>
    </row>
    <row r="149" spans="1:10" x14ac:dyDescent="0.2">
      <c r="A149" s="432">
        <v>140</v>
      </c>
      <c r="B149" s="434" t="s">
        <v>383</v>
      </c>
      <c r="C149" s="435" t="s">
        <v>384</v>
      </c>
      <c r="D149" s="436" t="s">
        <v>120</v>
      </c>
      <c r="E149" s="437">
        <v>0.61199999999999999</v>
      </c>
      <c r="F149" s="438">
        <v>47.88</v>
      </c>
      <c r="G149" s="421">
        <f t="shared" si="10"/>
        <v>29</v>
      </c>
      <c r="H149" s="422"/>
      <c r="I149" s="423"/>
      <c r="J149" s="421">
        <f t="shared" si="11"/>
        <v>0</v>
      </c>
    </row>
    <row r="150" spans="1:10" x14ac:dyDescent="0.2">
      <c r="A150" s="432">
        <v>141</v>
      </c>
      <c r="B150" s="434" t="s">
        <v>385</v>
      </c>
      <c r="C150" s="435" t="s">
        <v>386</v>
      </c>
      <c r="D150" s="436" t="s">
        <v>45</v>
      </c>
      <c r="E150" s="437">
        <v>5.9999999999999995E-4</v>
      </c>
      <c r="F150" s="438">
        <v>49942.81</v>
      </c>
      <c r="G150" s="421">
        <f t="shared" si="10"/>
        <v>30</v>
      </c>
      <c r="H150" s="422"/>
      <c r="I150" s="423"/>
      <c r="J150" s="421">
        <f t="shared" si="11"/>
        <v>0</v>
      </c>
    </row>
    <row r="151" spans="1:10" x14ac:dyDescent="0.2">
      <c r="A151" s="432">
        <v>142</v>
      </c>
      <c r="B151" s="434" t="s">
        <v>387</v>
      </c>
      <c r="C151" s="435" t="s">
        <v>388</v>
      </c>
      <c r="D151" s="436" t="s">
        <v>47</v>
      </c>
      <c r="E151" s="437">
        <v>0.41399999999999998</v>
      </c>
      <c r="F151" s="438">
        <v>160.74</v>
      </c>
      <c r="G151" s="421">
        <f t="shared" si="10"/>
        <v>67</v>
      </c>
      <c r="H151" s="422"/>
      <c r="I151" s="423"/>
      <c r="J151" s="421">
        <f t="shared" si="11"/>
        <v>0</v>
      </c>
    </row>
    <row r="152" spans="1:10" x14ac:dyDescent="0.2">
      <c r="A152" s="432">
        <v>143</v>
      </c>
      <c r="B152" s="434" t="s">
        <v>168</v>
      </c>
      <c r="C152" s="435" t="s">
        <v>169</v>
      </c>
      <c r="D152" s="436" t="s">
        <v>47</v>
      </c>
      <c r="E152" s="437">
        <v>3.8100000000000002E-2</v>
      </c>
      <c r="F152" s="438">
        <v>115.07</v>
      </c>
      <c r="G152" s="421">
        <f t="shared" si="10"/>
        <v>4</v>
      </c>
      <c r="H152" s="422"/>
      <c r="I152" s="423"/>
      <c r="J152" s="421">
        <f t="shared" si="11"/>
        <v>0</v>
      </c>
    </row>
    <row r="153" spans="1:10" x14ac:dyDescent="0.2">
      <c r="A153" s="432">
        <v>144</v>
      </c>
      <c r="B153" s="434" t="s">
        <v>138</v>
      </c>
      <c r="C153" s="435" t="s">
        <v>551</v>
      </c>
      <c r="D153" s="436" t="s">
        <v>105</v>
      </c>
      <c r="E153" s="437" t="s">
        <v>558</v>
      </c>
      <c r="F153" s="438">
        <v>0</v>
      </c>
      <c r="G153" s="421">
        <f t="shared" si="10"/>
        <v>0</v>
      </c>
      <c r="H153" s="437">
        <v>10</v>
      </c>
      <c r="I153" s="438">
        <v>3754</v>
      </c>
      <c r="J153" s="421">
        <f t="shared" si="11"/>
        <v>37540</v>
      </c>
    </row>
    <row r="154" spans="1:10" ht="49.5" x14ac:dyDescent="0.2">
      <c r="A154" s="432">
        <v>145</v>
      </c>
      <c r="B154" s="434" t="s">
        <v>390</v>
      </c>
      <c r="C154" s="435" t="s">
        <v>391</v>
      </c>
      <c r="D154" s="436" t="s">
        <v>106</v>
      </c>
      <c r="E154" s="437" t="s">
        <v>558</v>
      </c>
      <c r="F154" s="438">
        <v>0</v>
      </c>
      <c r="G154" s="421">
        <f t="shared" si="10"/>
        <v>0</v>
      </c>
      <c r="H154" s="437">
        <v>60</v>
      </c>
      <c r="I154" s="438">
        <v>81</v>
      </c>
      <c r="J154" s="421">
        <f t="shared" si="11"/>
        <v>4860</v>
      </c>
    </row>
    <row r="155" spans="1:10" x14ac:dyDescent="0.2">
      <c r="A155" s="432">
        <v>146</v>
      </c>
      <c r="B155" s="434" t="s">
        <v>392</v>
      </c>
      <c r="C155" s="435" t="s">
        <v>393</v>
      </c>
      <c r="D155" s="436" t="s">
        <v>106</v>
      </c>
      <c r="E155" s="437" t="s">
        <v>558</v>
      </c>
      <c r="F155" s="438">
        <v>0</v>
      </c>
      <c r="G155" s="421">
        <f t="shared" si="10"/>
        <v>0</v>
      </c>
      <c r="H155" s="437">
        <v>40</v>
      </c>
      <c r="I155" s="438">
        <v>28</v>
      </c>
      <c r="J155" s="421">
        <f t="shared" si="11"/>
        <v>1120</v>
      </c>
    </row>
    <row r="156" spans="1:10" ht="33" x14ac:dyDescent="0.2">
      <c r="A156" s="432">
        <v>147</v>
      </c>
      <c r="B156" s="434" t="s">
        <v>394</v>
      </c>
      <c r="C156" s="435" t="s">
        <v>395</v>
      </c>
      <c r="D156" s="436" t="s">
        <v>389</v>
      </c>
      <c r="E156" s="437" t="s">
        <v>558</v>
      </c>
      <c r="F156" s="438">
        <v>0</v>
      </c>
      <c r="G156" s="421">
        <f t="shared" si="10"/>
        <v>0</v>
      </c>
      <c r="H156" s="437">
        <v>0.03</v>
      </c>
      <c r="I156" s="438">
        <v>426187</v>
      </c>
      <c r="J156" s="421">
        <f t="shared" si="11"/>
        <v>12786</v>
      </c>
    </row>
    <row r="157" spans="1:10" ht="33" x14ac:dyDescent="0.2">
      <c r="A157" s="432">
        <v>148</v>
      </c>
      <c r="B157" s="434" t="s">
        <v>396</v>
      </c>
      <c r="C157" s="435" t="s">
        <v>397</v>
      </c>
      <c r="D157" s="436" t="s">
        <v>106</v>
      </c>
      <c r="E157" s="437" t="s">
        <v>558</v>
      </c>
      <c r="F157" s="438">
        <v>0</v>
      </c>
      <c r="G157" s="421">
        <f t="shared" si="10"/>
        <v>0</v>
      </c>
      <c r="H157" s="437">
        <v>0.3</v>
      </c>
      <c r="I157" s="438">
        <v>115</v>
      </c>
      <c r="J157" s="421">
        <f t="shared" si="11"/>
        <v>35</v>
      </c>
    </row>
    <row r="158" spans="1:10" ht="33" x14ac:dyDescent="0.2">
      <c r="A158" s="432">
        <v>149</v>
      </c>
      <c r="B158" s="434" t="s">
        <v>398</v>
      </c>
      <c r="C158" s="435" t="s">
        <v>399</v>
      </c>
      <c r="D158" s="436" t="s">
        <v>105</v>
      </c>
      <c r="E158" s="437">
        <v>8</v>
      </c>
      <c r="F158" s="438">
        <v>870</v>
      </c>
      <c r="G158" s="421">
        <f t="shared" si="10"/>
        <v>6960</v>
      </c>
      <c r="H158" s="422"/>
      <c r="I158" s="423"/>
      <c r="J158" s="421">
        <f t="shared" si="11"/>
        <v>0</v>
      </c>
    </row>
    <row r="159" spans="1:10" ht="33" x14ac:dyDescent="0.2">
      <c r="A159" s="432">
        <v>150</v>
      </c>
      <c r="B159" s="434" t="s">
        <v>400</v>
      </c>
      <c r="C159" s="435" t="s">
        <v>401</v>
      </c>
      <c r="D159" s="436" t="s">
        <v>105</v>
      </c>
      <c r="E159" s="437" t="s">
        <v>558</v>
      </c>
      <c r="F159" s="438">
        <v>0</v>
      </c>
      <c r="G159" s="421">
        <f t="shared" si="10"/>
        <v>0</v>
      </c>
      <c r="H159" s="437">
        <v>510</v>
      </c>
      <c r="I159" s="438">
        <v>41</v>
      </c>
      <c r="J159" s="421">
        <f t="shared" si="11"/>
        <v>20910</v>
      </c>
    </row>
    <row r="160" spans="1:10" ht="33" x14ac:dyDescent="0.2">
      <c r="A160" s="432">
        <v>151</v>
      </c>
      <c r="B160" s="434" t="s">
        <v>402</v>
      </c>
      <c r="C160" s="435" t="s">
        <v>403</v>
      </c>
      <c r="D160" s="436" t="s">
        <v>105</v>
      </c>
      <c r="E160" s="437" t="s">
        <v>558</v>
      </c>
      <c r="F160" s="438">
        <v>0</v>
      </c>
      <c r="G160" s="421">
        <f t="shared" si="10"/>
        <v>0</v>
      </c>
      <c r="H160" s="437">
        <v>400</v>
      </c>
      <c r="I160" s="438">
        <v>71</v>
      </c>
      <c r="J160" s="421">
        <f t="shared" si="11"/>
        <v>28400</v>
      </c>
    </row>
    <row r="161" spans="1:10" ht="33" x14ac:dyDescent="0.2">
      <c r="A161" s="432">
        <v>152</v>
      </c>
      <c r="B161" s="434" t="s">
        <v>404</v>
      </c>
      <c r="C161" s="435" t="s">
        <v>405</v>
      </c>
      <c r="D161" s="436" t="s">
        <v>105</v>
      </c>
      <c r="E161" s="437" t="s">
        <v>558</v>
      </c>
      <c r="F161" s="438">
        <v>0</v>
      </c>
      <c r="G161" s="421">
        <f t="shared" si="10"/>
        <v>0</v>
      </c>
      <c r="H161" s="437">
        <v>790</v>
      </c>
      <c r="I161" s="438">
        <v>83</v>
      </c>
      <c r="J161" s="421">
        <f t="shared" si="11"/>
        <v>65570</v>
      </c>
    </row>
    <row r="162" spans="1:10" ht="33" x14ac:dyDescent="0.2">
      <c r="A162" s="432">
        <v>153</v>
      </c>
      <c r="B162" s="434" t="s">
        <v>406</v>
      </c>
      <c r="C162" s="435" t="s">
        <v>407</v>
      </c>
      <c r="D162" s="436" t="s">
        <v>105</v>
      </c>
      <c r="E162" s="437" t="s">
        <v>558</v>
      </c>
      <c r="F162" s="438">
        <v>0</v>
      </c>
      <c r="G162" s="421">
        <f t="shared" si="10"/>
        <v>0</v>
      </c>
      <c r="H162" s="437">
        <v>4560</v>
      </c>
      <c r="I162" s="438">
        <v>33</v>
      </c>
      <c r="J162" s="421">
        <f t="shared" si="11"/>
        <v>150480</v>
      </c>
    </row>
    <row r="163" spans="1:10" ht="33" x14ac:dyDescent="0.2">
      <c r="A163" s="432">
        <v>154</v>
      </c>
      <c r="B163" s="434" t="s">
        <v>408</v>
      </c>
      <c r="C163" s="435" t="s">
        <v>409</v>
      </c>
      <c r="D163" s="436" t="s">
        <v>107</v>
      </c>
      <c r="E163" s="437" t="s">
        <v>558</v>
      </c>
      <c r="F163" s="438">
        <v>0</v>
      </c>
      <c r="G163" s="421">
        <f t="shared" si="10"/>
        <v>0</v>
      </c>
      <c r="H163" s="437">
        <v>2</v>
      </c>
      <c r="I163" s="438">
        <v>230</v>
      </c>
      <c r="J163" s="421">
        <f t="shared" si="11"/>
        <v>460</v>
      </c>
    </row>
    <row r="164" spans="1:10" ht="33" x14ac:dyDescent="0.2">
      <c r="A164" s="432">
        <v>155</v>
      </c>
      <c r="B164" s="434" t="s">
        <v>410</v>
      </c>
      <c r="C164" s="435" t="s">
        <v>411</v>
      </c>
      <c r="D164" s="436" t="s">
        <v>107</v>
      </c>
      <c r="E164" s="437" t="s">
        <v>558</v>
      </c>
      <c r="F164" s="438">
        <v>0</v>
      </c>
      <c r="G164" s="421">
        <f t="shared" si="10"/>
        <v>0</v>
      </c>
      <c r="H164" s="437">
        <v>2</v>
      </c>
      <c r="I164" s="438">
        <v>4500</v>
      </c>
      <c r="J164" s="421">
        <f t="shared" si="11"/>
        <v>9000</v>
      </c>
    </row>
    <row r="165" spans="1:10" ht="33" x14ac:dyDescent="0.2">
      <c r="A165" s="432">
        <v>156</v>
      </c>
      <c r="B165" s="434" t="s">
        <v>412</v>
      </c>
      <c r="C165" s="435" t="s">
        <v>413</v>
      </c>
      <c r="D165" s="436" t="s">
        <v>45</v>
      </c>
      <c r="E165" s="437">
        <v>4.0000000000000001E-3</v>
      </c>
      <c r="F165" s="438">
        <v>728862</v>
      </c>
      <c r="G165" s="421">
        <f t="shared" si="10"/>
        <v>2915</v>
      </c>
      <c r="H165" s="422"/>
      <c r="I165" s="423"/>
      <c r="J165" s="421">
        <f t="shared" si="11"/>
        <v>0</v>
      </c>
    </row>
    <row r="166" spans="1:10" x14ac:dyDescent="0.2">
      <c r="A166" s="432">
        <v>157</v>
      </c>
      <c r="B166" s="434" t="s">
        <v>414</v>
      </c>
      <c r="C166" s="435" t="s">
        <v>415</v>
      </c>
      <c r="D166" s="436" t="s">
        <v>416</v>
      </c>
      <c r="E166" s="437" t="s">
        <v>558</v>
      </c>
      <c r="F166" s="438">
        <v>0</v>
      </c>
      <c r="G166" s="421">
        <f>E166*F166</f>
        <v>0</v>
      </c>
      <c r="H166" s="437">
        <v>2.4</v>
      </c>
      <c r="I166" s="438">
        <v>2000</v>
      </c>
      <c r="J166" s="421">
        <f t="shared" si="11"/>
        <v>4800</v>
      </c>
    </row>
    <row r="167" spans="1:10" ht="33" x14ac:dyDescent="0.2">
      <c r="A167" s="432">
        <v>158</v>
      </c>
      <c r="B167" s="434" t="s">
        <v>417</v>
      </c>
      <c r="C167" s="435" t="s">
        <v>418</v>
      </c>
      <c r="D167" s="436" t="s">
        <v>107</v>
      </c>
      <c r="E167" s="437" t="s">
        <v>558</v>
      </c>
      <c r="F167" s="438">
        <v>0</v>
      </c>
      <c r="G167" s="421">
        <f>E167*F167</f>
        <v>0</v>
      </c>
      <c r="H167" s="437">
        <v>12</v>
      </c>
      <c r="I167" s="438">
        <v>13200</v>
      </c>
      <c r="J167" s="421">
        <f t="shared" si="11"/>
        <v>158400</v>
      </c>
    </row>
    <row r="168" spans="1:10" ht="33" x14ac:dyDescent="0.2">
      <c r="A168" s="432">
        <v>159</v>
      </c>
      <c r="B168" s="434" t="s">
        <v>419</v>
      </c>
      <c r="C168" s="435" t="s">
        <v>420</v>
      </c>
      <c r="D168" s="436" t="s">
        <v>45</v>
      </c>
      <c r="E168" s="437" t="s">
        <v>558</v>
      </c>
      <c r="F168" s="438">
        <v>0</v>
      </c>
      <c r="G168" s="421">
        <f>E168*F168</f>
        <v>0</v>
      </c>
      <c r="H168" s="437">
        <v>4.8099999999999996</v>
      </c>
      <c r="I168" s="438">
        <v>35200</v>
      </c>
      <c r="J168" s="421">
        <f t="shared" si="11"/>
        <v>169312</v>
      </c>
    </row>
    <row r="169" spans="1:10" x14ac:dyDescent="0.2">
      <c r="A169" s="432">
        <v>160</v>
      </c>
      <c r="B169" s="434" t="s">
        <v>170</v>
      </c>
      <c r="C169" s="435" t="s">
        <v>156</v>
      </c>
      <c r="D169" s="436" t="s">
        <v>107</v>
      </c>
      <c r="E169" s="437">
        <v>33</v>
      </c>
      <c r="F169" s="438">
        <v>65.02</v>
      </c>
      <c r="G169" s="421">
        <f t="shared" si="10"/>
        <v>2146</v>
      </c>
      <c r="H169" s="422"/>
      <c r="I169" s="423"/>
      <c r="J169" s="421">
        <f t="shared" si="11"/>
        <v>0</v>
      </c>
    </row>
    <row r="170" spans="1:10" ht="33" x14ac:dyDescent="0.2">
      <c r="A170" s="432">
        <v>161</v>
      </c>
      <c r="B170" s="434" t="s">
        <v>421</v>
      </c>
      <c r="C170" s="435" t="s">
        <v>552</v>
      </c>
      <c r="D170" s="436" t="s">
        <v>45</v>
      </c>
      <c r="E170" s="437" t="s">
        <v>558</v>
      </c>
      <c r="F170" s="438">
        <v>0</v>
      </c>
      <c r="G170" s="421">
        <f t="shared" si="10"/>
        <v>0</v>
      </c>
      <c r="H170" s="437">
        <v>1.1884539999999999</v>
      </c>
      <c r="I170" s="438">
        <v>42700</v>
      </c>
      <c r="J170" s="421">
        <f t="shared" si="11"/>
        <v>50747</v>
      </c>
    </row>
    <row r="171" spans="1:10" ht="33" x14ac:dyDescent="0.2">
      <c r="A171" s="432">
        <v>162</v>
      </c>
      <c r="B171" s="434" t="s">
        <v>422</v>
      </c>
      <c r="C171" s="435" t="s">
        <v>553</v>
      </c>
      <c r="D171" s="436" t="s">
        <v>45</v>
      </c>
      <c r="E171" s="437" t="s">
        <v>558</v>
      </c>
      <c r="F171" s="438">
        <v>0</v>
      </c>
      <c r="G171" s="421">
        <f t="shared" si="10"/>
        <v>0</v>
      </c>
      <c r="H171" s="437">
        <v>0.86519999999999997</v>
      </c>
      <c r="I171" s="438">
        <v>42800</v>
      </c>
      <c r="J171" s="421">
        <f t="shared" si="11"/>
        <v>37031</v>
      </c>
    </row>
    <row r="172" spans="1:10" ht="33" x14ac:dyDescent="0.2">
      <c r="A172" s="432">
        <v>163</v>
      </c>
      <c r="B172" s="434" t="s">
        <v>423</v>
      </c>
      <c r="C172" s="435" t="s">
        <v>554</v>
      </c>
      <c r="D172" s="436" t="s">
        <v>45</v>
      </c>
      <c r="E172" s="437" t="s">
        <v>558</v>
      </c>
      <c r="F172" s="438">
        <v>0</v>
      </c>
      <c r="G172" s="421">
        <f t="shared" si="10"/>
        <v>0</v>
      </c>
      <c r="H172" s="437">
        <v>6.0956999999999997E-2</v>
      </c>
      <c r="I172" s="438">
        <v>34600</v>
      </c>
      <c r="J172" s="421">
        <f t="shared" si="11"/>
        <v>2109</v>
      </c>
    </row>
    <row r="173" spans="1:10" ht="33" x14ac:dyDescent="0.2">
      <c r="A173" s="432">
        <v>164</v>
      </c>
      <c r="B173" s="434" t="s">
        <v>424</v>
      </c>
      <c r="C173" s="435" t="s">
        <v>228</v>
      </c>
      <c r="D173" s="436" t="s">
        <v>45</v>
      </c>
      <c r="E173" s="437" t="s">
        <v>558</v>
      </c>
      <c r="F173" s="438">
        <v>0</v>
      </c>
      <c r="G173" s="421">
        <f t="shared" si="10"/>
        <v>0</v>
      </c>
      <c r="H173" s="437">
        <v>1.9841169999999999</v>
      </c>
      <c r="I173" s="438">
        <v>37000</v>
      </c>
      <c r="J173" s="421">
        <f t="shared" si="11"/>
        <v>73412</v>
      </c>
    </row>
    <row r="174" spans="1:10" ht="33" x14ac:dyDescent="0.2">
      <c r="A174" s="432">
        <v>165</v>
      </c>
      <c r="B174" s="434" t="s">
        <v>425</v>
      </c>
      <c r="C174" s="435" t="s">
        <v>555</v>
      </c>
      <c r="D174" s="436" t="s">
        <v>45</v>
      </c>
      <c r="E174" s="437" t="s">
        <v>558</v>
      </c>
      <c r="F174" s="438">
        <v>0</v>
      </c>
      <c r="G174" s="421">
        <f t="shared" si="10"/>
        <v>0</v>
      </c>
      <c r="H174" s="437">
        <v>6.6290490000000002</v>
      </c>
      <c r="I174" s="438">
        <v>36000</v>
      </c>
      <c r="J174" s="421">
        <f t="shared" si="11"/>
        <v>238646</v>
      </c>
    </row>
    <row r="175" spans="1:10" ht="33" x14ac:dyDescent="0.2">
      <c r="A175" s="432">
        <v>166</v>
      </c>
      <c r="B175" s="434" t="s">
        <v>426</v>
      </c>
      <c r="C175" s="435" t="s">
        <v>427</v>
      </c>
      <c r="D175" s="436" t="s">
        <v>106</v>
      </c>
      <c r="E175" s="437" t="s">
        <v>558</v>
      </c>
      <c r="F175" s="438">
        <v>0</v>
      </c>
      <c r="G175" s="421">
        <f t="shared" si="10"/>
        <v>0</v>
      </c>
      <c r="H175" s="437">
        <v>20</v>
      </c>
      <c r="I175" s="438">
        <v>320</v>
      </c>
      <c r="J175" s="421">
        <f t="shared" si="11"/>
        <v>6400</v>
      </c>
    </row>
    <row r="176" spans="1:10" ht="49.5" x14ac:dyDescent="0.2">
      <c r="A176" s="432">
        <v>167</v>
      </c>
      <c r="B176" s="434" t="s">
        <v>428</v>
      </c>
      <c r="C176" s="435" t="s">
        <v>429</v>
      </c>
      <c r="D176" s="436" t="s">
        <v>106</v>
      </c>
      <c r="E176" s="437" t="s">
        <v>558</v>
      </c>
      <c r="F176" s="438">
        <v>0</v>
      </c>
      <c r="G176" s="421">
        <f t="shared" si="10"/>
        <v>0</v>
      </c>
      <c r="H176" s="437">
        <v>277.60000000000002</v>
      </c>
      <c r="I176" s="438">
        <v>300</v>
      </c>
      <c r="J176" s="421">
        <f t="shared" si="11"/>
        <v>83280</v>
      </c>
    </row>
    <row r="177" spans="1:10" ht="49.5" x14ac:dyDescent="0.2">
      <c r="A177" s="432">
        <v>168</v>
      </c>
      <c r="B177" s="434" t="s">
        <v>430</v>
      </c>
      <c r="C177" s="435" t="s">
        <v>431</v>
      </c>
      <c r="D177" s="436" t="s">
        <v>106</v>
      </c>
      <c r="E177" s="437">
        <v>4.95</v>
      </c>
      <c r="F177" s="438">
        <v>300</v>
      </c>
      <c r="G177" s="421">
        <f t="shared" si="10"/>
        <v>1485</v>
      </c>
      <c r="H177" s="437"/>
      <c r="I177" s="438"/>
      <c r="J177" s="421">
        <f t="shared" si="11"/>
        <v>0</v>
      </c>
    </row>
    <row r="178" spans="1:10" ht="49.5" x14ac:dyDescent="0.2">
      <c r="A178" s="432">
        <v>169</v>
      </c>
      <c r="B178" s="434" t="s">
        <v>171</v>
      </c>
      <c r="C178" s="435" t="s">
        <v>556</v>
      </c>
      <c r="D178" s="436" t="s">
        <v>106</v>
      </c>
      <c r="E178" s="437" t="s">
        <v>558</v>
      </c>
      <c r="F178" s="438">
        <v>0</v>
      </c>
      <c r="G178" s="421">
        <f t="shared" si="10"/>
        <v>0</v>
      </c>
      <c r="H178" s="437">
        <v>251.48</v>
      </c>
      <c r="I178" s="438">
        <v>850</v>
      </c>
      <c r="J178" s="421">
        <f t="shared" si="11"/>
        <v>213758</v>
      </c>
    </row>
    <row r="179" spans="1:10" ht="49.5" x14ac:dyDescent="0.2">
      <c r="A179" s="432">
        <v>170</v>
      </c>
      <c r="B179" s="434" t="s">
        <v>172</v>
      </c>
      <c r="C179" s="435" t="s">
        <v>432</v>
      </c>
      <c r="D179" s="436" t="s">
        <v>106</v>
      </c>
      <c r="E179" s="437" t="s">
        <v>558</v>
      </c>
      <c r="F179" s="438">
        <v>0</v>
      </c>
      <c r="G179" s="421">
        <f t="shared" si="10"/>
        <v>0</v>
      </c>
      <c r="H179" s="437">
        <v>175.5</v>
      </c>
      <c r="I179" s="438">
        <v>1080</v>
      </c>
      <c r="J179" s="421">
        <f t="shared" si="11"/>
        <v>189540</v>
      </c>
    </row>
    <row r="180" spans="1:10" ht="49.5" x14ac:dyDescent="0.2">
      <c r="A180" s="432">
        <v>171</v>
      </c>
      <c r="B180" s="434" t="s">
        <v>433</v>
      </c>
      <c r="C180" s="435" t="s">
        <v>557</v>
      </c>
      <c r="D180" s="436" t="s">
        <v>106</v>
      </c>
      <c r="E180" s="437" t="s">
        <v>558</v>
      </c>
      <c r="F180" s="438">
        <v>0</v>
      </c>
      <c r="G180" s="421">
        <f t="shared" si="10"/>
        <v>0</v>
      </c>
      <c r="H180" s="437">
        <v>166</v>
      </c>
      <c r="I180" s="438">
        <v>1401.21</v>
      </c>
      <c r="J180" s="421">
        <f t="shared" si="11"/>
        <v>232601</v>
      </c>
    </row>
    <row r="181" spans="1:10" ht="49.5" x14ac:dyDescent="0.2">
      <c r="A181" s="432">
        <v>172</v>
      </c>
      <c r="B181" s="434" t="s">
        <v>434</v>
      </c>
      <c r="C181" s="435" t="s">
        <v>435</v>
      </c>
      <c r="D181" s="436" t="s">
        <v>106</v>
      </c>
      <c r="E181" s="437">
        <v>6.6792199999999999</v>
      </c>
      <c r="F181" s="438">
        <v>13200</v>
      </c>
      <c r="G181" s="421">
        <f t="shared" si="10"/>
        <v>88166</v>
      </c>
      <c r="H181" s="422"/>
      <c r="I181" s="423"/>
      <c r="J181" s="421">
        <f t="shared" si="11"/>
        <v>0</v>
      </c>
    </row>
    <row r="182" spans="1:10" ht="33" x14ac:dyDescent="0.2">
      <c r="A182" s="432">
        <v>173</v>
      </c>
      <c r="B182" s="434" t="s">
        <v>436</v>
      </c>
      <c r="C182" s="435" t="s">
        <v>437</v>
      </c>
      <c r="D182" s="436" t="s">
        <v>106</v>
      </c>
      <c r="E182" s="437" t="s">
        <v>558</v>
      </c>
      <c r="F182" s="438">
        <v>0</v>
      </c>
      <c r="G182" s="421">
        <f t="shared" si="10"/>
        <v>0</v>
      </c>
      <c r="H182" s="437">
        <v>15.135</v>
      </c>
      <c r="I182" s="438">
        <v>160</v>
      </c>
      <c r="J182" s="421">
        <f t="shared" si="11"/>
        <v>2422</v>
      </c>
    </row>
    <row r="183" spans="1:10" ht="33" x14ac:dyDescent="0.2">
      <c r="A183" s="432">
        <v>174</v>
      </c>
      <c r="B183" s="434" t="s">
        <v>188</v>
      </c>
      <c r="C183" s="435" t="s">
        <v>438</v>
      </c>
      <c r="D183" s="436" t="s">
        <v>106</v>
      </c>
      <c r="E183" s="437" t="s">
        <v>558</v>
      </c>
      <c r="F183" s="438">
        <v>0</v>
      </c>
      <c r="G183" s="421">
        <f t="shared" si="10"/>
        <v>0</v>
      </c>
      <c r="H183" s="437">
        <v>1.5</v>
      </c>
      <c r="I183" s="438">
        <v>250</v>
      </c>
      <c r="J183" s="421">
        <f t="shared" si="11"/>
        <v>375</v>
      </c>
    </row>
    <row r="184" spans="1:10" ht="33" x14ac:dyDescent="0.2">
      <c r="A184" s="432">
        <v>175</v>
      </c>
      <c r="B184" s="434" t="s">
        <v>439</v>
      </c>
      <c r="C184" s="435" t="s">
        <v>440</v>
      </c>
      <c r="D184" s="436" t="s">
        <v>106</v>
      </c>
      <c r="E184" s="437" t="s">
        <v>558</v>
      </c>
      <c r="F184" s="438">
        <v>0</v>
      </c>
      <c r="G184" s="421">
        <f t="shared" si="10"/>
        <v>0</v>
      </c>
      <c r="H184" s="437">
        <v>38.9</v>
      </c>
      <c r="I184" s="438">
        <v>810</v>
      </c>
      <c r="J184" s="421">
        <f t="shared" si="11"/>
        <v>31509</v>
      </c>
    </row>
    <row r="185" spans="1:10" ht="33" x14ac:dyDescent="0.2">
      <c r="A185" s="432">
        <v>176</v>
      </c>
      <c r="B185" s="434" t="s">
        <v>441</v>
      </c>
      <c r="C185" s="435" t="s">
        <v>442</v>
      </c>
      <c r="D185" s="436" t="s">
        <v>106</v>
      </c>
      <c r="E185" s="437" t="s">
        <v>558</v>
      </c>
      <c r="F185" s="438">
        <v>0</v>
      </c>
      <c r="G185" s="421">
        <f t="shared" si="10"/>
        <v>0</v>
      </c>
      <c r="H185" s="437">
        <v>21</v>
      </c>
      <c r="I185" s="438">
        <v>880</v>
      </c>
      <c r="J185" s="421">
        <f t="shared" si="11"/>
        <v>18480</v>
      </c>
    </row>
    <row r="186" spans="1:10" x14ac:dyDescent="0.2">
      <c r="A186" s="432">
        <v>177</v>
      </c>
      <c r="B186" s="434" t="s">
        <v>443</v>
      </c>
      <c r="C186" s="435" t="s">
        <v>444</v>
      </c>
      <c r="D186" s="436" t="s">
        <v>46</v>
      </c>
      <c r="E186" s="437">
        <v>4.6199999999999998E-2</v>
      </c>
      <c r="F186" s="438">
        <v>2189.9899999999998</v>
      </c>
      <c r="G186" s="421">
        <f t="shared" si="10"/>
        <v>101</v>
      </c>
      <c r="H186" s="422"/>
      <c r="I186" s="423"/>
      <c r="J186" s="421">
        <f t="shared" si="11"/>
        <v>0</v>
      </c>
    </row>
    <row r="187" spans="1:10" x14ac:dyDescent="0.2">
      <c r="A187" s="432">
        <v>178</v>
      </c>
      <c r="B187" s="434" t="s">
        <v>445</v>
      </c>
      <c r="C187" s="435" t="s">
        <v>446</v>
      </c>
      <c r="D187" s="436" t="s">
        <v>45</v>
      </c>
      <c r="E187" s="437">
        <v>7.3000000000000001E-3</v>
      </c>
      <c r="F187" s="438">
        <v>44998</v>
      </c>
      <c r="G187" s="421">
        <f t="shared" si="10"/>
        <v>328</v>
      </c>
      <c r="H187" s="422"/>
      <c r="I187" s="423"/>
      <c r="J187" s="421">
        <f t="shared" si="11"/>
        <v>0</v>
      </c>
    </row>
    <row r="188" spans="1:10" x14ac:dyDescent="0.2">
      <c r="A188" s="432">
        <v>179</v>
      </c>
      <c r="B188" s="434" t="s">
        <v>447</v>
      </c>
      <c r="C188" s="435" t="s">
        <v>448</v>
      </c>
      <c r="D188" s="436" t="s">
        <v>100</v>
      </c>
      <c r="E188" s="437">
        <v>1.41</v>
      </c>
      <c r="F188" s="438">
        <v>4747</v>
      </c>
      <c r="G188" s="421">
        <f t="shared" si="10"/>
        <v>6693</v>
      </c>
      <c r="H188" s="422"/>
      <c r="I188" s="423"/>
      <c r="J188" s="421">
        <f t="shared" si="11"/>
        <v>0</v>
      </c>
    </row>
    <row r="189" spans="1:10" x14ac:dyDescent="0.2">
      <c r="A189" s="432">
        <v>180</v>
      </c>
      <c r="B189" s="434" t="s">
        <v>449</v>
      </c>
      <c r="C189" s="435" t="s">
        <v>450</v>
      </c>
      <c r="D189" s="436" t="s">
        <v>45</v>
      </c>
      <c r="E189" s="437" t="s">
        <v>558</v>
      </c>
      <c r="F189" s="438">
        <v>0</v>
      </c>
      <c r="G189" s="421">
        <f t="shared" si="10"/>
        <v>0</v>
      </c>
      <c r="H189" s="437">
        <v>1.8506000000000002E-2</v>
      </c>
      <c r="I189" s="438">
        <v>28000</v>
      </c>
      <c r="J189" s="421">
        <f t="shared" si="11"/>
        <v>518</v>
      </c>
    </row>
    <row r="190" spans="1:10" ht="33" x14ac:dyDescent="0.2">
      <c r="A190" s="432">
        <v>181</v>
      </c>
      <c r="B190" s="434" t="s">
        <v>451</v>
      </c>
      <c r="C190" s="435" t="s">
        <v>452</v>
      </c>
      <c r="D190" s="436" t="s">
        <v>45</v>
      </c>
      <c r="E190" s="437">
        <v>7.5030000000000001E-3</v>
      </c>
      <c r="F190" s="438">
        <v>28000</v>
      </c>
      <c r="G190" s="421">
        <f t="shared" si="10"/>
        <v>210</v>
      </c>
      <c r="H190" s="422"/>
      <c r="I190" s="423"/>
      <c r="J190" s="421">
        <f t="shared" si="11"/>
        <v>0</v>
      </c>
    </row>
    <row r="191" spans="1:10" ht="33" x14ac:dyDescent="0.2">
      <c r="A191" s="432">
        <v>182</v>
      </c>
      <c r="B191" s="434" t="s">
        <v>453</v>
      </c>
      <c r="C191" s="435" t="s">
        <v>454</v>
      </c>
      <c r="D191" s="436" t="s">
        <v>107</v>
      </c>
      <c r="E191" s="437">
        <v>3</v>
      </c>
      <c r="F191" s="438">
        <v>2899.15</v>
      </c>
      <c r="G191" s="421">
        <f t="shared" si="10"/>
        <v>8697</v>
      </c>
      <c r="H191" s="422"/>
      <c r="I191" s="423"/>
      <c r="J191" s="421">
        <f t="shared" si="11"/>
        <v>0</v>
      </c>
    </row>
    <row r="192" spans="1:10" ht="33" x14ac:dyDescent="0.2">
      <c r="A192" s="432">
        <v>183</v>
      </c>
      <c r="B192" s="434" t="s">
        <v>455</v>
      </c>
      <c r="C192" s="435" t="s">
        <v>456</v>
      </c>
      <c r="D192" s="436" t="s">
        <v>389</v>
      </c>
      <c r="E192" s="437">
        <v>0.04</v>
      </c>
      <c r="F192" s="438">
        <v>174278.48</v>
      </c>
      <c r="G192" s="421">
        <f t="shared" si="10"/>
        <v>6971</v>
      </c>
      <c r="H192" s="422"/>
      <c r="I192" s="423"/>
      <c r="J192" s="421">
        <f t="shared" si="11"/>
        <v>0</v>
      </c>
    </row>
    <row r="193" spans="1:10" ht="49.5" x14ac:dyDescent="0.2">
      <c r="A193" s="432">
        <v>184</v>
      </c>
      <c r="B193" s="434" t="s">
        <v>457</v>
      </c>
      <c r="C193" s="435" t="s">
        <v>458</v>
      </c>
      <c r="D193" s="436" t="s">
        <v>389</v>
      </c>
      <c r="E193" s="437" t="s">
        <v>558</v>
      </c>
      <c r="F193" s="438">
        <v>0</v>
      </c>
      <c r="G193" s="421">
        <f t="shared" si="10"/>
        <v>0</v>
      </c>
      <c r="H193" s="437">
        <v>0.38</v>
      </c>
      <c r="I193" s="438">
        <v>127000</v>
      </c>
      <c r="J193" s="421">
        <f t="shared" si="11"/>
        <v>48260</v>
      </c>
    </row>
    <row r="194" spans="1:10" ht="49.5" x14ac:dyDescent="0.2">
      <c r="A194" s="432">
        <v>185</v>
      </c>
      <c r="B194" s="434" t="s">
        <v>459</v>
      </c>
      <c r="C194" s="435" t="s">
        <v>460</v>
      </c>
      <c r="D194" s="436" t="s">
        <v>389</v>
      </c>
      <c r="E194" s="437" t="s">
        <v>558</v>
      </c>
      <c r="F194" s="438">
        <v>0</v>
      </c>
      <c r="G194" s="421">
        <f t="shared" si="10"/>
        <v>0</v>
      </c>
      <c r="H194" s="437">
        <v>2.5000000000000001E-2</v>
      </c>
      <c r="I194" s="438">
        <v>240000</v>
      </c>
      <c r="J194" s="421">
        <f t="shared" si="11"/>
        <v>6000</v>
      </c>
    </row>
    <row r="195" spans="1:10" ht="33" x14ac:dyDescent="0.2">
      <c r="A195" s="432">
        <v>186</v>
      </c>
      <c r="B195" s="434" t="s">
        <v>461</v>
      </c>
      <c r="C195" s="435" t="s">
        <v>462</v>
      </c>
      <c r="D195" s="436" t="s">
        <v>45</v>
      </c>
      <c r="E195" s="437">
        <v>0.04</v>
      </c>
      <c r="F195" s="438">
        <v>728862</v>
      </c>
      <c r="G195" s="421">
        <f t="shared" si="10"/>
        <v>29154</v>
      </c>
      <c r="H195" s="422"/>
      <c r="I195" s="423"/>
      <c r="J195" s="421">
        <f t="shared" si="11"/>
        <v>0</v>
      </c>
    </row>
    <row r="196" spans="1:10" x14ac:dyDescent="0.2">
      <c r="A196" s="432">
        <v>187</v>
      </c>
      <c r="B196" s="434" t="s">
        <v>463</v>
      </c>
      <c r="C196" s="435" t="s">
        <v>464</v>
      </c>
      <c r="D196" s="436" t="s">
        <v>120</v>
      </c>
      <c r="E196" s="437">
        <v>0.1</v>
      </c>
      <c r="F196" s="438">
        <v>60</v>
      </c>
      <c r="G196" s="421">
        <f t="shared" si="10"/>
        <v>6</v>
      </c>
      <c r="H196" s="422"/>
      <c r="I196" s="423"/>
      <c r="J196" s="421">
        <f t="shared" si="11"/>
        <v>0</v>
      </c>
    </row>
    <row r="197" spans="1:10" ht="49.5" x14ac:dyDescent="0.2">
      <c r="A197" s="432">
        <v>188</v>
      </c>
      <c r="B197" s="434" t="s">
        <v>465</v>
      </c>
      <c r="C197" s="435" t="s">
        <v>466</v>
      </c>
      <c r="D197" s="436" t="s">
        <v>107</v>
      </c>
      <c r="E197" s="437" t="s">
        <v>558</v>
      </c>
      <c r="F197" s="438">
        <v>0</v>
      </c>
      <c r="G197" s="421">
        <f t="shared" si="10"/>
        <v>0</v>
      </c>
      <c r="H197" s="437">
        <v>2</v>
      </c>
      <c r="I197" s="438">
        <v>360</v>
      </c>
      <c r="J197" s="421">
        <f t="shared" si="11"/>
        <v>720</v>
      </c>
    </row>
    <row r="198" spans="1:10" ht="49.5" x14ac:dyDescent="0.2">
      <c r="A198" s="432">
        <v>189</v>
      </c>
      <c r="B198" s="434" t="s">
        <v>467</v>
      </c>
      <c r="C198" s="435" t="s">
        <v>468</v>
      </c>
      <c r="D198" s="436" t="s">
        <v>107</v>
      </c>
      <c r="E198" s="437" t="s">
        <v>558</v>
      </c>
      <c r="F198" s="438">
        <v>0</v>
      </c>
      <c r="G198" s="421">
        <f t="shared" si="10"/>
        <v>0</v>
      </c>
      <c r="H198" s="437">
        <v>10</v>
      </c>
      <c r="I198" s="438">
        <v>680</v>
      </c>
      <c r="J198" s="421">
        <f t="shared" si="11"/>
        <v>6800</v>
      </c>
    </row>
    <row r="199" spans="1:10" ht="49.5" x14ac:dyDescent="0.2">
      <c r="A199" s="432">
        <v>190</v>
      </c>
      <c r="B199" s="434" t="s">
        <v>469</v>
      </c>
      <c r="C199" s="435" t="s">
        <v>470</v>
      </c>
      <c r="D199" s="436" t="s">
        <v>107</v>
      </c>
      <c r="E199" s="437" t="s">
        <v>558</v>
      </c>
      <c r="F199" s="438">
        <v>0</v>
      </c>
      <c r="G199" s="421">
        <f t="shared" si="10"/>
        <v>0</v>
      </c>
      <c r="H199" s="437">
        <v>8</v>
      </c>
      <c r="I199" s="438">
        <v>350</v>
      </c>
      <c r="J199" s="421">
        <f t="shared" si="11"/>
        <v>2800</v>
      </c>
    </row>
    <row r="200" spans="1:10" ht="49.5" x14ac:dyDescent="0.2">
      <c r="A200" s="432">
        <v>191</v>
      </c>
      <c r="B200" s="434" t="s">
        <v>173</v>
      </c>
      <c r="C200" s="435" t="s">
        <v>471</v>
      </c>
      <c r="D200" s="436" t="s">
        <v>107</v>
      </c>
      <c r="E200" s="437" t="s">
        <v>558</v>
      </c>
      <c r="F200" s="438">
        <v>0</v>
      </c>
      <c r="G200" s="421">
        <f t="shared" si="10"/>
        <v>0</v>
      </c>
      <c r="H200" s="437">
        <v>8</v>
      </c>
      <c r="I200" s="438">
        <v>1250</v>
      </c>
      <c r="J200" s="421">
        <f t="shared" si="11"/>
        <v>10000</v>
      </c>
    </row>
    <row r="201" spans="1:10" ht="49.5" x14ac:dyDescent="0.2">
      <c r="A201" s="432">
        <v>192</v>
      </c>
      <c r="B201" s="434" t="s">
        <v>189</v>
      </c>
      <c r="C201" s="435" t="s">
        <v>472</v>
      </c>
      <c r="D201" s="436" t="s">
        <v>107</v>
      </c>
      <c r="E201" s="437" t="s">
        <v>558</v>
      </c>
      <c r="F201" s="438">
        <v>0</v>
      </c>
      <c r="G201" s="421">
        <f t="shared" si="10"/>
        <v>0</v>
      </c>
      <c r="H201" s="437">
        <v>3</v>
      </c>
      <c r="I201" s="438">
        <v>950</v>
      </c>
      <c r="J201" s="421">
        <f t="shared" si="11"/>
        <v>2850</v>
      </c>
    </row>
    <row r="202" spans="1:10" ht="39" customHeight="1" x14ac:dyDescent="0.2">
      <c r="A202" s="432">
        <v>193</v>
      </c>
      <c r="B202" s="434" t="s">
        <v>473</v>
      </c>
      <c r="C202" s="435" t="s">
        <v>474</v>
      </c>
      <c r="D202" s="436" t="s">
        <v>107</v>
      </c>
      <c r="E202" s="437" t="s">
        <v>558</v>
      </c>
      <c r="F202" s="438">
        <v>0</v>
      </c>
      <c r="G202" s="421">
        <f t="shared" si="10"/>
        <v>0</v>
      </c>
      <c r="H202" s="437">
        <v>3</v>
      </c>
      <c r="I202" s="438">
        <v>3800</v>
      </c>
      <c r="J202" s="421">
        <f t="shared" si="11"/>
        <v>11400</v>
      </c>
    </row>
    <row r="203" spans="1:10" ht="36.75" customHeight="1" x14ac:dyDescent="0.2">
      <c r="A203" s="432">
        <v>194</v>
      </c>
      <c r="B203" s="434" t="s">
        <v>475</v>
      </c>
      <c r="C203" s="435" t="s">
        <v>476</v>
      </c>
      <c r="D203" s="436" t="s">
        <v>107</v>
      </c>
      <c r="E203" s="437" t="s">
        <v>558</v>
      </c>
      <c r="F203" s="438">
        <v>0</v>
      </c>
      <c r="G203" s="421">
        <f t="shared" si="10"/>
        <v>0</v>
      </c>
      <c r="H203" s="437">
        <v>1</v>
      </c>
      <c r="I203" s="438">
        <v>100</v>
      </c>
      <c r="J203" s="421">
        <f t="shared" si="11"/>
        <v>100</v>
      </c>
    </row>
    <row r="204" spans="1:10" ht="37.5" customHeight="1" x14ac:dyDescent="0.2">
      <c r="A204" s="432">
        <v>195</v>
      </c>
      <c r="B204" s="434" t="s">
        <v>477</v>
      </c>
      <c r="C204" s="435" t="s">
        <v>478</v>
      </c>
      <c r="D204" s="436" t="s">
        <v>107</v>
      </c>
      <c r="E204" s="437" t="s">
        <v>558</v>
      </c>
      <c r="F204" s="438">
        <v>0</v>
      </c>
      <c r="G204" s="421">
        <f t="shared" si="10"/>
        <v>0</v>
      </c>
      <c r="H204" s="437">
        <v>3</v>
      </c>
      <c r="I204" s="438">
        <v>350</v>
      </c>
      <c r="J204" s="421">
        <f t="shared" si="11"/>
        <v>1050</v>
      </c>
    </row>
    <row r="205" spans="1:10" ht="34.5" customHeight="1" thickBot="1" x14ac:dyDescent="0.25">
      <c r="A205" s="432">
        <v>196</v>
      </c>
      <c r="B205" s="434" t="s">
        <v>479</v>
      </c>
      <c r="C205" s="435" t="s">
        <v>480</v>
      </c>
      <c r="D205" s="436" t="s">
        <v>107</v>
      </c>
      <c r="E205" s="437" t="s">
        <v>558</v>
      </c>
      <c r="F205" s="438">
        <v>0</v>
      </c>
      <c r="G205" s="421">
        <f t="shared" ref="G205" si="12">E205*F205</f>
        <v>0</v>
      </c>
      <c r="H205" s="437">
        <v>3</v>
      </c>
      <c r="I205" s="438">
        <v>600</v>
      </c>
      <c r="J205" s="421">
        <f t="shared" ref="J205" si="13">H205*I205</f>
        <v>1800</v>
      </c>
    </row>
    <row r="206" spans="1:10" ht="17.25" thickBot="1" x14ac:dyDescent="0.25">
      <c r="A206" s="697"/>
      <c r="B206" s="698"/>
      <c r="C206" s="698"/>
      <c r="D206" s="698"/>
      <c r="E206" s="424" t="s">
        <v>108</v>
      </c>
      <c r="F206" s="424"/>
      <c r="G206" s="425">
        <f>SUM(G10:G205)</f>
        <v>1028408</v>
      </c>
      <c r="H206" s="699" t="s">
        <v>108</v>
      </c>
      <c r="I206" s="700"/>
      <c r="J206" s="426">
        <f>SUM(J10:J205)</f>
        <v>2583589</v>
      </c>
    </row>
    <row r="207" spans="1:10" ht="17.25" thickBot="1" x14ac:dyDescent="0.25">
      <c r="A207" s="701" t="s">
        <v>109</v>
      </c>
      <c r="B207" s="702"/>
      <c r="C207" s="702"/>
      <c r="D207" s="702"/>
      <c r="E207" s="703">
        <f>G206+J206</f>
        <v>3611997</v>
      </c>
      <c r="F207" s="703"/>
      <c r="G207" s="703"/>
      <c r="H207" s="703"/>
      <c r="I207" s="703"/>
      <c r="J207" s="704"/>
    </row>
  </sheetData>
  <autoFilter ref="A10:J207"/>
  <mergeCells count="13">
    <mergeCell ref="A206:D206"/>
    <mergeCell ref="H206:I206"/>
    <mergeCell ref="A207:D207"/>
    <mergeCell ref="E207:J207"/>
    <mergeCell ref="A2:J2"/>
    <mergeCell ref="A6:A8"/>
    <mergeCell ref="B6:B8"/>
    <mergeCell ref="C6:C8"/>
    <mergeCell ref="D6:D8"/>
    <mergeCell ref="E6:J6"/>
    <mergeCell ref="E7:G7"/>
    <mergeCell ref="H7:J7"/>
    <mergeCell ref="C3:J3"/>
  </mergeCells>
  <pageMargins left="0.24" right="0.26" top="0.56999999999999995" bottom="0.43" header="0.36" footer="0.18"/>
  <pageSetup paperSize="9" scale="51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8.1</vt:lpstr>
      <vt:lpstr>Форма 8.1.1</vt:lpstr>
      <vt:lpstr>Приложение №1 к форме 8.1</vt:lpstr>
      <vt:lpstr>Приложение №2 к Форме 8.1</vt:lpstr>
      <vt:lpstr>Приложение №3 к форме 8.1</vt:lpstr>
      <vt:lpstr>'Приложение №2 к Форме 8.1'!Заголовки_для_печати</vt:lpstr>
      <vt:lpstr>'Приложение №2 к Форме 8.1'!Область_печати</vt:lpstr>
      <vt:lpstr>'Приложение №3 к форме 8.1'!Область_печати</vt:lpstr>
      <vt:lpstr>'Форма 8.1'!Область_печати</vt:lpstr>
      <vt:lpstr>'Форма 8.1.1'!Область_печати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2015-09-30T11:43:52Z</cp:lastPrinted>
  <dcterms:created xsi:type="dcterms:W3CDTF">2014-07-13T09:38:46Z</dcterms:created>
  <dcterms:modified xsi:type="dcterms:W3CDTF">2015-10-01T03:54:04Z</dcterms:modified>
</cp:coreProperties>
</file>