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505" yWindow="-15" windowWidth="14310" windowHeight="14805" tabRatio="881" activeTab="5"/>
  </bookViews>
  <sheets>
    <sheet name="Форма 4 Лот 1" sheetId="41" r:id="rId1"/>
    <sheet name="Приложение 1 к Форме 4" sheetId="44" r:id="rId2"/>
    <sheet name="Форма 4.1 Лот 2" sheetId="42" r:id="rId3"/>
    <sheet name="Приложение 1 к Форме 4.1." sheetId="45" r:id="rId4"/>
    <sheet name="Форма 4.2. Лот 3" sheetId="38" r:id="rId5"/>
    <sheet name="Приложение 1 к Форме 4.2" sheetId="47" r:id="rId6"/>
  </sheets>
  <definedNames>
    <definedName name="_xlnm.Print_Area" localSheetId="1">'Приложение 1 к Форме 4'!$A$1:$Q$57</definedName>
    <definedName name="_xlnm.Print_Area" localSheetId="3">'Приложение 1 к Форме 4.1.'!$A$1:$Q$25</definedName>
    <definedName name="_xlnm.Print_Area" localSheetId="5">'Приложение 1 к Форме 4.2'!$A$1:$Q$24</definedName>
    <definedName name="_xlnm.Print_Area" localSheetId="0">'Форма 4 Лот 1'!$A$1:$F$48</definedName>
  </definedNames>
  <calcPr calcId="145621"/>
</workbook>
</file>

<file path=xl/calcChain.xml><?xml version="1.0" encoding="utf-8"?>
<calcChain xmlns="http://schemas.openxmlformats.org/spreadsheetml/2006/main">
  <c r="Q14" i="47" l="1"/>
  <c r="P14" i="47"/>
  <c r="M14" i="47"/>
  <c r="L14" i="47"/>
  <c r="I14" i="47"/>
  <c r="H14" i="47"/>
  <c r="Q13" i="47"/>
  <c r="P13" i="47"/>
  <c r="O13" i="47"/>
  <c r="N13" i="47"/>
  <c r="M13" i="47"/>
  <c r="L13" i="47"/>
  <c r="K13" i="47"/>
  <c r="J13" i="47"/>
  <c r="I13" i="47"/>
  <c r="H13" i="47"/>
  <c r="G13" i="47"/>
  <c r="F13" i="47"/>
  <c r="E13" i="47"/>
  <c r="Q12" i="47"/>
  <c r="P12" i="47"/>
  <c r="O12" i="47"/>
  <c r="O14" i="47" s="1"/>
  <c r="N12" i="47"/>
  <c r="N14" i="47" s="1"/>
  <c r="M12" i="47"/>
  <c r="L12" i="47"/>
  <c r="K12" i="47"/>
  <c r="K14" i="47" s="1"/>
  <c r="J12" i="47"/>
  <c r="J14" i="47" s="1"/>
  <c r="I12" i="47"/>
  <c r="H12" i="47"/>
  <c r="G12" i="47"/>
  <c r="G14" i="47" s="1"/>
  <c r="F12" i="47"/>
  <c r="E12" i="47" s="1"/>
  <c r="E14" i="47" s="1"/>
  <c r="E11" i="47"/>
  <c r="Q15" i="45"/>
  <c r="P15" i="45"/>
  <c r="M15" i="45"/>
  <c r="L15" i="45"/>
  <c r="I15" i="45"/>
  <c r="H15" i="45"/>
  <c r="Q14" i="45"/>
  <c r="P14" i="45"/>
  <c r="O14" i="45"/>
  <c r="N14" i="45"/>
  <c r="M14" i="45"/>
  <c r="L14" i="45"/>
  <c r="K14" i="45"/>
  <c r="J14" i="45"/>
  <c r="I14" i="45"/>
  <c r="H14" i="45"/>
  <c r="G14" i="45"/>
  <c r="F14" i="45"/>
  <c r="E14" i="45"/>
  <c r="Q13" i="45"/>
  <c r="P13" i="45"/>
  <c r="O13" i="45"/>
  <c r="O15" i="45" s="1"/>
  <c r="N13" i="45"/>
  <c r="N15" i="45" s="1"/>
  <c r="M13" i="45"/>
  <c r="L13" i="45"/>
  <c r="K13" i="45"/>
  <c r="K15" i="45" s="1"/>
  <c r="J13" i="45"/>
  <c r="J15" i="45" s="1"/>
  <c r="I13" i="45"/>
  <c r="H13" i="45"/>
  <c r="G13" i="45"/>
  <c r="G15" i="45" s="1"/>
  <c r="F13" i="45"/>
  <c r="E13" i="45" s="1"/>
  <c r="E15" i="45" s="1"/>
  <c r="E12" i="45"/>
  <c r="Q49" i="44"/>
  <c r="P49" i="44"/>
  <c r="O49" i="44"/>
  <c r="N49" i="44"/>
  <c r="M49" i="44"/>
  <c r="L49" i="44"/>
  <c r="K49" i="44"/>
  <c r="J49" i="44"/>
  <c r="I49" i="44"/>
  <c r="H49" i="44"/>
  <c r="G49" i="44"/>
  <c r="F49" i="44"/>
  <c r="Q48" i="44"/>
  <c r="P48" i="44"/>
  <c r="O48" i="44"/>
  <c r="N48" i="44"/>
  <c r="M48" i="44"/>
  <c r="L48" i="44"/>
  <c r="K48" i="44"/>
  <c r="J48" i="44"/>
  <c r="I48" i="44"/>
  <c r="H48" i="44"/>
  <c r="G48" i="44"/>
  <c r="E48" i="44" s="1"/>
  <c r="F48" i="44"/>
  <c r="E47" i="44"/>
  <c r="Q46" i="44"/>
  <c r="P46" i="44"/>
  <c r="O46" i="44"/>
  <c r="N46" i="44"/>
  <c r="M46" i="44"/>
  <c r="L46" i="44"/>
  <c r="K46" i="44"/>
  <c r="J46" i="44"/>
  <c r="I46" i="44"/>
  <c r="H46" i="44"/>
  <c r="G46" i="44"/>
  <c r="F46" i="44"/>
  <c r="E46" i="44"/>
  <c r="E45" i="44"/>
  <c r="Q44" i="44"/>
  <c r="P44" i="44"/>
  <c r="O44" i="44"/>
  <c r="N44" i="44"/>
  <c r="M44" i="44"/>
  <c r="L44" i="44"/>
  <c r="K44" i="44"/>
  <c r="J44" i="44"/>
  <c r="I44" i="44"/>
  <c r="H44" i="44"/>
  <c r="G44" i="44"/>
  <c r="E44" i="44" s="1"/>
  <c r="F44" i="44"/>
  <c r="E43" i="44"/>
  <c r="Q42" i="44"/>
  <c r="P42" i="44"/>
  <c r="O42" i="44"/>
  <c r="N42" i="44"/>
  <c r="M42" i="44"/>
  <c r="L42" i="44"/>
  <c r="K42" i="44"/>
  <c r="J42" i="44"/>
  <c r="I42" i="44"/>
  <c r="H42" i="44"/>
  <c r="G42" i="44"/>
  <c r="F42" i="44"/>
  <c r="E42" i="44"/>
  <c r="E41" i="44"/>
  <c r="Q40" i="44"/>
  <c r="P40" i="44"/>
  <c r="O40" i="44"/>
  <c r="N40" i="44"/>
  <c r="M40" i="44"/>
  <c r="L40" i="44"/>
  <c r="K40" i="44"/>
  <c r="J40" i="44"/>
  <c r="I40" i="44"/>
  <c r="H40" i="44"/>
  <c r="G40" i="44"/>
  <c r="E40" i="44" s="1"/>
  <c r="F40" i="44"/>
  <c r="E39" i="44"/>
  <c r="Q38" i="44"/>
  <c r="P38" i="44"/>
  <c r="O38" i="44"/>
  <c r="N38" i="44"/>
  <c r="M38" i="44"/>
  <c r="L38" i="44"/>
  <c r="K38" i="44"/>
  <c r="J38" i="44"/>
  <c r="I38" i="44"/>
  <c r="H38" i="44"/>
  <c r="G38" i="44"/>
  <c r="F38" i="44"/>
  <c r="E38" i="44"/>
  <c r="E37" i="44"/>
  <c r="Q36" i="44"/>
  <c r="P36" i="44"/>
  <c r="O36" i="44"/>
  <c r="N36" i="44"/>
  <c r="M36" i="44"/>
  <c r="L36" i="44"/>
  <c r="K36" i="44"/>
  <c r="J36" i="44"/>
  <c r="I36" i="44"/>
  <c r="H36" i="44"/>
  <c r="G36" i="44"/>
  <c r="E36" i="44" s="1"/>
  <c r="F36" i="44"/>
  <c r="E35" i="44"/>
  <c r="Q34" i="44"/>
  <c r="P34" i="44"/>
  <c r="O34" i="44"/>
  <c r="N34" i="44"/>
  <c r="M34" i="44"/>
  <c r="L34" i="44"/>
  <c r="K34" i="44"/>
  <c r="J34" i="44"/>
  <c r="I34" i="44"/>
  <c r="H34" i="44"/>
  <c r="G34" i="44"/>
  <c r="F34" i="44"/>
  <c r="E34" i="44"/>
  <c r="E33" i="44"/>
  <c r="Q32" i="44"/>
  <c r="P32" i="44"/>
  <c r="O32" i="44"/>
  <c r="N32" i="44"/>
  <c r="M32" i="44"/>
  <c r="L32" i="44"/>
  <c r="K32" i="44"/>
  <c r="J32" i="44"/>
  <c r="I32" i="44"/>
  <c r="H32" i="44"/>
  <c r="G32" i="44"/>
  <c r="E32" i="44" s="1"/>
  <c r="F32" i="44"/>
  <c r="E31" i="44"/>
  <c r="Q30" i="44"/>
  <c r="P30" i="44"/>
  <c r="O30" i="44"/>
  <c r="N30" i="44"/>
  <c r="M30" i="44"/>
  <c r="L30" i="44"/>
  <c r="K30" i="44"/>
  <c r="J30" i="44"/>
  <c r="I30" i="44"/>
  <c r="H30" i="44"/>
  <c r="G30" i="44"/>
  <c r="F30" i="44"/>
  <c r="E30" i="44"/>
  <c r="E29" i="44"/>
  <c r="Q28" i="44"/>
  <c r="P28" i="44"/>
  <c r="O28" i="44"/>
  <c r="N28" i="44"/>
  <c r="M28" i="44"/>
  <c r="L28" i="44"/>
  <c r="K28" i="44"/>
  <c r="J28" i="44"/>
  <c r="I28" i="44"/>
  <c r="H28" i="44"/>
  <c r="G28" i="44"/>
  <c r="E28" i="44" s="1"/>
  <c r="F28" i="44"/>
  <c r="E27" i="44"/>
  <c r="Q26" i="44"/>
  <c r="P26" i="44"/>
  <c r="O26" i="44"/>
  <c r="N26" i="44"/>
  <c r="M26" i="44"/>
  <c r="L26" i="44"/>
  <c r="K26" i="44"/>
  <c r="J26" i="44"/>
  <c r="I26" i="44"/>
  <c r="H26" i="44"/>
  <c r="G26" i="44"/>
  <c r="F26" i="44"/>
  <c r="E26" i="44"/>
  <c r="E25" i="44"/>
  <c r="Q24" i="44"/>
  <c r="P24" i="44"/>
  <c r="O24" i="44"/>
  <c r="N24" i="44"/>
  <c r="M24" i="44"/>
  <c r="L24" i="44"/>
  <c r="K24" i="44"/>
  <c r="J24" i="44"/>
  <c r="I24" i="44"/>
  <c r="H24" i="44"/>
  <c r="G24" i="44"/>
  <c r="E24" i="44" s="1"/>
  <c r="F24" i="44"/>
  <c r="E23" i="44"/>
  <c r="Q22" i="44"/>
  <c r="P22" i="44"/>
  <c r="O22" i="44"/>
  <c r="N22" i="44"/>
  <c r="M22" i="44"/>
  <c r="L22" i="44"/>
  <c r="K22" i="44"/>
  <c r="J22" i="44"/>
  <c r="I22" i="44"/>
  <c r="H22" i="44"/>
  <c r="G22" i="44"/>
  <c r="F22" i="44"/>
  <c r="E22" i="44"/>
  <c r="E21" i="44"/>
  <c r="Q20" i="44"/>
  <c r="P20" i="44"/>
  <c r="O20" i="44"/>
  <c r="N20" i="44"/>
  <c r="M20" i="44"/>
  <c r="L20" i="44"/>
  <c r="K20" i="44"/>
  <c r="J20" i="44"/>
  <c r="I20" i="44"/>
  <c r="H20" i="44"/>
  <c r="G20" i="44"/>
  <c r="E20" i="44" s="1"/>
  <c r="F20" i="44"/>
  <c r="E19" i="44"/>
  <c r="Q18" i="44"/>
  <c r="P18" i="44"/>
  <c r="O18" i="44"/>
  <c r="N18" i="44"/>
  <c r="M18" i="44"/>
  <c r="L18" i="44"/>
  <c r="K18" i="44"/>
  <c r="J18" i="44"/>
  <c r="I18" i="44"/>
  <c r="H18" i="44"/>
  <c r="G18" i="44"/>
  <c r="F18" i="44"/>
  <c r="E18" i="44"/>
  <c r="E17" i="44"/>
  <c r="Q16" i="44"/>
  <c r="P16" i="44"/>
  <c r="O16" i="44"/>
  <c r="N16" i="44"/>
  <c r="M16" i="44"/>
  <c r="L16" i="44"/>
  <c r="K16" i="44"/>
  <c r="J16" i="44"/>
  <c r="I16" i="44"/>
  <c r="H16" i="44"/>
  <c r="G16" i="44"/>
  <c r="E16" i="44" s="1"/>
  <c r="F16" i="44"/>
  <c r="E15" i="44"/>
  <c r="Q14" i="44"/>
  <c r="P14" i="44"/>
  <c r="O14" i="44"/>
  <c r="N14" i="44"/>
  <c r="M14" i="44"/>
  <c r="L14" i="44"/>
  <c r="K14" i="44"/>
  <c r="J14" i="44"/>
  <c r="I14" i="44"/>
  <c r="H14" i="44"/>
  <c r="G14" i="44"/>
  <c r="F14" i="44"/>
  <c r="E14" i="44"/>
  <c r="E13" i="44"/>
  <c r="Q12" i="44"/>
  <c r="Q50" i="44" s="1"/>
  <c r="P12" i="44"/>
  <c r="P50" i="44" s="1"/>
  <c r="O12" i="44"/>
  <c r="O50" i="44" s="1"/>
  <c r="N12" i="44"/>
  <c r="N50" i="44" s="1"/>
  <c r="M12" i="44"/>
  <c r="M50" i="44" s="1"/>
  <c r="L12" i="44"/>
  <c r="L50" i="44" s="1"/>
  <c r="K12" i="44"/>
  <c r="K50" i="44" s="1"/>
  <c r="J12" i="44"/>
  <c r="J50" i="44" s="1"/>
  <c r="I12" i="44"/>
  <c r="I50" i="44" s="1"/>
  <c r="H12" i="44"/>
  <c r="H50" i="44" s="1"/>
  <c r="G12" i="44"/>
  <c r="G50" i="44" s="1"/>
  <c r="F12" i="44"/>
  <c r="F50" i="44" s="1"/>
  <c r="E11" i="44"/>
  <c r="E49" i="44" s="1"/>
  <c r="F14" i="47" l="1"/>
  <c r="F15" i="45"/>
  <c r="E12" i="44"/>
  <c r="E50" i="44" s="1"/>
  <c r="D19" i="42" l="1"/>
  <c r="E18" i="42"/>
  <c r="E19" i="42" s="1"/>
  <c r="E36" i="41"/>
  <c r="E35" i="41"/>
  <c r="E34" i="41"/>
  <c r="E33" i="41"/>
  <c r="E32" i="41"/>
  <c r="E31" i="41"/>
  <c r="E30" i="41"/>
  <c r="E29" i="41"/>
  <c r="E28" i="41"/>
  <c r="E27" i="41"/>
  <c r="E26" i="41"/>
  <c r="E25" i="41"/>
  <c r="E24" i="41"/>
  <c r="E23" i="41"/>
  <c r="E22" i="41"/>
  <c r="E21" i="41"/>
  <c r="E20" i="41"/>
  <c r="E19" i="41"/>
  <c r="E18" i="41"/>
  <c r="D37" i="41"/>
  <c r="E37" i="41" l="1"/>
  <c r="D23" i="38" l="1"/>
  <c r="E22" i="38"/>
  <c r="E23" i="38" s="1"/>
</calcChain>
</file>

<file path=xl/sharedStrings.xml><?xml version="1.0" encoding="utf-8"?>
<sst xmlns="http://schemas.openxmlformats.org/spreadsheetml/2006/main" count="216" uniqueCount="72">
  <si>
    <t>Наименование работ, метод</t>
  </si>
  <si>
    <t>ИТОГО</t>
  </si>
  <si>
    <t>ЛОТ № 1</t>
  </si>
  <si>
    <t>Все месторождения ОАО "Славнефть-Мегионнефтегаз"</t>
  </si>
  <si>
    <t>№ расценки</t>
  </si>
  <si>
    <t>Определение Рпл (статический уровень)</t>
  </si>
  <si>
    <t>Определение Рзаб (динамический уровень)</t>
  </si>
  <si>
    <t>Определение Рзаб методом газосодержания</t>
  </si>
  <si>
    <t>Прямой замер Рпл в пьезометрических скважинах</t>
  </si>
  <si>
    <t>Отбор устьевых проб</t>
  </si>
  <si>
    <t>Замер Ндин (динамический уровень) и Нст (статический уровень) в водозаборных скважинах</t>
  </si>
  <si>
    <t>ИТОГО по ЛОТу № 1</t>
  </si>
  <si>
    <t>Шаблонирование</t>
  </si>
  <si>
    <t>ИТОГО по ЛОТу № 2</t>
  </si>
  <si>
    <t>ЛОТ № 3</t>
  </si>
  <si>
    <t>ЛОТ № 2</t>
  </si>
  <si>
    <t>Отбор глубинных (закрытых) проб</t>
  </si>
  <si>
    <t>Прямой замер Рпл в нефтяных скважинах</t>
  </si>
  <si>
    <t>Снятие КВУ до полного восстановления</t>
  </si>
  <si>
    <t xml:space="preserve">Снятие КВД </t>
  </si>
  <si>
    <t xml:space="preserve">Снятие КВУ </t>
  </si>
  <si>
    <t>Прямой замер Рпл в нагнетательных скважинах</t>
  </si>
  <si>
    <t>Гидропрослушивание</t>
  </si>
  <si>
    <t>ИТОГО по ЛОТу № 3</t>
  </si>
  <si>
    <t>Снятие КПД (глубинные)</t>
  </si>
  <si>
    <t>Замер дебита и  газового фактора</t>
  </si>
  <si>
    <t>Замер давления для определения герметичности э/колонны</t>
  </si>
  <si>
    <t>Снятие ИД на нагнетательном фонде</t>
  </si>
  <si>
    <t>Снятие КПД (устьевые)</t>
  </si>
  <si>
    <t>Определение Рпл (статический уровень) в пьезометрических скважинах</t>
  </si>
  <si>
    <t>Стоимость 1 исследования, руб., 
без НДС</t>
  </si>
  <si>
    <t>Количество исследований, шт</t>
  </si>
  <si>
    <t>ИТОГО стоимость исследований,
 руб., без НДС</t>
  </si>
  <si>
    <t xml:space="preserve">Интерпретация 
( динамические и статические уровни) </t>
  </si>
  <si>
    <t>Плановый объем работ по ГДИС на 2016 год</t>
  </si>
  <si>
    <t>Тип сделки № 414  "Гидродинамические исследования"</t>
  </si>
  <si>
    <t>Ед. измер.</t>
  </si>
  <si>
    <t>Стоимость 1 исслед, руб, без НДС</t>
  </si>
  <si>
    <t>ОАО "СН-МНГ"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</si>
  <si>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</si>
  <si>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</si>
  <si>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</si>
  <si>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</si>
  <si>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</si>
  <si>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</si>
  <si>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</si>
  <si>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</si>
  <si>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</si>
  <si>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</si>
  <si>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</si>
  <si>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</si>
  <si>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иссл</t>
  </si>
  <si>
    <t>руб</t>
  </si>
  <si>
    <t xml:space="preserve">Интерпретация 
( по динамическим и статическим уровням) </t>
  </si>
  <si>
    <t>Форма 4</t>
  </si>
  <si>
    <t>Заказчик:</t>
  </si>
  <si>
    <t>ОАО "Славнефть-Мегионнефтегаз"</t>
  </si>
  <si>
    <t>Подрядчик:</t>
  </si>
  <si>
    <t>Раздел сделки: "Геология / НИОКР"</t>
  </si>
  <si>
    <t>Наименование лота: "ГИДРОДИНАМИЧЕСКИЕ ИССЛЕДОВАНИЯ В СКВАЖИНАХ"</t>
  </si>
  <si>
    <t>Тип  сделки: 414 "Гидродинамические исследования "</t>
  </si>
  <si>
    <t>ЛОТ №1</t>
  </si>
  <si>
    <t>Во всех расчетах ко всем лотам, формам, приложениям указывать после запятой не более 2 знаков</t>
  </si>
  <si>
    <t>(Руководитель предприятия, подпись, печать)</t>
  </si>
  <si>
    <t>ЛОТ №2</t>
  </si>
  <si>
    <t>Форма 4.1</t>
  </si>
  <si>
    <t>ЛОТ №3</t>
  </si>
  <si>
    <t>период оказания услуг: с 01.01.2016г. по 31.12.2016г.</t>
  </si>
  <si>
    <t>Форма 4.2</t>
  </si>
  <si>
    <t>Приложение 1 к Форме 4</t>
  </si>
  <si>
    <t>Приложение 1 к Форме 4.1</t>
  </si>
  <si>
    <t>Приложение 1 к Форме 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</si>
</sst>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2"/>
      <color theme="0" tint="-0.1499984740745262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/>
    <xf numFmtId="4" fontId="1" fillId="0" borderId="0" xfId="0" applyNumberFormat="1" applyFont="1"/>
    <xf numFmtId="0" fontId="1" fillId="3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/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2" fontId="1" fillId="0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 wrapText="1"/>
    </xf>
    <xf numFmtId="3" fontId="1" fillId="3" borderId="2" xfId="0" applyNumberFormat="1" applyFont="1" applyFill="1" applyBorder="1" applyAlignment="1">
      <alignment horizontal="right" vertical="center"/>
    </xf>
    <xf numFmtId="3" fontId="1" fillId="0" borderId="2" xfId="0" applyNumberFormat="1" applyFont="1" applyBorder="1" applyAlignment="1">
      <alignment horizontal="right" vertical="center"/>
    </xf>
    <xf numFmtId="4" fontId="5" fillId="3" borderId="2" xfId="0" applyNumberFormat="1" applyFont="1" applyFill="1" applyBorder="1" applyAlignment="1">
      <alignment horizontal="right" vertical="center"/>
    </xf>
    <xf numFmtId="4" fontId="5" fillId="0" borderId="2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9" fillId="3" borderId="13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/>
    </xf>
    <xf numFmtId="3" fontId="9" fillId="3" borderId="15" xfId="0" applyNumberFormat="1" applyFont="1" applyFill="1" applyBorder="1" applyAlignment="1">
      <alignment horizontal="right" vertical="center" wrapText="1"/>
    </xf>
    <xf numFmtId="3" fontId="9" fillId="3" borderId="17" xfId="0" applyNumberFormat="1" applyFont="1" applyFill="1" applyBorder="1" applyAlignment="1">
      <alignment horizontal="right" vertical="center" wrapText="1"/>
    </xf>
    <xf numFmtId="0" fontId="9" fillId="3" borderId="19" xfId="0" applyFont="1" applyFill="1" applyBorder="1" applyAlignment="1">
      <alignment horizontal="center" vertical="center" wrapText="1"/>
    </xf>
    <xf numFmtId="3" fontId="9" fillId="3" borderId="23" xfId="0" applyNumberFormat="1" applyFont="1" applyFill="1" applyBorder="1" applyAlignment="1">
      <alignment horizontal="right" vertical="center" wrapText="1"/>
    </xf>
    <xf numFmtId="3" fontId="9" fillId="3" borderId="24" xfId="0" applyNumberFormat="1" applyFont="1" applyFill="1" applyBorder="1" applyAlignment="1">
      <alignment horizontal="right" vertical="center" wrapText="1"/>
    </xf>
    <xf numFmtId="3" fontId="9" fillId="3" borderId="25" xfId="0" applyNumberFormat="1" applyFont="1" applyFill="1" applyBorder="1" applyAlignment="1">
      <alignment horizontal="right" vertical="center" wrapText="1"/>
    </xf>
    <xf numFmtId="0" fontId="9" fillId="3" borderId="27" xfId="0" applyFont="1" applyFill="1" applyBorder="1" applyAlignment="1">
      <alignment horizontal="center" vertical="center" wrapText="1"/>
    </xf>
    <xf numFmtId="3" fontId="9" fillId="0" borderId="17" xfId="0" applyNumberFormat="1" applyFont="1" applyFill="1" applyBorder="1" applyAlignment="1">
      <alignment horizontal="right" vertical="center" wrapText="1"/>
    </xf>
    <xf numFmtId="0" fontId="9" fillId="3" borderId="22" xfId="0" applyFont="1" applyFill="1" applyBorder="1" applyAlignment="1">
      <alignment horizontal="center" vertical="center"/>
    </xf>
    <xf numFmtId="3" fontId="9" fillId="3" borderId="22" xfId="0" applyNumberFormat="1" applyFont="1" applyFill="1" applyBorder="1" applyAlignment="1">
      <alignment horizontal="right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" fillId="0" borderId="0" xfId="0" applyFont="1" applyBorder="1"/>
    <xf numFmtId="4" fontId="9" fillId="3" borderId="0" xfId="0" applyNumberFormat="1" applyFont="1" applyFill="1" applyBorder="1" applyAlignment="1">
      <alignment horizontal="right" vertical="center" wrapText="1"/>
    </xf>
    <xf numFmtId="4" fontId="8" fillId="0" borderId="0" xfId="0" applyNumberFormat="1" applyFont="1"/>
    <xf numFmtId="0" fontId="8" fillId="0" borderId="0" xfId="0" applyFont="1"/>
    <xf numFmtId="4" fontId="10" fillId="3" borderId="19" xfId="0" applyNumberFormat="1" applyFont="1" applyFill="1" applyBorder="1" applyAlignment="1">
      <alignment horizontal="right" vertical="center" wrapText="1"/>
    </xf>
    <xf numFmtId="4" fontId="10" fillId="3" borderId="20" xfId="0" applyNumberFormat="1" applyFont="1" applyFill="1" applyBorder="1" applyAlignment="1">
      <alignment horizontal="right" vertical="center" wrapText="1"/>
    </xf>
    <xf numFmtId="4" fontId="10" fillId="3" borderId="21" xfId="0" applyNumberFormat="1" applyFont="1" applyFill="1" applyBorder="1" applyAlignment="1">
      <alignment horizontal="right" vertical="center" wrapText="1"/>
    </xf>
    <xf numFmtId="4" fontId="10" fillId="3" borderId="27" xfId="0" applyNumberFormat="1" applyFont="1" applyFill="1" applyBorder="1" applyAlignment="1">
      <alignment horizontal="right" vertical="center" wrapText="1"/>
    </xf>
    <xf numFmtId="4" fontId="10" fillId="3" borderId="28" xfId="0" applyNumberFormat="1" applyFont="1" applyFill="1" applyBorder="1" applyAlignment="1">
      <alignment horizontal="right" vertical="center" wrapText="1"/>
    </xf>
    <xf numFmtId="4" fontId="10" fillId="3" borderId="29" xfId="0" applyNumberFormat="1" applyFont="1" applyFill="1" applyBorder="1" applyAlignment="1">
      <alignment horizontal="right" vertical="center" wrapText="1"/>
    </xf>
    <xf numFmtId="4" fontId="10" fillId="3" borderId="26" xfId="0" applyNumberFormat="1" applyFont="1" applyFill="1" applyBorder="1" applyAlignment="1">
      <alignment horizontal="right" vertical="center" wrapText="1"/>
    </xf>
    <xf numFmtId="0" fontId="9" fillId="3" borderId="17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13" fillId="0" borderId="0" xfId="0" applyFont="1"/>
    <xf numFmtId="0" fontId="3" fillId="0" borderId="1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8"/>
  <sheetViews>
    <sheetView view="pageBreakPreview" topLeftCell="A25" zoomScale="90" zoomScaleNormal="100" zoomScaleSheetLayoutView="90" workbookViewId="0">
      <selection activeCell="A40" sqref="A40:XFD45"/>
    </sheetView>
  </sheetViews>
  <sheetFormatPr defaultRowHeight="15.75" x14ac:dyDescent="0.25"/>
  <cols>
    <col min="1" max="1" width="10.42578125" style="1" customWidth="1"/>
    <col min="2" max="2" width="50.140625" style="1" customWidth="1"/>
    <col min="3" max="3" width="26" style="1" customWidth="1"/>
    <col min="4" max="4" width="16.85546875" style="1" customWidth="1"/>
    <col min="5" max="5" width="23.28515625" style="1" customWidth="1"/>
    <col min="6" max="6" width="9.140625" style="1"/>
    <col min="7" max="7" width="14.7109375" style="1" customWidth="1"/>
    <col min="8" max="16384" width="9.140625" style="1"/>
  </cols>
  <sheetData>
    <row r="1" spans="1:13" x14ac:dyDescent="0.25">
      <c r="E1" s="69" t="s">
        <v>54</v>
      </c>
      <c r="F1" s="69"/>
    </row>
    <row r="2" spans="1:13" s="101" customFormat="1" ht="27" customHeight="1" x14ac:dyDescent="0.25">
      <c r="A2" s="97" t="s">
        <v>55</v>
      </c>
      <c r="B2" s="97"/>
      <c r="C2" s="98" t="s">
        <v>56</v>
      </c>
      <c r="D2" s="98"/>
      <c r="E2" s="98"/>
      <c r="F2" s="98"/>
      <c r="G2" s="106"/>
      <c r="H2" s="106"/>
      <c r="I2" s="102"/>
      <c r="M2" s="103"/>
    </row>
    <row r="3" spans="1:13" s="104" customFormat="1" ht="27" customHeight="1" x14ac:dyDescent="0.25">
      <c r="A3" s="99"/>
      <c r="B3" s="99"/>
      <c r="C3" s="100"/>
      <c r="D3" s="100"/>
      <c r="E3" s="100"/>
      <c r="F3" s="100"/>
      <c r="G3" s="107"/>
      <c r="H3" s="107"/>
      <c r="I3" s="105"/>
    </row>
    <row r="4" spans="1:13" s="101" customFormat="1" ht="27" customHeight="1" x14ac:dyDescent="0.25">
      <c r="A4" s="97" t="s">
        <v>57</v>
      </c>
      <c r="B4" s="97"/>
      <c r="C4" s="98"/>
      <c r="D4" s="98"/>
      <c r="E4" s="98"/>
      <c r="F4" s="98"/>
      <c r="G4" s="106"/>
      <c r="H4" s="106"/>
      <c r="I4" s="102"/>
      <c r="M4" s="103"/>
    </row>
    <row r="5" spans="1:13" ht="26.25" customHeight="1" x14ac:dyDescent="0.25">
      <c r="G5" s="55"/>
      <c r="H5" s="55"/>
    </row>
    <row r="8" spans="1:13" x14ac:dyDescent="0.25">
      <c r="A8" s="69" t="s">
        <v>61</v>
      </c>
      <c r="B8" s="69"/>
      <c r="C8" s="69"/>
      <c r="D8" s="69"/>
      <c r="E8" s="69"/>
      <c r="F8" s="69"/>
    </row>
    <row r="10" spans="1:13" x14ac:dyDescent="0.25">
      <c r="A10" s="4" t="s">
        <v>58</v>
      </c>
      <c r="B10" s="4"/>
      <c r="C10" s="4"/>
      <c r="D10" s="4"/>
      <c r="E10" s="4"/>
    </row>
    <row r="11" spans="1:13" x14ac:dyDescent="0.25">
      <c r="A11" s="4" t="s">
        <v>60</v>
      </c>
      <c r="B11" s="4"/>
      <c r="C11" s="4"/>
      <c r="D11" s="4"/>
      <c r="E11" s="4"/>
    </row>
    <row r="12" spans="1:13" x14ac:dyDescent="0.25">
      <c r="A12" s="4" t="s">
        <v>59</v>
      </c>
      <c r="B12" s="4"/>
      <c r="C12" s="4"/>
      <c r="D12" s="4"/>
      <c r="E12" s="4"/>
    </row>
    <row r="13" spans="1:13" x14ac:dyDescent="0.25">
      <c r="A13" s="88" t="s">
        <v>3</v>
      </c>
      <c r="B13" s="88"/>
      <c r="C13" s="88"/>
      <c r="D13" s="88"/>
      <c r="E13" s="88"/>
    </row>
    <row r="14" spans="1:13" ht="22.5" customHeight="1" x14ac:dyDescent="0.25">
      <c r="A14" s="88" t="s">
        <v>67</v>
      </c>
      <c r="B14" s="88"/>
      <c r="C14" s="88"/>
      <c r="D14" s="88"/>
      <c r="E14" s="88"/>
    </row>
    <row r="15" spans="1:13" ht="18.75" customHeight="1" x14ac:dyDescent="0.25">
      <c r="A15" s="69"/>
      <c r="B15" s="69"/>
      <c r="C15" s="69"/>
      <c r="D15" s="69"/>
      <c r="E15" s="69"/>
    </row>
    <row r="16" spans="1:13" x14ac:dyDescent="0.25">
      <c r="A16" s="4"/>
    </row>
    <row r="17" spans="1:5" s="3" customFormat="1" ht="48" customHeight="1" x14ac:dyDescent="0.25">
      <c r="A17" s="7" t="s">
        <v>4</v>
      </c>
      <c r="B17" s="8" t="s">
        <v>0</v>
      </c>
      <c r="C17" s="7" t="s">
        <v>30</v>
      </c>
      <c r="D17" s="9" t="s">
        <v>31</v>
      </c>
      <c r="E17" s="7" t="s">
        <v>32</v>
      </c>
    </row>
    <row r="18" spans="1:5" s="6" customFormat="1" ht="31.5" customHeight="1" x14ac:dyDescent="0.25">
      <c r="A18" s="15">
        <v>1</v>
      </c>
      <c r="B18" s="17" t="s">
        <v>5</v>
      </c>
      <c r="C18" s="16"/>
      <c r="D18" s="22">
        <v>291</v>
      </c>
      <c r="E18" s="24">
        <f>C18*D18</f>
        <v>0</v>
      </c>
    </row>
    <row r="19" spans="1:5" ht="31.5" customHeight="1" x14ac:dyDescent="0.25">
      <c r="A19" s="11">
        <v>2</v>
      </c>
      <c r="B19" s="18" t="s">
        <v>6</v>
      </c>
      <c r="C19" s="16"/>
      <c r="D19" s="22">
        <v>19577</v>
      </c>
      <c r="E19" s="24">
        <f t="shared" ref="E19:E36" si="0">C19*D19</f>
        <v>0</v>
      </c>
    </row>
    <row r="20" spans="1:5" ht="31.5" customHeight="1" x14ac:dyDescent="0.25">
      <c r="A20" s="11">
        <v>3</v>
      </c>
      <c r="B20" s="18" t="s">
        <v>7</v>
      </c>
      <c r="C20" s="16"/>
      <c r="D20" s="22">
        <v>4772</v>
      </c>
      <c r="E20" s="24">
        <f t="shared" si="0"/>
        <v>0</v>
      </c>
    </row>
    <row r="21" spans="1:5" ht="31.5" customHeight="1" x14ac:dyDescent="0.25">
      <c r="A21" s="11">
        <v>4</v>
      </c>
      <c r="B21" s="18" t="s">
        <v>17</v>
      </c>
      <c r="C21" s="16"/>
      <c r="D21" s="22">
        <v>291</v>
      </c>
      <c r="E21" s="24">
        <f t="shared" si="0"/>
        <v>0</v>
      </c>
    </row>
    <row r="22" spans="1:5" ht="31.5" customHeight="1" x14ac:dyDescent="0.25">
      <c r="A22" s="11">
        <v>5</v>
      </c>
      <c r="B22" s="19" t="s">
        <v>18</v>
      </c>
      <c r="C22" s="16"/>
      <c r="D22" s="22">
        <v>450</v>
      </c>
      <c r="E22" s="24">
        <f t="shared" si="0"/>
        <v>0</v>
      </c>
    </row>
    <row r="23" spans="1:5" ht="31.5" customHeight="1" x14ac:dyDescent="0.25">
      <c r="A23" s="11">
        <v>6</v>
      </c>
      <c r="B23" s="18" t="s">
        <v>19</v>
      </c>
      <c r="C23" s="16"/>
      <c r="D23" s="22">
        <v>695</v>
      </c>
      <c r="E23" s="24">
        <f t="shared" si="0"/>
        <v>0</v>
      </c>
    </row>
    <row r="24" spans="1:5" ht="31.5" customHeight="1" x14ac:dyDescent="0.25">
      <c r="A24" s="11">
        <v>7</v>
      </c>
      <c r="B24" s="19" t="s">
        <v>26</v>
      </c>
      <c r="C24" s="16"/>
      <c r="D24" s="22">
        <v>150</v>
      </c>
      <c r="E24" s="24">
        <f t="shared" si="0"/>
        <v>0</v>
      </c>
    </row>
    <row r="25" spans="1:5" ht="31.5" customHeight="1" x14ac:dyDescent="0.25">
      <c r="A25" s="11">
        <v>8</v>
      </c>
      <c r="B25" s="18" t="s">
        <v>20</v>
      </c>
      <c r="C25" s="16"/>
      <c r="D25" s="22">
        <v>658</v>
      </c>
      <c r="E25" s="24">
        <f t="shared" si="0"/>
        <v>0</v>
      </c>
    </row>
    <row r="26" spans="1:5" ht="31.5" customHeight="1" x14ac:dyDescent="0.25">
      <c r="A26" s="11">
        <v>9</v>
      </c>
      <c r="B26" s="19" t="s">
        <v>24</v>
      </c>
      <c r="C26" s="16"/>
      <c r="D26" s="22">
        <v>250</v>
      </c>
      <c r="E26" s="24">
        <f t="shared" si="0"/>
        <v>0</v>
      </c>
    </row>
    <row r="27" spans="1:5" ht="31.5" customHeight="1" x14ac:dyDescent="0.25">
      <c r="A27" s="11">
        <v>10</v>
      </c>
      <c r="B27" s="19" t="s">
        <v>28</v>
      </c>
      <c r="C27" s="16"/>
      <c r="D27" s="22">
        <v>380</v>
      </c>
      <c r="E27" s="24">
        <f t="shared" si="0"/>
        <v>0</v>
      </c>
    </row>
    <row r="28" spans="1:5" ht="31.5" customHeight="1" x14ac:dyDescent="0.25">
      <c r="A28" s="11">
        <v>11</v>
      </c>
      <c r="B28" s="20" t="s">
        <v>27</v>
      </c>
      <c r="C28" s="16"/>
      <c r="D28" s="22">
        <v>45</v>
      </c>
      <c r="E28" s="24">
        <f t="shared" si="0"/>
        <v>0</v>
      </c>
    </row>
    <row r="29" spans="1:5" ht="31.5" customHeight="1" x14ac:dyDescent="0.25">
      <c r="A29" s="11">
        <v>12</v>
      </c>
      <c r="B29" s="18" t="s">
        <v>21</v>
      </c>
      <c r="C29" s="16"/>
      <c r="D29" s="22">
        <v>218</v>
      </c>
      <c r="E29" s="24">
        <f t="shared" si="0"/>
        <v>0</v>
      </c>
    </row>
    <row r="30" spans="1:5" ht="31.5" customHeight="1" x14ac:dyDescent="0.25">
      <c r="A30" s="11">
        <v>13</v>
      </c>
      <c r="B30" s="18" t="s">
        <v>8</v>
      </c>
      <c r="C30" s="16"/>
      <c r="D30" s="22">
        <v>1456</v>
      </c>
      <c r="E30" s="24">
        <f t="shared" si="0"/>
        <v>0</v>
      </c>
    </row>
    <row r="31" spans="1:5" ht="31.5" customHeight="1" x14ac:dyDescent="0.25">
      <c r="A31" s="11">
        <v>14</v>
      </c>
      <c r="B31" s="21" t="s">
        <v>29</v>
      </c>
      <c r="C31" s="16"/>
      <c r="D31" s="22">
        <v>140</v>
      </c>
      <c r="E31" s="24">
        <f t="shared" si="0"/>
        <v>0</v>
      </c>
    </row>
    <row r="32" spans="1:5" ht="31.5" customHeight="1" x14ac:dyDescent="0.25">
      <c r="A32" s="11">
        <v>15</v>
      </c>
      <c r="B32" s="19" t="s">
        <v>10</v>
      </c>
      <c r="C32" s="16"/>
      <c r="D32" s="22">
        <v>960</v>
      </c>
      <c r="E32" s="24">
        <f t="shared" si="0"/>
        <v>0</v>
      </c>
    </row>
    <row r="33" spans="1:10" ht="31.5" customHeight="1" x14ac:dyDescent="0.25">
      <c r="A33" s="11">
        <v>16</v>
      </c>
      <c r="B33" s="18" t="s">
        <v>9</v>
      </c>
      <c r="C33" s="16"/>
      <c r="D33" s="22">
        <v>3632</v>
      </c>
      <c r="E33" s="24">
        <f t="shared" si="0"/>
        <v>0</v>
      </c>
    </row>
    <row r="34" spans="1:10" ht="31.5" customHeight="1" x14ac:dyDescent="0.25">
      <c r="A34" s="11">
        <v>17</v>
      </c>
      <c r="B34" s="18" t="s">
        <v>22</v>
      </c>
      <c r="C34" s="16"/>
      <c r="D34" s="22">
        <v>40</v>
      </c>
      <c r="E34" s="24">
        <f t="shared" si="0"/>
        <v>0</v>
      </c>
    </row>
    <row r="35" spans="1:10" ht="31.5" customHeight="1" x14ac:dyDescent="0.25">
      <c r="A35" s="11">
        <v>18</v>
      </c>
      <c r="B35" s="18" t="s">
        <v>12</v>
      </c>
      <c r="C35" s="16"/>
      <c r="D35" s="22">
        <v>15</v>
      </c>
      <c r="E35" s="25">
        <f t="shared" si="0"/>
        <v>0</v>
      </c>
    </row>
    <row r="36" spans="1:10" ht="31.5" customHeight="1" x14ac:dyDescent="0.25">
      <c r="A36" s="11">
        <v>19</v>
      </c>
      <c r="B36" s="19" t="s">
        <v>33</v>
      </c>
      <c r="C36" s="16"/>
      <c r="D36" s="22">
        <v>1500</v>
      </c>
      <c r="E36" s="33">
        <f t="shared" si="0"/>
        <v>0</v>
      </c>
    </row>
    <row r="37" spans="1:10" s="4" customFormat="1" x14ac:dyDescent="0.25">
      <c r="A37" s="70" t="s">
        <v>11</v>
      </c>
      <c r="B37" s="70"/>
      <c r="C37" s="32"/>
      <c r="D37" s="27">
        <f>SUM(D18:D36)</f>
        <v>35520</v>
      </c>
      <c r="E37" s="28">
        <f>SUM(E18:E36)</f>
        <v>0</v>
      </c>
      <c r="G37" s="10"/>
    </row>
    <row r="39" spans="1:10" s="2" customFormat="1" ht="18.75" customHeight="1" x14ac:dyDescent="0.25">
      <c r="A39" s="1"/>
      <c r="B39" s="1"/>
      <c r="C39" s="1"/>
      <c r="D39" s="1"/>
      <c r="E39" s="31"/>
    </row>
    <row r="40" spans="1:10" x14ac:dyDescent="0.25">
      <c r="A40" s="109" t="s">
        <v>62</v>
      </c>
      <c r="B40" s="109"/>
      <c r="C40" s="109"/>
      <c r="D40" s="109"/>
      <c r="E40" s="109"/>
      <c r="F40" s="109"/>
      <c r="G40" s="109"/>
      <c r="H40" s="109"/>
      <c r="I40" s="109"/>
      <c r="J40" s="109"/>
    </row>
    <row r="41" spans="1:10" ht="17.25" customHeight="1" x14ac:dyDescent="0.25">
      <c r="B41" s="31"/>
      <c r="C41" s="2"/>
    </row>
    <row r="42" spans="1:10" ht="18.75" customHeight="1" x14ac:dyDescent="0.25">
      <c r="B42" s="31"/>
      <c r="C42" s="2"/>
      <c r="D42" s="68"/>
      <c r="E42" s="68"/>
    </row>
    <row r="43" spans="1:10" ht="18.75" customHeight="1" x14ac:dyDescent="0.25">
      <c r="B43" s="31"/>
      <c r="C43" s="2"/>
      <c r="D43" s="31"/>
      <c r="E43" s="31"/>
    </row>
    <row r="44" spans="1:10" ht="24" customHeight="1" thickBot="1" x14ac:dyDescent="0.3">
      <c r="B44" s="110"/>
      <c r="C44" s="2"/>
      <c r="D44" s="68"/>
      <c r="E44" s="68"/>
    </row>
    <row r="45" spans="1:10" ht="38.25" customHeight="1" x14ac:dyDescent="0.25">
      <c r="A45" s="2"/>
      <c r="B45" s="31" t="s">
        <v>63</v>
      </c>
      <c r="C45" s="2"/>
      <c r="D45" s="31"/>
      <c r="E45" s="31"/>
    </row>
    <row r="46" spans="1:10" ht="18.75" x14ac:dyDescent="0.25">
      <c r="A46" s="2"/>
      <c r="B46" s="31"/>
      <c r="C46" s="2"/>
      <c r="D46" s="68"/>
      <c r="E46" s="68"/>
    </row>
    <row r="47" spans="1:10" ht="20.25" customHeight="1" x14ac:dyDescent="0.25">
      <c r="A47" s="2"/>
    </row>
    <row r="48" spans="1:10" ht="18.75" x14ac:dyDescent="0.25">
      <c r="A48" s="2"/>
      <c r="B48" s="31"/>
      <c r="C48" s="2"/>
      <c r="D48" s="68"/>
      <c r="E48" s="68"/>
    </row>
  </sheetData>
  <mergeCells count="12">
    <mergeCell ref="E1:F1"/>
    <mergeCell ref="C2:F2"/>
    <mergeCell ref="C4:F4"/>
    <mergeCell ref="A8:F8"/>
    <mergeCell ref="D46:E46"/>
    <mergeCell ref="D48:E48"/>
    <mergeCell ref="A13:E13"/>
    <mergeCell ref="A14:E14"/>
    <mergeCell ref="A15:E15"/>
    <mergeCell ref="A37:B37"/>
    <mergeCell ref="D42:E42"/>
    <mergeCell ref="D44:E44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66"/>
  <sheetViews>
    <sheetView view="pageBreakPreview" topLeftCell="A7" zoomScale="60" zoomScaleNormal="80" workbookViewId="0">
      <selection activeCell="A52" sqref="A52:XFD57"/>
    </sheetView>
  </sheetViews>
  <sheetFormatPr defaultRowHeight="15.75" x14ac:dyDescent="0.25"/>
  <cols>
    <col min="1" max="1" width="11.7109375" style="1" customWidth="1"/>
    <col min="2" max="2" width="49.85546875" style="1" customWidth="1"/>
    <col min="3" max="3" width="7.7109375" style="1" customWidth="1"/>
    <col min="4" max="4" width="21.140625" style="1" customWidth="1"/>
    <col min="5" max="17" width="12.7109375" style="1" customWidth="1"/>
    <col min="18" max="16384" width="9.140625" style="1"/>
  </cols>
  <sheetData>
    <row r="2" spans="1:17" x14ac:dyDescent="0.25">
      <c r="M2" s="108" t="s">
        <v>69</v>
      </c>
      <c r="N2" s="108"/>
      <c r="O2" s="108"/>
      <c r="P2" s="108"/>
      <c r="Q2" s="108"/>
    </row>
    <row r="4" spans="1:17" ht="18.75" x14ac:dyDescent="0.3">
      <c r="A4" s="87" t="s">
        <v>34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</row>
    <row r="5" spans="1:17" ht="18.75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7" x14ac:dyDescent="0.25">
      <c r="A6" s="88" t="s">
        <v>35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</row>
    <row r="7" spans="1:17" x14ac:dyDescent="0.25">
      <c r="A7" s="37" t="s">
        <v>2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17" ht="16.5" thickBot="1" x14ac:dyDescent="0.3"/>
    <row r="9" spans="1:17" ht="16.5" thickBot="1" x14ac:dyDescent="0.3">
      <c r="A9" s="71" t="s">
        <v>4</v>
      </c>
      <c r="B9" s="85" t="s">
        <v>0</v>
      </c>
      <c r="C9" s="71" t="s">
        <v>36</v>
      </c>
      <c r="D9" s="92" t="s">
        <v>37</v>
      </c>
      <c r="E9" s="94" t="s">
        <v>38</v>
      </c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6"/>
    </row>
    <row r="10" spans="1:17" ht="16.5" thickBot="1" x14ac:dyDescent="0.3">
      <c r="A10" s="89"/>
      <c r="B10" s="90"/>
      <c r="C10" s="91"/>
      <c r="D10" s="93"/>
      <c r="E10" s="38">
        <v>2016</v>
      </c>
      <c r="F10" s="39" t="s">
        <v>39</v>
      </c>
      <c r="G10" s="38" t="s">
        <v>40</v>
      </c>
      <c r="H10" s="40" t="s">
        <v>41</v>
      </c>
      <c r="I10" s="38" t="s">
        <v>42</v>
      </c>
      <c r="J10" s="40" t="s">
        <v>43</v>
      </c>
      <c r="K10" s="38" t="s">
        <v>44</v>
      </c>
      <c r="L10" s="41" t="s">
        <v>45</v>
      </c>
      <c r="M10" s="38" t="s">
        <v>46</v>
      </c>
      <c r="N10" s="41" t="s">
        <v>47</v>
      </c>
      <c r="O10" s="38" t="s">
        <v>48</v>
      </c>
      <c r="P10" s="38" t="s">
        <v>49</v>
      </c>
      <c r="Q10" s="42" t="s">
        <v>50</v>
      </c>
    </row>
    <row r="11" spans="1:17" x14ac:dyDescent="0.25">
      <c r="A11" s="85">
        <v>1</v>
      </c>
      <c r="B11" s="73" t="s">
        <v>5</v>
      </c>
      <c r="C11" s="43" t="s">
        <v>51</v>
      </c>
      <c r="D11" s="83"/>
      <c r="E11" s="44">
        <f>SUM(F11:Q11)</f>
        <v>291</v>
      </c>
      <c r="F11" s="45">
        <v>3</v>
      </c>
      <c r="G11" s="44">
        <v>8</v>
      </c>
      <c r="H11" s="45">
        <v>9</v>
      </c>
      <c r="I11" s="44">
        <v>41</v>
      </c>
      <c r="J11" s="45">
        <v>41</v>
      </c>
      <c r="K11" s="44">
        <v>41</v>
      </c>
      <c r="L11" s="45">
        <v>6</v>
      </c>
      <c r="M11" s="44">
        <v>9</v>
      </c>
      <c r="N11" s="45">
        <v>9</v>
      </c>
      <c r="O11" s="44">
        <v>41</v>
      </c>
      <c r="P11" s="45">
        <v>41</v>
      </c>
      <c r="Q11" s="44">
        <v>42</v>
      </c>
    </row>
    <row r="12" spans="1:17" ht="16.5" thickBot="1" x14ac:dyDescent="0.3">
      <c r="A12" s="86"/>
      <c r="B12" s="74"/>
      <c r="C12" s="46" t="s">
        <v>52</v>
      </c>
      <c r="D12" s="84"/>
      <c r="E12" s="59">
        <f>SUM(F12:Q12)</f>
        <v>0</v>
      </c>
      <c r="F12" s="60">
        <f>F11*$D11</f>
        <v>0</v>
      </c>
      <c r="G12" s="59">
        <f t="shared" ref="G12:Q12" si="0">G11*$D11</f>
        <v>0</v>
      </c>
      <c r="H12" s="60">
        <f t="shared" si="0"/>
        <v>0</v>
      </c>
      <c r="I12" s="59">
        <f t="shared" si="0"/>
        <v>0</v>
      </c>
      <c r="J12" s="60">
        <f t="shared" si="0"/>
        <v>0</v>
      </c>
      <c r="K12" s="59">
        <f t="shared" si="0"/>
        <v>0</v>
      </c>
      <c r="L12" s="60">
        <f t="shared" si="0"/>
        <v>0</v>
      </c>
      <c r="M12" s="59">
        <f t="shared" si="0"/>
        <v>0</v>
      </c>
      <c r="N12" s="60">
        <f t="shared" si="0"/>
        <v>0</v>
      </c>
      <c r="O12" s="59">
        <f t="shared" si="0"/>
        <v>0</v>
      </c>
      <c r="P12" s="59">
        <f t="shared" si="0"/>
        <v>0</v>
      </c>
      <c r="Q12" s="61">
        <f t="shared" si="0"/>
        <v>0</v>
      </c>
    </row>
    <row r="13" spans="1:17" x14ac:dyDescent="0.25">
      <c r="A13" s="81">
        <v>2</v>
      </c>
      <c r="B13" s="73" t="s">
        <v>6</v>
      </c>
      <c r="C13" s="43" t="s">
        <v>51</v>
      </c>
      <c r="D13" s="83"/>
      <c r="E13" s="47">
        <f>SUM(F13:Q13)</f>
        <v>19577</v>
      </c>
      <c r="F13" s="48">
        <v>0</v>
      </c>
      <c r="G13" s="47">
        <v>3430</v>
      </c>
      <c r="H13" s="48">
        <v>0</v>
      </c>
      <c r="I13" s="44">
        <v>3437</v>
      </c>
      <c r="J13" s="45">
        <v>0</v>
      </c>
      <c r="K13" s="44">
        <v>3441</v>
      </c>
      <c r="L13" s="45">
        <v>0</v>
      </c>
      <c r="M13" s="44">
        <v>3450</v>
      </c>
      <c r="N13" s="45">
        <v>0</v>
      </c>
      <c r="O13" s="44">
        <v>3454</v>
      </c>
      <c r="P13" s="44">
        <v>0</v>
      </c>
      <c r="Q13" s="49">
        <v>2365</v>
      </c>
    </row>
    <row r="14" spans="1:17" ht="16.5" thickBot="1" x14ac:dyDescent="0.3">
      <c r="A14" s="82"/>
      <c r="B14" s="74"/>
      <c r="C14" s="50" t="s">
        <v>52</v>
      </c>
      <c r="D14" s="84"/>
      <c r="E14" s="62">
        <f>SUM(F14:Q14)</f>
        <v>0</v>
      </c>
      <c r="F14" s="63">
        <f>F13*$D13</f>
        <v>0</v>
      </c>
      <c r="G14" s="62">
        <f t="shared" ref="G14:Q14" si="1">G13*$D13</f>
        <v>0</v>
      </c>
      <c r="H14" s="63">
        <f t="shared" si="1"/>
        <v>0</v>
      </c>
      <c r="I14" s="62">
        <f t="shared" si="1"/>
        <v>0</v>
      </c>
      <c r="J14" s="63">
        <f t="shared" si="1"/>
        <v>0</v>
      </c>
      <c r="K14" s="62">
        <f t="shared" si="1"/>
        <v>0</v>
      </c>
      <c r="L14" s="63">
        <f t="shared" si="1"/>
        <v>0</v>
      </c>
      <c r="M14" s="62">
        <f t="shared" si="1"/>
        <v>0</v>
      </c>
      <c r="N14" s="63">
        <f t="shared" si="1"/>
        <v>0</v>
      </c>
      <c r="O14" s="62">
        <f t="shared" si="1"/>
        <v>0</v>
      </c>
      <c r="P14" s="62">
        <f t="shared" si="1"/>
        <v>0</v>
      </c>
      <c r="Q14" s="64">
        <f t="shared" si="1"/>
        <v>0</v>
      </c>
    </row>
    <row r="15" spans="1:17" x14ac:dyDescent="0.25">
      <c r="A15" s="71">
        <v>3</v>
      </c>
      <c r="B15" s="73" t="s">
        <v>7</v>
      </c>
      <c r="C15" s="43" t="s">
        <v>51</v>
      </c>
      <c r="D15" s="83"/>
      <c r="E15" s="44">
        <f t="shared" ref="E15:E46" si="2">SUM(F15:Q15)</f>
        <v>4772</v>
      </c>
      <c r="F15" s="45">
        <v>397</v>
      </c>
      <c r="G15" s="44">
        <v>398</v>
      </c>
      <c r="H15" s="45">
        <v>397</v>
      </c>
      <c r="I15" s="44">
        <v>398</v>
      </c>
      <c r="J15" s="45">
        <v>397</v>
      </c>
      <c r="K15" s="44">
        <v>397</v>
      </c>
      <c r="L15" s="45">
        <v>399</v>
      </c>
      <c r="M15" s="44">
        <v>398</v>
      </c>
      <c r="N15" s="45">
        <v>400</v>
      </c>
      <c r="O15" s="44">
        <v>399</v>
      </c>
      <c r="P15" s="44">
        <v>403</v>
      </c>
      <c r="Q15" s="49">
        <v>389</v>
      </c>
    </row>
    <row r="16" spans="1:17" ht="16.5" thickBot="1" x14ac:dyDescent="0.3">
      <c r="A16" s="72"/>
      <c r="B16" s="74"/>
      <c r="C16" s="46" t="s">
        <v>52</v>
      </c>
      <c r="D16" s="84"/>
      <c r="E16" s="59">
        <f t="shared" si="2"/>
        <v>0</v>
      </c>
      <c r="F16" s="60">
        <f>F15*$D15</f>
        <v>0</v>
      </c>
      <c r="G16" s="59">
        <f>G15*$D15</f>
        <v>0</v>
      </c>
      <c r="H16" s="60">
        <f t="shared" ref="H16:P16" si="3">H15*$D15</f>
        <v>0</v>
      </c>
      <c r="I16" s="59">
        <f t="shared" si="3"/>
        <v>0</v>
      </c>
      <c r="J16" s="60">
        <f t="shared" si="3"/>
        <v>0</v>
      </c>
      <c r="K16" s="59">
        <f t="shared" si="3"/>
        <v>0</v>
      </c>
      <c r="L16" s="60">
        <f t="shared" si="3"/>
        <v>0</v>
      </c>
      <c r="M16" s="59">
        <f t="shared" si="3"/>
        <v>0</v>
      </c>
      <c r="N16" s="60">
        <f t="shared" si="3"/>
        <v>0</v>
      </c>
      <c r="O16" s="59">
        <f t="shared" si="3"/>
        <v>0</v>
      </c>
      <c r="P16" s="59">
        <f t="shared" si="3"/>
        <v>0</v>
      </c>
      <c r="Q16" s="61">
        <f>Q15*$D15</f>
        <v>0</v>
      </c>
    </row>
    <row r="17" spans="1:17" x14ac:dyDescent="0.25">
      <c r="A17" s="81">
        <v>4</v>
      </c>
      <c r="B17" s="73" t="s">
        <v>17</v>
      </c>
      <c r="C17" s="43" t="s">
        <v>51</v>
      </c>
      <c r="D17" s="83"/>
      <c r="E17" s="47">
        <f t="shared" si="2"/>
        <v>291</v>
      </c>
      <c r="F17" s="48">
        <v>41</v>
      </c>
      <c r="G17" s="47">
        <v>41</v>
      </c>
      <c r="H17" s="48">
        <v>41</v>
      </c>
      <c r="I17" s="44">
        <v>3</v>
      </c>
      <c r="J17" s="45">
        <v>8</v>
      </c>
      <c r="K17" s="44">
        <v>9</v>
      </c>
      <c r="L17" s="45">
        <v>41</v>
      </c>
      <c r="M17" s="44">
        <v>41</v>
      </c>
      <c r="N17" s="45">
        <v>41</v>
      </c>
      <c r="O17" s="44">
        <v>6</v>
      </c>
      <c r="P17" s="44">
        <v>9</v>
      </c>
      <c r="Q17" s="49">
        <v>10</v>
      </c>
    </row>
    <row r="18" spans="1:17" ht="16.5" thickBot="1" x14ac:dyDescent="0.3">
      <c r="A18" s="82"/>
      <c r="B18" s="74"/>
      <c r="C18" s="50" t="s">
        <v>52</v>
      </c>
      <c r="D18" s="84"/>
      <c r="E18" s="62">
        <f t="shared" si="2"/>
        <v>0</v>
      </c>
      <c r="F18" s="63">
        <f>F17*$D17</f>
        <v>0</v>
      </c>
      <c r="G18" s="62">
        <f t="shared" ref="G18:Q18" si="4">G17*$D17</f>
        <v>0</v>
      </c>
      <c r="H18" s="63">
        <f t="shared" si="4"/>
        <v>0</v>
      </c>
      <c r="I18" s="62">
        <f t="shared" si="4"/>
        <v>0</v>
      </c>
      <c r="J18" s="63">
        <f t="shared" si="4"/>
        <v>0</v>
      </c>
      <c r="K18" s="62">
        <f t="shared" si="4"/>
        <v>0</v>
      </c>
      <c r="L18" s="63">
        <f t="shared" si="4"/>
        <v>0</v>
      </c>
      <c r="M18" s="62">
        <f t="shared" si="4"/>
        <v>0</v>
      </c>
      <c r="N18" s="63">
        <f t="shared" si="4"/>
        <v>0</v>
      </c>
      <c r="O18" s="62">
        <f t="shared" si="4"/>
        <v>0</v>
      </c>
      <c r="P18" s="62">
        <f t="shared" si="4"/>
        <v>0</v>
      </c>
      <c r="Q18" s="64">
        <f t="shared" si="4"/>
        <v>0</v>
      </c>
    </row>
    <row r="19" spans="1:17" x14ac:dyDescent="0.25">
      <c r="A19" s="71">
        <v>5</v>
      </c>
      <c r="B19" s="73" t="s">
        <v>18</v>
      </c>
      <c r="C19" s="43" t="s">
        <v>51</v>
      </c>
      <c r="D19" s="83"/>
      <c r="E19" s="44">
        <f t="shared" si="2"/>
        <v>450</v>
      </c>
      <c r="F19" s="45">
        <v>30</v>
      </c>
      <c r="G19" s="44">
        <v>37</v>
      </c>
      <c r="H19" s="45">
        <v>35</v>
      </c>
      <c r="I19" s="44">
        <v>40</v>
      </c>
      <c r="J19" s="45">
        <v>38</v>
      </c>
      <c r="K19" s="44">
        <v>39</v>
      </c>
      <c r="L19" s="45">
        <v>38</v>
      </c>
      <c r="M19" s="44">
        <v>40</v>
      </c>
      <c r="N19" s="45">
        <v>39</v>
      </c>
      <c r="O19" s="44">
        <v>42</v>
      </c>
      <c r="P19" s="44">
        <v>34</v>
      </c>
      <c r="Q19" s="49">
        <v>38</v>
      </c>
    </row>
    <row r="20" spans="1:17" ht="16.5" thickBot="1" x14ac:dyDescent="0.3">
      <c r="A20" s="72"/>
      <c r="B20" s="74"/>
      <c r="C20" s="46" t="s">
        <v>52</v>
      </c>
      <c r="D20" s="84"/>
      <c r="E20" s="59">
        <f t="shared" si="2"/>
        <v>0</v>
      </c>
      <c r="F20" s="60">
        <f t="shared" ref="F20:Q20" si="5">F19*$D19</f>
        <v>0</v>
      </c>
      <c r="G20" s="59">
        <f t="shared" si="5"/>
        <v>0</v>
      </c>
      <c r="H20" s="60">
        <f t="shared" si="5"/>
        <v>0</v>
      </c>
      <c r="I20" s="59">
        <f t="shared" si="5"/>
        <v>0</v>
      </c>
      <c r="J20" s="60">
        <f t="shared" si="5"/>
        <v>0</v>
      </c>
      <c r="K20" s="59">
        <f t="shared" si="5"/>
        <v>0</v>
      </c>
      <c r="L20" s="60">
        <f t="shared" si="5"/>
        <v>0</v>
      </c>
      <c r="M20" s="59">
        <f t="shared" si="5"/>
        <v>0</v>
      </c>
      <c r="N20" s="60">
        <f t="shared" si="5"/>
        <v>0</v>
      </c>
      <c r="O20" s="59">
        <f t="shared" si="5"/>
        <v>0</v>
      </c>
      <c r="P20" s="59">
        <f t="shared" si="5"/>
        <v>0</v>
      </c>
      <c r="Q20" s="61">
        <f t="shared" si="5"/>
        <v>0</v>
      </c>
    </row>
    <row r="21" spans="1:17" x14ac:dyDescent="0.25">
      <c r="A21" s="81">
        <v>6</v>
      </c>
      <c r="B21" s="73" t="s">
        <v>19</v>
      </c>
      <c r="C21" s="43" t="s">
        <v>51</v>
      </c>
      <c r="D21" s="83"/>
      <c r="E21" s="47">
        <f t="shared" si="2"/>
        <v>695</v>
      </c>
      <c r="F21" s="48">
        <v>58</v>
      </c>
      <c r="G21" s="47">
        <v>60</v>
      </c>
      <c r="H21" s="48">
        <v>61</v>
      </c>
      <c r="I21" s="44">
        <v>57</v>
      </c>
      <c r="J21" s="45">
        <v>58</v>
      </c>
      <c r="K21" s="44">
        <v>62</v>
      </c>
      <c r="L21" s="45">
        <v>59</v>
      </c>
      <c r="M21" s="44">
        <v>61</v>
      </c>
      <c r="N21" s="45">
        <v>64</v>
      </c>
      <c r="O21" s="44">
        <v>55</v>
      </c>
      <c r="P21" s="44">
        <v>49</v>
      </c>
      <c r="Q21" s="49">
        <v>51</v>
      </c>
    </row>
    <row r="22" spans="1:17" ht="16.5" thickBot="1" x14ac:dyDescent="0.3">
      <c r="A22" s="82"/>
      <c r="B22" s="74"/>
      <c r="C22" s="50" t="s">
        <v>52</v>
      </c>
      <c r="D22" s="84"/>
      <c r="E22" s="62">
        <f t="shared" si="2"/>
        <v>0</v>
      </c>
      <c r="F22" s="63">
        <f t="shared" ref="F22:Q22" si="6">F21*$D21</f>
        <v>0</v>
      </c>
      <c r="G22" s="62">
        <f t="shared" si="6"/>
        <v>0</v>
      </c>
      <c r="H22" s="63">
        <f t="shared" si="6"/>
        <v>0</v>
      </c>
      <c r="I22" s="62">
        <f t="shared" si="6"/>
        <v>0</v>
      </c>
      <c r="J22" s="63">
        <f t="shared" si="6"/>
        <v>0</v>
      </c>
      <c r="K22" s="62">
        <f t="shared" si="6"/>
        <v>0</v>
      </c>
      <c r="L22" s="63">
        <f t="shared" si="6"/>
        <v>0</v>
      </c>
      <c r="M22" s="62">
        <f t="shared" si="6"/>
        <v>0</v>
      </c>
      <c r="N22" s="63">
        <f t="shared" si="6"/>
        <v>0</v>
      </c>
      <c r="O22" s="62">
        <f t="shared" si="6"/>
        <v>0</v>
      </c>
      <c r="P22" s="62">
        <f t="shared" si="6"/>
        <v>0</v>
      </c>
      <c r="Q22" s="64">
        <f t="shared" si="6"/>
        <v>0</v>
      </c>
    </row>
    <row r="23" spans="1:17" x14ac:dyDescent="0.25">
      <c r="A23" s="71">
        <v>7</v>
      </c>
      <c r="B23" s="73" t="s">
        <v>26</v>
      </c>
      <c r="C23" s="43" t="s">
        <v>51</v>
      </c>
      <c r="D23" s="83"/>
      <c r="E23" s="44">
        <f t="shared" si="2"/>
        <v>150</v>
      </c>
      <c r="F23" s="45">
        <v>11</v>
      </c>
      <c r="G23" s="44">
        <v>12</v>
      </c>
      <c r="H23" s="45">
        <v>12</v>
      </c>
      <c r="I23" s="44">
        <v>14</v>
      </c>
      <c r="J23" s="45">
        <v>13</v>
      </c>
      <c r="K23" s="44">
        <v>16</v>
      </c>
      <c r="L23" s="45">
        <v>14</v>
      </c>
      <c r="M23" s="44">
        <v>13</v>
      </c>
      <c r="N23" s="45">
        <v>14</v>
      </c>
      <c r="O23" s="44">
        <v>12</v>
      </c>
      <c r="P23" s="44">
        <v>8</v>
      </c>
      <c r="Q23" s="49">
        <v>11</v>
      </c>
    </row>
    <row r="24" spans="1:17" ht="16.5" thickBot="1" x14ac:dyDescent="0.3">
      <c r="A24" s="72"/>
      <c r="B24" s="74"/>
      <c r="C24" s="46" t="s">
        <v>52</v>
      </c>
      <c r="D24" s="84"/>
      <c r="E24" s="59">
        <f t="shared" si="2"/>
        <v>0</v>
      </c>
      <c r="F24" s="60">
        <f t="shared" ref="F24:Q24" si="7">F23*$D23</f>
        <v>0</v>
      </c>
      <c r="G24" s="59">
        <f t="shared" si="7"/>
        <v>0</v>
      </c>
      <c r="H24" s="60">
        <f t="shared" si="7"/>
        <v>0</v>
      </c>
      <c r="I24" s="59">
        <f t="shared" si="7"/>
        <v>0</v>
      </c>
      <c r="J24" s="60">
        <f t="shared" si="7"/>
        <v>0</v>
      </c>
      <c r="K24" s="59">
        <f t="shared" si="7"/>
        <v>0</v>
      </c>
      <c r="L24" s="60">
        <f t="shared" si="7"/>
        <v>0</v>
      </c>
      <c r="M24" s="59">
        <f t="shared" si="7"/>
        <v>0</v>
      </c>
      <c r="N24" s="60">
        <f t="shared" si="7"/>
        <v>0</v>
      </c>
      <c r="O24" s="59">
        <f t="shared" si="7"/>
        <v>0</v>
      </c>
      <c r="P24" s="59">
        <f t="shared" si="7"/>
        <v>0</v>
      </c>
      <c r="Q24" s="61">
        <f t="shared" si="7"/>
        <v>0</v>
      </c>
    </row>
    <row r="25" spans="1:17" x14ac:dyDescent="0.25">
      <c r="A25" s="81">
        <v>8</v>
      </c>
      <c r="B25" s="73" t="s">
        <v>20</v>
      </c>
      <c r="C25" s="43" t="s">
        <v>51</v>
      </c>
      <c r="D25" s="83"/>
      <c r="E25" s="47">
        <f t="shared" si="2"/>
        <v>658</v>
      </c>
      <c r="F25" s="48">
        <v>51</v>
      </c>
      <c r="G25" s="47">
        <v>58</v>
      </c>
      <c r="H25" s="48">
        <v>55</v>
      </c>
      <c r="I25" s="44">
        <v>54</v>
      </c>
      <c r="J25" s="45">
        <v>56</v>
      </c>
      <c r="K25" s="44">
        <v>60</v>
      </c>
      <c r="L25" s="45">
        <v>57</v>
      </c>
      <c r="M25" s="44">
        <v>58</v>
      </c>
      <c r="N25" s="45">
        <v>62</v>
      </c>
      <c r="O25" s="44">
        <v>52</v>
      </c>
      <c r="P25" s="44">
        <v>45</v>
      </c>
      <c r="Q25" s="49">
        <v>50</v>
      </c>
    </row>
    <row r="26" spans="1:17" ht="16.5" thickBot="1" x14ac:dyDescent="0.3">
      <c r="A26" s="82"/>
      <c r="B26" s="74"/>
      <c r="C26" s="50" t="s">
        <v>52</v>
      </c>
      <c r="D26" s="84"/>
      <c r="E26" s="62">
        <f t="shared" si="2"/>
        <v>0</v>
      </c>
      <c r="F26" s="63">
        <f t="shared" ref="F26:Q26" si="8">F25*$D25</f>
        <v>0</v>
      </c>
      <c r="G26" s="62">
        <f t="shared" si="8"/>
        <v>0</v>
      </c>
      <c r="H26" s="63">
        <f t="shared" si="8"/>
        <v>0</v>
      </c>
      <c r="I26" s="62">
        <f t="shared" si="8"/>
        <v>0</v>
      </c>
      <c r="J26" s="63">
        <f t="shared" si="8"/>
        <v>0</v>
      </c>
      <c r="K26" s="62">
        <f t="shared" si="8"/>
        <v>0</v>
      </c>
      <c r="L26" s="63">
        <f t="shared" si="8"/>
        <v>0</v>
      </c>
      <c r="M26" s="62">
        <f t="shared" si="8"/>
        <v>0</v>
      </c>
      <c r="N26" s="63">
        <f t="shared" si="8"/>
        <v>0</v>
      </c>
      <c r="O26" s="62">
        <f t="shared" si="8"/>
        <v>0</v>
      </c>
      <c r="P26" s="62">
        <f t="shared" si="8"/>
        <v>0</v>
      </c>
      <c r="Q26" s="64">
        <f t="shared" si="8"/>
        <v>0</v>
      </c>
    </row>
    <row r="27" spans="1:17" x14ac:dyDescent="0.25">
      <c r="A27" s="81">
        <v>9</v>
      </c>
      <c r="B27" s="73" t="s">
        <v>24</v>
      </c>
      <c r="C27" s="43" t="s">
        <v>51</v>
      </c>
      <c r="D27" s="83"/>
      <c r="E27" s="44">
        <f t="shared" si="2"/>
        <v>250</v>
      </c>
      <c r="F27" s="45">
        <v>0</v>
      </c>
      <c r="G27" s="44">
        <v>0</v>
      </c>
      <c r="H27" s="45">
        <v>0</v>
      </c>
      <c r="I27" s="44">
        <v>33</v>
      </c>
      <c r="J27" s="45">
        <v>35</v>
      </c>
      <c r="K27" s="44">
        <v>35</v>
      </c>
      <c r="L27" s="45">
        <v>38</v>
      </c>
      <c r="M27" s="44">
        <v>39</v>
      </c>
      <c r="N27" s="45">
        <v>36</v>
      </c>
      <c r="O27" s="44">
        <v>34</v>
      </c>
      <c r="P27" s="44">
        <v>0</v>
      </c>
      <c r="Q27" s="49">
        <v>0</v>
      </c>
    </row>
    <row r="28" spans="1:17" ht="16.5" thickBot="1" x14ac:dyDescent="0.3">
      <c r="A28" s="82"/>
      <c r="B28" s="74"/>
      <c r="C28" s="50" t="s">
        <v>52</v>
      </c>
      <c r="D28" s="84"/>
      <c r="E28" s="59">
        <f t="shared" si="2"/>
        <v>0</v>
      </c>
      <c r="F28" s="60">
        <f t="shared" ref="F28:Q28" si="9">F27*$D27</f>
        <v>0</v>
      </c>
      <c r="G28" s="59">
        <f t="shared" si="9"/>
        <v>0</v>
      </c>
      <c r="H28" s="60">
        <f t="shared" si="9"/>
        <v>0</v>
      </c>
      <c r="I28" s="59">
        <f t="shared" si="9"/>
        <v>0</v>
      </c>
      <c r="J28" s="60">
        <f t="shared" si="9"/>
        <v>0</v>
      </c>
      <c r="K28" s="59">
        <f t="shared" si="9"/>
        <v>0</v>
      </c>
      <c r="L28" s="60">
        <f t="shared" si="9"/>
        <v>0</v>
      </c>
      <c r="M28" s="59">
        <f t="shared" si="9"/>
        <v>0</v>
      </c>
      <c r="N28" s="60">
        <f t="shared" si="9"/>
        <v>0</v>
      </c>
      <c r="O28" s="59">
        <f t="shared" si="9"/>
        <v>0</v>
      </c>
      <c r="P28" s="59">
        <f t="shared" si="9"/>
        <v>0</v>
      </c>
      <c r="Q28" s="61">
        <f t="shared" si="9"/>
        <v>0</v>
      </c>
    </row>
    <row r="29" spans="1:17" x14ac:dyDescent="0.25">
      <c r="A29" s="71">
        <v>10</v>
      </c>
      <c r="B29" s="73" t="s">
        <v>28</v>
      </c>
      <c r="C29" s="43" t="s">
        <v>51</v>
      </c>
      <c r="D29" s="83"/>
      <c r="E29" s="44">
        <f t="shared" si="2"/>
        <v>380</v>
      </c>
      <c r="F29" s="45">
        <v>0</v>
      </c>
      <c r="G29" s="44">
        <v>0</v>
      </c>
      <c r="H29" s="45">
        <v>0</v>
      </c>
      <c r="I29" s="44">
        <v>53</v>
      </c>
      <c r="J29" s="45">
        <v>55</v>
      </c>
      <c r="K29" s="44">
        <v>55</v>
      </c>
      <c r="L29" s="45">
        <v>54</v>
      </c>
      <c r="M29" s="44">
        <v>54</v>
      </c>
      <c r="N29" s="45">
        <v>57</v>
      </c>
      <c r="O29" s="44">
        <v>52</v>
      </c>
      <c r="P29" s="44">
        <v>0</v>
      </c>
      <c r="Q29" s="49">
        <v>0</v>
      </c>
    </row>
    <row r="30" spans="1:17" ht="16.5" thickBot="1" x14ac:dyDescent="0.3">
      <c r="A30" s="72"/>
      <c r="B30" s="74"/>
      <c r="C30" s="46" t="s">
        <v>52</v>
      </c>
      <c r="D30" s="84"/>
      <c r="E30" s="59">
        <f t="shared" si="2"/>
        <v>0</v>
      </c>
      <c r="F30" s="60">
        <f t="shared" ref="F30:Q30" si="10">F29*$D29</f>
        <v>0</v>
      </c>
      <c r="G30" s="59">
        <f t="shared" si="10"/>
        <v>0</v>
      </c>
      <c r="H30" s="60">
        <f t="shared" si="10"/>
        <v>0</v>
      </c>
      <c r="I30" s="59">
        <f t="shared" si="10"/>
        <v>0</v>
      </c>
      <c r="J30" s="60">
        <f t="shared" si="10"/>
        <v>0</v>
      </c>
      <c r="K30" s="59">
        <f t="shared" si="10"/>
        <v>0</v>
      </c>
      <c r="L30" s="60">
        <f t="shared" si="10"/>
        <v>0</v>
      </c>
      <c r="M30" s="59">
        <f t="shared" si="10"/>
        <v>0</v>
      </c>
      <c r="N30" s="60">
        <f t="shared" si="10"/>
        <v>0</v>
      </c>
      <c r="O30" s="59">
        <f t="shared" si="10"/>
        <v>0</v>
      </c>
      <c r="P30" s="59">
        <f t="shared" si="10"/>
        <v>0</v>
      </c>
      <c r="Q30" s="61">
        <f t="shared" si="10"/>
        <v>0</v>
      </c>
    </row>
    <row r="31" spans="1:17" x14ac:dyDescent="0.25">
      <c r="A31" s="81">
        <v>11</v>
      </c>
      <c r="B31" s="73" t="s">
        <v>27</v>
      </c>
      <c r="C31" s="43" t="s">
        <v>51</v>
      </c>
      <c r="D31" s="83"/>
      <c r="E31" s="47">
        <f t="shared" si="2"/>
        <v>45</v>
      </c>
      <c r="F31" s="48">
        <v>0</v>
      </c>
      <c r="G31" s="47">
        <v>0</v>
      </c>
      <c r="H31" s="48">
        <v>3</v>
      </c>
      <c r="I31" s="44">
        <v>4</v>
      </c>
      <c r="J31" s="45">
        <v>5</v>
      </c>
      <c r="K31" s="44">
        <v>5</v>
      </c>
      <c r="L31" s="45">
        <v>5</v>
      </c>
      <c r="M31" s="44">
        <v>5</v>
      </c>
      <c r="N31" s="45">
        <v>6</v>
      </c>
      <c r="O31" s="44">
        <v>6</v>
      </c>
      <c r="P31" s="44">
        <v>6</v>
      </c>
      <c r="Q31" s="49">
        <v>0</v>
      </c>
    </row>
    <row r="32" spans="1:17" ht="16.5" thickBot="1" x14ac:dyDescent="0.3">
      <c r="A32" s="82"/>
      <c r="B32" s="74"/>
      <c r="C32" s="50" t="s">
        <v>52</v>
      </c>
      <c r="D32" s="84"/>
      <c r="E32" s="62">
        <f t="shared" si="2"/>
        <v>0</v>
      </c>
      <c r="F32" s="63">
        <f t="shared" ref="F32:Q32" si="11">F31*$D31</f>
        <v>0</v>
      </c>
      <c r="G32" s="62">
        <f t="shared" si="11"/>
        <v>0</v>
      </c>
      <c r="H32" s="63">
        <f t="shared" si="11"/>
        <v>0</v>
      </c>
      <c r="I32" s="62">
        <f t="shared" si="11"/>
        <v>0</v>
      </c>
      <c r="J32" s="63">
        <f t="shared" si="11"/>
        <v>0</v>
      </c>
      <c r="K32" s="62">
        <f t="shared" si="11"/>
        <v>0</v>
      </c>
      <c r="L32" s="63">
        <f t="shared" si="11"/>
        <v>0</v>
      </c>
      <c r="M32" s="62">
        <f t="shared" si="11"/>
        <v>0</v>
      </c>
      <c r="N32" s="63">
        <f t="shared" si="11"/>
        <v>0</v>
      </c>
      <c r="O32" s="62">
        <f t="shared" si="11"/>
        <v>0</v>
      </c>
      <c r="P32" s="62">
        <f t="shared" si="11"/>
        <v>0</v>
      </c>
      <c r="Q32" s="64">
        <f t="shared" si="11"/>
        <v>0</v>
      </c>
    </row>
    <row r="33" spans="1:18" x14ac:dyDescent="0.25">
      <c r="A33" s="71">
        <v>12</v>
      </c>
      <c r="B33" s="73" t="s">
        <v>21</v>
      </c>
      <c r="C33" s="43" t="s">
        <v>51</v>
      </c>
      <c r="D33" s="83"/>
      <c r="E33" s="44">
        <f t="shared" si="2"/>
        <v>218</v>
      </c>
      <c r="F33" s="45">
        <v>6</v>
      </c>
      <c r="G33" s="44">
        <v>12</v>
      </c>
      <c r="H33" s="45">
        <v>19</v>
      </c>
      <c r="I33" s="44">
        <v>22</v>
      </c>
      <c r="J33" s="45">
        <v>24</v>
      </c>
      <c r="K33" s="44">
        <v>26</v>
      </c>
      <c r="L33" s="45">
        <v>6</v>
      </c>
      <c r="M33" s="44">
        <v>12</v>
      </c>
      <c r="N33" s="45">
        <v>19</v>
      </c>
      <c r="O33" s="44">
        <v>22</v>
      </c>
      <c r="P33" s="44">
        <v>24</v>
      </c>
      <c r="Q33" s="49">
        <v>26</v>
      </c>
    </row>
    <row r="34" spans="1:18" ht="16.5" thickBot="1" x14ac:dyDescent="0.3">
      <c r="A34" s="72"/>
      <c r="B34" s="74"/>
      <c r="C34" s="46" t="s">
        <v>52</v>
      </c>
      <c r="D34" s="84"/>
      <c r="E34" s="59">
        <f t="shared" si="2"/>
        <v>0</v>
      </c>
      <c r="F34" s="60">
        <f t="shared" ref="F34:Q34" si="12">F33*$D33</f>
        <v>0</v>
      </c>
      <c r="G34" s="59">
        <f t="shared" si="12"/>
        <v>0</v>
      </c>
      <c r="H34" s="60">
        <f t="shared" si="12"/>
        <v>0</v>
      </c>
      <c r="I34" s="59">
        <f t="shared" si="12"/>
        <v>0</v>
      </c>
      <c r="J34" s="60">
        <f t="shared" si="12"/>
        <v>0</v>
      </c>
      <c r="K34" s="59">
        <f t="shared" si="12"/>
        <v>0</v>
      </c>
      <c r="L34" s="60">
        <f t="shared" si="12"/>
        <v>0</v>
      </c>
      <c r="M34" s="59">
        <f t="shared" si="12"/>
        <v>0</v>
      </c>
      <c r="N34" s="60">
        <f t="shared" si="12"/>
        <v>0</v>
      </c>
      <c r="O34" s="59">
        <f t="shared" si="12"/>
        <v>0</v>
      </c>
      <c r="P34" s="59">
        <f t="shared" si="12"/>
        <v>0</v>
      </c>
      <c r="Q34" s="61">
        <f t="shared" si="12"/>
        <v>0</v>
      </c>
    </row>
    <row r="35" spans="1:18" ht="17.25" customHeight="1" x14ac:dyDescent="0.25">
      <c r="A35" s="81">
        <v>13</v>
      </c>
      <c r="B35" s="73" t="s">
        <v>8</v>
      </c>
      <c r="C35" s="43" t="s">
        <v>51</v>
      </c>
      <c r="D35" s="83"/>
      <c r="E35" s="47">
        <f t="shared" si="2"/>
        <v>1456</v>
      </c>
      <c r="F35" s="48">
        <v>111</v>
      </c>
      <c r="G35" s="47">
        <v>117</v>
      </c>
      <c r="H35" s="48">
        <v>136</v>
      </c>
      <c r="I35" s="44">
        <v>111</v>
      </c>
      <c r="J35" s="45">
        <v>117</v>
      </c>
      <c r="K35" s="44">
        <v>136</v>
      </c>
      <c r="L35" s="45">
        <v>111</v>
      </c>
      <c r="M35" s="44">
        <v>117</v>
      </c>
      <c r="N35" s="45">
        <v>136</v>
      </c>
      <c r="O35" s="44">
        <v>111</v>
      </c>
      <c r="P35" s="44">
        <v>117</v>
      </c>
      <c r="Q35" s="49">
        <v>136</v>
      </c>
    </row>
    <row r="36" spans="1:18" ht="17.25" customHeight="1" thickBot="1" x14ac:dyDescent="0.3">
      <c r="A36" s="82"/>
      <c r="B36" s="74"/>
      <c r="C36" s="50" t="s">
        <v>52</v>
      </c>
      <c r="D36" s="84"/>
      <c r="E36" s="62">
        <f t="shared" si="2"/>
        <v>0</v>
      </c>
      <c r="F36" s="63">
        <f t="shared" ref="F36:Q36" si="13">F35*$D35</f>
        <v>0</v>
      </c>
      <c r="G36" s="62">
        <f t="shared" si="13"/>
        <v>0</v>
      </c>
      <c r="H36" s="63">
        <f t="shared" si="13"/>
        <v>0</v>
      </c>
      <c r="I36" s="62">
        <f t="shared" si="13"/>
        <v>0</v>
      </c>
      <c r="J36" s="63">
        <f t="shared" si="13"/>
        <v>0</v>
      </c>
      <c r="K36" s="62">
        <f t="shared" si="13"/>
        <v>0</v>
      </c>
      <c r="L36" s="63">
        <f t="shared" si="13"/>
        <v>0</v>
      </c>
      <c r="M36" s="62">
        <f t="shared" si="13"/>
        <v>0</v>
      </c>
      <c r="N36" s="63">
        <f t="shared" si="13"/>
        <v>0</v>
      </c>
      <c r="O36" s="62">
        <f t="shared" si="13"/>
        <v>0</v>
      </c>
      <c r="P36" s="62">
        <f t="shared" si="13"/>
        <v>0</v>
      </c>
      <c r="Q36" s="64">
        <f t="shared" si="13"/>
        <v>0</v>
      </c>
    </row>
    <row r="37" spans="1:18" ht="17.25" customHeight="1" x14ac:dyDescent="0.25">
      <c r="A37" s="71">
        <v>14</v>
      </c>
      <c r="B37" s="73" t="s">
        <v>29</v>
      </c>
      <c r="C37" s="43" t="s">
        <v>51</v>
      </c>
      <c r="D37" s="83"/>
      <c r="E37" s="44">
        <f t="shared" si="2"/>
        <v>140</v>
      </c>
      <c r="F37" s="45">
        <v>7</v>
      </c>
      <c r="G37" s="44">
        <v>11</v>
      </c>
      <c r="H37" s="45">
        <v>17</v>
      </c>
      <c r="I37" s="44">
        <v>7</v>
      </c>
      <c r="J37" s="45">
        <v>11</v>
      </c>
      <c r="K37" s="44">
        <v>17</v>
      </c>
      <c r="L37" s="45">
        <v>7</v>
      </c>
      <c r="M37" s="44">
        <v>11</v>
      </c>
      <c r="N37" s="45">
        <v>17</v>
      </c>
      <c r="O37" s="44">
        <v>7</v>
      </c>
      <c r="P37" s="44">
        <v>11</v>
      </c>
      <c r="Q37" s="49">
        <v>17</v>
      </c>
    </row>
    <row r="38" spans="1:18" ht="17.25" customHeight="1" thickBot="1" x14ac:dyDescent="0.3">
      <c r="A38" s="72"/>
      <c r="B38" s="74"/>
      <c r="C38" s="46" t="s">
        <v>52</v>
      </c>
      <c r="D38" s="84"/>
      <c r="E38" s="59">
        <f t="shared" si="2"/>
        <v>0</v>
      </c>
      <c r="F38" s="60">
        <f t="shared" ref="F38:Q38" si="14">F37*$D37</f>
        <v>0</v>
      </c>
      <c r="G38" s="59">
        <f t="shared" si="14"/>
        <v>0</v>
      </c>
      <c r="H38" s="60">
        <f t="shared" si="14"/>
        <v>0</v>
      </c>
      <c r="I38" s="59">
        <f t="shared" si="14"/>
        <v>0</v>
      </c>
      <c r="J38" s="60">
        <f t="shared" si="14"/>
        <v>0</v>
      </c>
      <c r="K38" s="59">
        <f t="shared" si="14"/>
        <v>0</v>
      </c>
      <c r="L38" s="60">
        <f t="shared" si="14"/>
        <v>0</v>
      </c>
      <c r="M38" s="59">
        <f t="shared" si="14"/>
        <v>0</v>
      </c>
      <c r="N38" s="60">
        <f t="shared" si="14"/>
        <v>0</v>
      </c>
      <c r="O38" s="59">
        <f t="shared" si="14"/>
        <v>0</v>
      </c>
      <c r="P38" s="59">
        <f t="shared" si="14"/>
        <v>0</v>
      </c>
      <c r="Q38" s="61">
        <f t="shared" si="14"/>
        <v>0</v>
      </c>
    </row>
    <row r="39" spans="1:18" ht="17.25" customHeight="1" x14ac:dyDescent="0.25">
      <c r="A39" s="81">
        <v>15</v>
      </c>
      <c r="B39" s="73" t="s">
        <v>10</v>
      </c>
      <c r="C39" s="43" t="s">
        <v>51</v>
      </c>
      <c r="D39" s="83"/>
      <c r="E39" s="47">
        <f t="shared" si="2"/>
        <v>960</v>
      </c>
      <c r="F39" s="48">
        <v>0</v>
      </c>
      <c r="G39" s="47">
        <v>160</v>
      </c>
      <c r="H39" s="48">
        <v>0</v>
      </c>
      <c r="I39" s="44">
        <v>160</v>
      </c>
      <c r="J39" s="45">
        <v>0</v>
      </c>
      <c r="K39" s="44">
        <v>160</v>
      </c>
      <c r="L39" s="45">
        <v>0</v>
      </c>
      <c r="M39" s="44">
        <v>160</v>
      </c>
      <c r="N39" s="45">
        <v>0</v>
      </c>
      <c r="O39" s="44">
        <v>160</v>
      </c>
      <c r="P39" s="44">
        <v>0</v>
      </c>
      <c r="Q39" s="49">
        <v>160</v>
      </c>
    </row>
    <row r="40" spans="1:18" ht="32.25" customHeight="1" thickBot="1" x14ac:dyDescent="0.3">
      <c r="A40" s="82"/>
      <c r="B40" s="74"/>
      <c r="C40" s="50" t="s">
        <v>52</v>
      </c>
      <c r="D40" s="84"/>
      <c r="E40" s="62">
        <f t="shared" si="2"/>
        <v>0</v>
      </c>
      <c r="F40" s="63">
        <f t="shared" ref="F40:Q40" si="15">F39*$D39</f>
        <v>0</v>
      </c>
      <c r="G40" s="62">
        <f t="shared" si="15"/>
        <v>0</v>
      </c>
      <c r="H40" s="63">
        <f t="shared" si="15"/>
        <v>0</v>
      </c>
      <c r="I40" s="62">
        <f t="shared" si="15"/>
        <v>0</v>
      </c>
      <c r="J40" s="63">
        <f t="shared" si="15"/>
        <v>0</v>
      </c>
      <c r="K40" s="62">
        <f t="shared" si="15"/>
        <v>0</v>
      </c>
      <c r="L40" s="63">
        <f t="shared" si="15"/>
        <v>0</v>
      </c>
      <c r="M40" s="62">
        <f t="shared" si="15"/>
        <v>0</v>
      </c>
      <c r="N40" s="63">
        <f t="shared" si="15"/>
        <v>0</v>
      </c>
      <c r="O40" s="62">
        <f t="shared" si="15"/>
        <v>0</v>
      </c>
      <c r="P40" s="62">
        <f t="shared" si="15"/>
        <v>0</v>
      </c>
      <c r="Q40" s="64">
        <f t="shared" si="15"/>
        <v>0</v>
      </c>
      <c r="R40" s="5"/>
    </row>
    <row r="41" spans="1:18" ht="17.25" customHeight="1" x14ac:dyDescent="0.25">
      <c r="A41" s="71">
        <v>16</v>
      </c>
      <c r="B41" s="73" t="s">
        <v>9</v>
      </c>
      <c r="C41" s="43" t="s">
        <v>51</v>
      </c>
      <c r="D41" s="83"/>
      <c r="E41" s="44">
        <f t="shared" si="2"/>
        <v>3632</v>
      </c>
      <c r="F41" s="51">
        <v>203</v>
      </c>
      <c r="G41" s="44">
        <v>290</v>
      </c>
      <c r="H41" s="45">
        <v>302</v>
      </c>
      <c r="I41" s="44">
        <v>295</v>
      </c>
      <c r="J41" s="45">
        <v>316</v>
      </c>
      <c r="K41" s="44">
        <v>310</v>
      </c>
      <c r="L41" s="45">
        <v>331</v>
      </c>
      <c r="M41" s="44">
        <v>334</v>
      </c>
      <c r="N41" s="45">
        <v>323</v>
      </c>
      <c r="O41" s="44">
        <v>311</v>
      </c>
      <c r="P41" s="44">
        <v>311</v>
      </c>
      <c r="Q41" s="49">
        <v>306</v>
      </c>
    </row>
    <row r="42" spans="1:18" ht="17.25" customHeight="1" thickBot="1" x14ac:dyDescent="0.3">
      <c r="A42" s="72"/>
      <c r="B42" s="74"/>
      <c r="C42" s="46" t="s">
        <v>52</v>
      </c>
      <c r="D42" s="84"/>
      <c r="E42" s="59">
        <f t="shared" si="2"/>
        <v>0</v>
      </c>
      <c r="F42" s="60">
        <f t="shared" ref="F42:Q42" si="16">F41*$D41</f>
        <v>0</v>
      </c>
      <c r="G42" s="59">
        <f t="shared" si="16"/>
        <v>0</v>
      </c>
      <c r="H42" s="60">
        <f t="shared" si="16"/>
        <v>0</v>
      </c>
      <c r="I42" s="59">
        <f t="shared" si="16"/>
        <v>0</v>
      </c>
      <c r="J42" s="60">
        <f t="shared" si="16"/>
        <v>0</v>
      </c>
      <c r="K42" s="59">
        <f t="shared" si="16"/>
        <v>0</v>
      </c>
      <c r="L42" s="60">
        <f t="shared" si="16"/>
        <v>0</v>
      </c>
      <c r="M42" s="59">
        <f t="shared" si="16"/>
        <v>0</v>
      </c>
      <c r="N42" s="60">
        <f t="shared" si="16"/>
        <v>0</v>
      </c>
      <c r="O42" s="59">
        <f t="shared" si="16"/>
        <v>0</v>
      </c>
      <c r="P42" s="59">
        <f t="shared" si="16"/>
        <v>0</v>
      </c>
      <c r="Q42" s="61">
        <f t="shared" si="16"/>
        <v>0</v>
      </c>
    </row>
    <row r="43" spans="1:18" ht="17.25" customHeight="1" x14ac:dyDescent="0.25">
      <c r="A43" s="81">
        <v>17</v>
      </c>
      <c r="B43" s="73" t="s">
        <v>22</v>
      </c>
      <c r="C43" s="43" t="s">
        <v>51</v>
      </c>
      <c r="D43" s="83"/>
      <c r="E43" s="47">
        <f t="shared" si="2"/>
        <v>40</v>
      </c>
      <c r="F43" s="48">
        <v>0</v>
      </c>
      <c r="G43" s="47">
        <v>0</v>
      </c>
      <c r="H43" s="48">
        <v>3</v>
      </c>
      <c r="I43" s="44">
        <v>3</v>
      </c>
      <c r="J43" s="45">
        <v>4</v>
      </c>
      <c r="K43" s="44">
        <v>4</v>
      </c>
      <c r="L43" s="45">
        <v>4</v>
      </c>
      <c r="M43" s="44">
        <v>3</v>
      </c>
      <c r="N43" s="45">
        <v>2</v>
      </c>
      <c r="O43" s="44">
        <v>6</v>
      </c>
      <c r="P43" s="44">
        <v>6</v>
      </c>
      <c r="Q43" s="49">
        <v>5</v>
      </c>
    </row>
    <row r="44" spans="1:18" ht="17.25" customHeight="1" thickBot="1" x14ac:dyDescent="0.3">
      <c r="A44" s="82"/>
      <c r="B44" s="74"/>
      <c r="C44" s="50" t="s">
        <v>52</v>
      </c>
      <c r="D44" s="84"/>
      <c r="E44" s="62">
        <f t="shared" si="2"/>
        <v>0</v>
      </c>
      <c r="F44" s="63">
        <f t="shared" ref="F44:Q44" si="17">F43*$D43</f>
        <v>0</v>
      </c>
      <c r="G44" s="62">
        <f t="shared" si="17"/>
        <v>0</v>
      </c>
      <c r="H44" s="63">
        <f t="shared" si="17"/>
        <v>0</v>
      </c>
      <c r="I44" s="62">
        <f t="shared" si="17"/>
        <v>0</v>
      </c>
      <c r="J44" s="63">
        <f t="shared" si="17"/>
        <v>0</v>
      </c>
      <c r="K44" s="62">
        <f t="shared" si="17"/>
        <v>0</v>
      </c>
      <c r="L44" s="63">
        <f t="shared" si="17"/>
        <v>0</v>
      </c>
      <c r="M44" s="62">
        <f t="shared" si="17"/>
        <v>0</v>
      </c>
      <c r="N44" s="63">
        <f t="shared" si="17"/>
        <v>0</v>
      </c>
      <c r="O44" s="62">
        <f t="shared" si="17"/>
        <v>0</v>
      </c>
      <c r="P44" s="62">
        <f t="shared" si="17"/>
        <v>0</v>
      </c>
      <c r="Q44" s="64">
        <f t="shared" si="17"/>
        <v>0</v>
      </c>
    </row>
    <row r="45" spans="1:18" ht="17.25" customHeight="1" x14ac:dyDescent="0.25">
      <c r="A45" s="71">
        <v>18</v>
      </c>
      <c r="B45" s="73" t="s">
        <v>12</v>
      </c>
      <c r="C45" s="43" t="s">
        <v>51</v>
      </c>
      <c r="D45" s="83"/>
      <c r="E45" s="44">
        <f t="shared" si="2"/>
        <v>15</v>
      </c>
      <c r="F45" s="45">
        <v>1</v>
      </c>
      <c r="G45" s="44">
        <v>4</v>
      </c>
      <c r="H45" s="45">
        <v>0</v>
      </c>
      <c r="I45" s="44">
        <v>0</v>
      </c>
      <c r="J45" s="45">
        <v>0</v>
      </c>
      <c r="K45" s="44">
        <v>0</v>
      </c>
      <c r="L45" s="45">
        <v>0</v>
      </c>
      <c r="M45" s="44">
        <v>0</v>
      </c>
      <c r="N45" s="45">
        <v>0</v>
      </c>
      <c r="O45" s="44">
        <v>1</v>
      </c>
      <c r="P45" s="44">
        <v>5</v>
      </c>
      <c r="Q45" s="49">
        <v>4</v>
      </c>
    </row>
    <row r="46" spans="1:18" ht="17.25" customHeight="1" thickBot="1" x14ac:dyDescent="0.3">
      <c r="A46" s="72"/>
      <c r="B46" s="74"/>
      <c r="C46" s="46" t="s">
        <v>52</v>
      </c>
      <c r="D46" s="84"/>
      <c r="E46" s="59">
        <f t="shared" si="2"/>
        <v>0</v>
      </c>
      <c r="F46" s="60">
        <f>F45*$D45</f>
        <v>0</v>
      </c>
      <c r="G46" s="59">
        <f t="shared" ref="G46:H46" si="18">G45*$D45</f>
        <v>0</v>
      </c>
      <c r="H46" s="60">
        <f t="shared" si="18"/>
        <v>0</v>
      </c>
      <c r="I46" s="59">
        <f>I45*$D45</f>
        <v>0</v>
      </c>
      <c r="J46" s="60">
        <f t="shared" ref="J46:Q46" si="19">J45*$D45</f>
        <v>0</v>
      </c>
      <c r="K46" s="59">
        <f t="shared" si="19"/>
        <v>0</v>
      </c>
      <c r="L46" s="60">
        <f t="shared" si="19"/>
        <v>0</v>
      </c>
      <c r="M46" s="59">
        <f t="shared" si="19"/>
        <v>0</v>
      </c>
      <c r="N46" s="60">
        <f t="shared" si="19"/>
        <v>0</v>
      </c>
      <c r="O46" s="59">
        <f t="shared" si="19"/>
        <v>0</v>
      </c>
      <c r="P46" s="59">
        <f t="shared" si="19"/>
        <v>0</v>
      </c>
      <c r="Q46" s="61">
        <f t="shared" si="19"/>
        <v>0</v>
      </c>
    </row>
    <row r="47" spans="1:18" ht="17.25" customHeight="1" x14ac:dyDescent="0.25">
      <c r="A47" s="71">
        <v>19</v>
      </c>
      <c r="B47" s="73" t="s">
        <v>53</v>
      </c>
      <c r="C47" s="43" t="s">
        <v>51</v>
      </c>
      <c r="D47" s="75"/>
      <c r="E47" s="44">
        <f>SUM(F47:Q47)</f>
        <v>1500</v>
      </c>
      <c r="F47" s="45">
        <v>123</v>
      </c>
      <c r="G47" s="44">
        <v>125</v>
      </c>
      <c r="H47" s="45">
        <v>125</v>
      </c>
      <c r="I47" s="44">
        <v>125</v>
      </c>
      <c r="J47" s="45">
        <v>126</v>
      </c>
      <c r="K47" s="44">
        <v>125</v>
      </c>
      <c r="L47" s="45">
        <v>125</v>
      </c>
      <c r="M47" s="44">
        <v>125</v>
      </c>
      <c r="N47" s="45">
        <v>125</v>
      </c>
      <c r="O47" s="44">
        <v>125</v>
      </c>
      <c r="P47" s="44">
        <v>126</v>
      </c>
      <c r="Q47" s="49">
        <v>125</v>
      </c>
    </row>
    <row r="48" spans="1:18" ht="17.25" customHeight="1" thickBot="1" x14ac:dyDescent="0.3">
      <c r="A48" s="72"/>
      <c r="B48" s="74"/>
      <c r="C48" s="46" t="s">
        <v>52</v>
      </c>
      <c r="D48" s="76"/>
      <c r="E48" s="62">
        <f t="shared" ref="E48" si="20">SUM(F48:Q48)</f>
        <v>0</v>
      </c>
      <c r="F48" s="63">
        <f>F47*$D47</f>
        <v>0</v>
      </c>
      <c r="G48" s="62">
        <f>G47*$D47</f>
        <v>0</v>
      </c>
      <c r="H48" s="63">
        <f t="shared" ref="H48" si="21">H47*$D47</f>
        <v>0</v>
      </c>
      <c r="I48" s="62">
        <f>I47*$D47</f>
        <v>0</v>
      </c>
      <c r="J48" s="63">
        <f t="shared" ref="J48:Q48" si="22">J47*$D47</f>
        <v>0</v>
      </c>
      <c r="K48" s="62">
        <f t="shared" si="22"/>
        <v>0</v>
      </c>
      <c r="L48" s="63">
        <f t="shared" si="22"/>
        <v>0</v>
      </c>
      <c r="M48" s="62">
        <f t="shared" si="22"/>
        <v>0</v>
      </c>
      <c r="N48" s="63">
        <f t="shared" si="22"/>
        <v>0</v>
      </c>
      <c r="O48" s="62">
        <f t="shared" si="22"/>
        <v>0</v>
      </c>
      <c r="P48" s="62">
        <f t="shared" si="22"/>
        <v>0</v>
      </c>
      <c r="Q48" s="64">
        <f t="shared" si="22"/>
        <v>0</v>
      </c>
    </row>
    <row r="49" spans="1:17" ht="17.25" customHeight="1" x14ac:dyDescent="0.25">
      <c r="A49" s="77" t="s">
        <v>1</v>
      </c>
      <c r="B49" s="78"/>
      <c r="C49" s="43" t="s">
        <v>51</v>
      </c>
      <c r="D49" s="52"/>
      <c r="E49" s="53">
        <f>E11+E13+E15+E17+E19+E21+E23+E25+E27+E29+E31+E33+E35+E37+E39+E41+E43+E45+E47</f>
        <v>35520</v>
      </c>
      <c r="F49" s="44">
        <f>F11+F13+F15+F17+F19+F21+F23+F25+F27+F29+F31+F33+F35+F37+F39+F41+F43+F45</f>
        <v>919</v>
      </c>
      <c r="G49" s="44">
        <f t="shared" ref="G49:Q50" si="23">G11+G13+G15+G17+G19+G21+G23+G25+G27+G29+G31+G33+G35+G37+G39+G41+G43+G45</f>
        <v>4638</v>
      </c>
      <c r="H49" s="45">
        <f t="shared" si="23"/>
        <v>1090</v>
      </c>
      <c r="I49" s="44">
        <f t="shared" si="23"/>
        <v>4732</v>
      </c>
      <c r="J49" s="45">
        <f t="shared" si="23"/>
        <v>1178</v>
      </c>
      <c r="K49" s="44">
        <f t="shared" si="23"/>
        <v>4813</v>
      </c>
      <c r="L49" s="45">
        <f t="shared" si="23"/>
        <v>1170</v>
      </c>
      <c r="M49" s="44">
        <f t="shared" si="23"/>
        <v>4805</v>
      </c>
      <c r="N49" s="45">
        <f t="shared" si="23"/>
        <v>1225</v>
      </c>
      <c r="O49" s="44">
        <f t="shared" si="23"/>
        <v>4771</v>
      </c>
      <c r="P49" s="45">
        <f t="shared" si="23"/>
        <v>1069</v>
      </c>
      <c r="Q49" s="44">
        <f t="shared" si="23"/>
        <v>3610</v>
      </c>
    </row>
    <row r="50" spans="1:17" ht="17.25" customHeight="1" thickBot="1" x14ac:dyDescent="0.3">
      <c r="A50" s="79"/>
      <c r="B50" s="80"/>
      <c r="C50" s="46" t="s">
        <v>52</v>
      </c>
      <c r="D50" s="54"/>
      <c r="E50" s="65">
        <f>E12+E14+E16+E18+E20+E22+E24+E26+E28+E30+E32+E34+E36+E38+E40+E42+E44+E46+E48</f>
        <v>0</v>
      </c>
      <c r="F50" s="59">
        <f t="shared" ref="F50" si="24">F12+F14+F16+F18+F20+F22+F24+F26+F28+F30+F32+F34+F36+F38+F40+F42+F44+F46</f>
        <v>0</v>
      </c>
      <c r="G50" s="59">
        <f t="shared" si="23"/>
        <v>0</v>
      </c>
      <c r="H50" s="60">
        <f t="shared" si="23"/>
        <v>0</v>
      </c>
      <c r="I50" s="59">
        <f t="shared" si="23"/>
        <v>0</v>
      </c>
      <c r="J50" s="60">
        <f t="shared" si="23"/>
        <v>0</v>
      </c>
      <c r="K50" s="59">
        <f t="shared" si="23"/>
        <v>0</v>
      </c>
      <c r="L50" s="60">
        <f t="shared" si="23"/>
        <v>0</v>
      </c>
      <c r="M50" s="59">
        <f t="shared" si="23"/>
        <v>0</v>
      </c>
      <c r="N50" s="60">
        <f t="shared" si="23"/>
        <v>0</v>
      </c>
      <c r="O50" s="59">
        <f t="shared" si="23"/>
        <v>0</v>
      </c>
      <c r="P50" s="60">
        <f t="shared" si="23"/>
        <v>0</v>
      </c>
      <c r="Q50" s="59">
        <f t="shared" si="23"/>
        <v>0</v>
      </c>
    </row>
    <row r="51" spans="1:17" x14ac:dyDescent="0.25">
      <c r="D51" s="55"/>
      <c r="E51" s="56"/>
      <c r="F51" s="55"/>
    </row>
    <row r="52" spans="1:17" x14ac:dyDescent="0.25">
      <c r="A52" s="109" t="s">
        <v>62</v>
      </c>
      <c r="B52" s="109"/>
      <c r="C52" s="109"/>
      <c r="D52" s="109"/>
      <c r="E52" s="109"/>
      <c r="F52" s="109"/>
      <c r="G52" s="109"/>
      <c r="H52" s="109"/>
      <c r="I52" s="109"/>
      <c r="J52" s="109"/>
    </row>
    <row r="53" spans="1:17" ht="17.25" customHeight="1" x14ac:dyDescent="0.25">
      <c r="B53" s="35"/>
      <c r="C53" s="2"/>
    </row>
    <row r="54" spans="1:17" ht="18.75" customHeight="1" x14ac:dyDescent="0.25">
      <c r="B54" s="35"/>
      <c r="C54" s="2"/>
      <c r="D54" s="68"/>
      <c r="E54" s="68"/>
    </row>
    <row r="55" spans="1:17" ht="18.75" customHeight="1" x14ac:dyDescent="0.25">
      <c r="B55" s="35"/>
      <c r="C55" s="2"/>
      <c r="D55" s="35"/>
      <c r="E55" s="35"/>
    </row>
    <row r="56" spans="1:17" ht="24" customHeight="1" thickBot="1" x14ac:dyDescent="0.3">
      <c r="B56" s="110"/>
      <c r="C56" s="2"/>
      <c r="D56" s="68"/>
      <c r="E56" s="68"/>
    </row>
    <row r="57" spans="1:17" ht="38.25" customHeight="1" x14ac:dyDescent="0.25">
      <c r="A57" s="2"/>
      <c r="B57" s="35" t="s">
        <v>63</v>
      </c>
      <c r="C57" s="2"/>
      <c r="D57" s="35"/>
      <c r="E57" s="35"/>
    </row>
    <row r="58" spans="1:17" x14ac:dyDescent="0.25">
      <c r="D58" s="55"/>
      <c r="E58" s="56"/>
      <c r="F58" s="55"/>
    </row>
    <row r="59" spans="1:17" x14ac:dyDescent="0.25">
      <c r="D59" s="55"/>
      <c r="E59" s="55"/>
      <c r="F59" s="55"/>
    </row>
    <row r="60" spans="1:17" s="58" customFormat="1" ht="18.75" x14ac:dyDescent="0.3">
      <c r="D60" s="57"/>
    </row>
    <row r="61" spans="1:17" s="58" customFormat="1" ht="18.75" x14ac:dyDescent="0.3">
      <c r="D61" s="57"/>
    </row>
    <row r="62" spans="1:17" s="58" customFormat="1" ht="18.75" x14ac:dyDescent="0.3">
      <c r="D62" s="57"/>
    </row>
    <row r="63" spans="1:17" s="58" customFormat="1" ht="18.75" x14ac:dyDescent="0.3"/>
    <row r="65" spans="4:13" ht="18.75" x14ac:dyDescent="0.3">
      <c r="D65" s="5"/>
      <c r="E65" s="58"/>
      <c r="F65" s="5"/>
      <c r="M65" s="58"/>
    </row>
    <row r="66" spans="4:13" x14ac:dyDescent="0.25">
      <c r="D66" s="5"/>
    </row>
  </sheetData>
  <mergeCells count="68">
    <mergeCell ref="M2:Q2"/>
    <mergeCell ref="D54:E54"/>
    <mergeCell ref="D56:E56"/>
    <mergeCell ref="A4:Q4"/>
    <mergeCell ref="A6:Q6"/>
    <mergeCell ref="A9:A10"/>
    <mergeCell ref="B9:B10"/>
    <mergeCell ref="C9:C10"/>
    <mergeCell ref="D9:D10"/>
    <mergeCell ref="E9:Q9"/>
    <mergeCell ref="A11:A12"/>
    <mergeCell ref="B11:B12"/>
    <mergeCell ref="D11:D12"/>
    <mergeCell ref="A13:A14"/>
    <mergeCell ref="B13:B14"/>
    <mergeCell ref="D13:D14"/>
    <mergeCell ref="A15:A16"/>
    <mergeCell ref="B15:B16"/>
    <mergeCell ref="D15:D16"/>
    <mergeCell ref="A17:A18"/>
    <mergeCell ref="B17:B18"/>
    <mergeCell ref="D17:D18"/>
    <mergeCell ref="A19:A20"/>
    <mergeCell ref="B19:B20"/>
    <mergeCell ref="D19:D20"/>
    <mergeCell ref="A21:A22"/>
    <mergeCell ref="B21:B22"/>
    <mergeCell ref="D21:D22"/>
    <mergeCell ref="A23:A24"/>
    <mergeCell ref="B23:B24"/>
    <mergeCell ref="D23:D24"/>
    <mergeCell ref="A25:A26"/>
    <mergeCell ref="B25:B26"/>
    <mergeCell ref="D25:D26"/>
    <mergeCell ref="A27:A28"/>
    <mergeCell ref="B27:B28"/>
    <mergeCell ref="D27:D28"/>
    <mergeCell ref="A29:A30"/>
    <mergeCell ref="B29:B30"/>
    <mergeCell ref="D29:D30"/>
    <mergeCell ref="A31:A32"/>
    <mergeCell ref="B31:B32"/>
    <mergeCell ref="D31:D32"/>
    <mergeCell ref="A33:A34"/>
    <mergeCell ref="B33:B34"/>
    <mergeCell ref="D33:D34"/>
    <mergeCell ref="A35:A36"/>
    <mergeCell ref="B35:B36"/>
    <mergeCell ref="D35:D36"/>
    <mergeCell ref="A37:A38"/>
    <mergeCell ref="B37:B38"/>
    <mergeCell ref="D37:D38"/>
    <mergeCell ref="A39:A40"/>
    <mergeCell ref="B39:B40"/>
    <mergeCell ref="D39:D40"/>
    <mergeCell ref="A41:A42"/>
    <mergeCell ref="B41:B42"/>
    <mergeCell ref="D41:D42"/>
    <mergeCell ref="A47:A48"/>
    <mergeCell ref="B47:B48"/>
    <mergeCell ref="D47:D48"/>
    <mergeCell ref="A49:B50"/>
    <mergeCell ref="A43:A44"/>
    <mergeCell ref="B43:B44"/>
    <mergeCell ref="D43:D44"/>
    <mergeCell ref="A45:A46"/>
    <mergeCell ref="B45:B46"/>
    <mergeCell ref="D45:D46"/>
  </mergeCells>
  <pageMargins left="0.11811023622047245" right="0.11811023622047245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view="pageBreakPreview" zoomScale="60" zoomScaleNormal="100" workbookViewId="0">
      <selection activeCell="A16" sqref="A16"/>
    </sheetView>
  </sheetViews>
  <sheetFormatPr defaultRowHeight="15.75" x14ac:dyDescent="0.25"/>
  <cols>
    <col min="1" max="1" width="10.42578125" style="1" customWidth="1"/>
    <col min="2" max="2" width="50.140625" style="1" customWidth="1"/>
    <col min="3" max="3" width="26" style="1" customWidth="1"/>
    <col min="4" max="4" width="17.5703125" style="1" customWidth="1"/>
    <col min="5" max="5" width="20.140625" style="1" customWidth="1"/>
    <col min="6" max="6" width="9.140625" style="1"/>
    <col min="7" max="7" width="18.7109375" style="1" customWidth="1"/>
    <col min="8" max="16384" width="9.140625" style="1"/>
  </cols>
  <sheetData>
    <row r="1" spans="1:13" ht="18" customHeight="1" x14ac:dyDescent="0.25"/>
    <row r="2" spans="1:13" x14ac:dyDescent="0.25">
      <c r="E2" s="69" t="s">
        <v>65</v>
      </c>
      <c r="F2" s="69"/>
    </row>
    <row r="3" spans="1:13" s="101" customFormat="1" ht="27" customHeight="1" x14ac:dyDescent="0.25">
      <c r="A3" s="97" t="s">
        <v>55</v>
      </c>
      <c r="B3" s="97"/>
      <c r="C3" s="98" t="s">
        <v>56</v>
      </c>
      <c r="D3" s="98"/>
      <c r="E3" s="98"/>
      <c r="F3" s="98"/>
      <c r="G3" s="106"/>
      <c r="H3" s="106"/>
      <c r="I3" s="102"/>
      <c r="M3" s="103"/>
    </row>
    <row r="4" spans="1:13" s="104" customFormat="1" ht="27" customHeight="1" x14ac:dyDescent="0.25">
      <c r="A4" s="99"/>
      <c r="B4" s="99"/>
      <c r="C4" s="100"/>
      <c r="D4" s="100"/>
      <c r="E4" s="100"/>
      <c r="F4" s="100"/>
      <c r="G4" s="107"/>
      <c r="H4" s="107"/>
      <c r="I4" s="105"/>
    </row>
    <row r="5" spans="1:13" s="101" customFormat="1" ht="27" customHeight="1" x14ac:dyDescent="0.25">
      <c r="A5" s="97" t="s">
        <v>57</v>
      </c>
      <c r="B5" s="97"/>
      <c r="C5" s="98"/>
      <c r="D5" s="98"/>
      <c r="E5" s="98"/>
      <c r="F5" s="98"/>
      <c r="G5" s="106"/>
      <c r="H5" s="106"/>
      <c r="I5" s="102"/>
      <c r="M5" s="103"/>
    </row>
    <row r="6" spans="1:13" ht="26.25" customHeight="1" x14ac:dyDescent="0.25">
      <c r="G6" s="55"/>
      <c r="H6" s="55"/>
    </row>
    <row r="9" spans="1:13" x14ac:dyDescent="0.25">
      <c r="A9" s="69" t="s">
        <v>64</v>
      </c>
      <c r="B9" s="69"/>
      <c r="C9" s="69"/>
      <c r="D9" s="69"/>
      <c r="E9" s="69"/>
      <c r="F9" s="69"/>
    </row>
    <row r="11" spans="1:13" x14ac:dyDescent="0.25">
      <c r="A11" s="4" t="s">
        <v>58</v>
      </c>
      <c r="B11" s="4"/>
      <c r="C11" s="4"/>
      <c r="D11" s="4"/>
      <c r="E11" s="4"/>
    </row>
    <row r="12" spans="1:13" x14ac:dyDescent="0.25">
      <c r="A12" s="4" t="s">
        <v>60</v>
      </c>
      <c r="B12" s="4"/>
      <c r="C12" s="4"/>
      <c r="D12" s="4"/>
      <c r="E12" s="4"/>
    </row>
    <row r="13" spans="1:13" x14ac:dyDescent="0.25">
      <c r="A13" s="4" t="s">
        <v>59</v>
      </c>
      <c r="B13" s="4"/>
      <c r="C13" s="4"/>
      <c r="D13" s="4"/>
      <c r="E13" s="4"/>
    </row>
    <row r="14" spans="1:13" x14ac:dyDescent="0.25">
      <c r="A14" s="88" t="s">
        <v>3</v>
      </c>
      <c r="B14" s="88"/>
      <c r="C14" s="88"/>
      <c r="D14" s="88"/>
      <c r="E14" s="88"/>
    </row>
    <row r="15" spans="1:13" ht="22.5" customHeight="1" x14ac:dyDescent="0.25">
      <c r="A15" s="88" t="s">
        <v>67</v>
      </c>
      <c r="B15" s="88"/>
      <c r="C15" s="88"/>
      <c r="D15" s="88"/>
      <c r="E15" s="88"/>
    </row>
    <row r="17" spans="1:10" s="3" customFormat="1" ht="78" customHeight="1" x14ac:dyDescent="0.25">
      <c r="A17" s="7" t="s">
        <v>4</v>
      </c>
      <c r="B17" s="8" t="s">
        <v>0</v>
      </c>
      <c r="C17" s="7" t="s">
        <v>30</v>
      </c>
      <c r="D17" s="9" t="s">
        <v>31</v>
      </c>
      <c r="E17" s="7" t="s">
        <v>32</v>
      </c>
    </row>
    <row r="18" spans="1:10" ht="27.75" customHeight="1" x14ac:dyDescent="0.25">
      <c r="A18" s="11">
        <v>1</v>
      </c>
      <c r="B18" s="14" t="s">
        <v>25</v>
      </c>
      <c r="C18" s="12"/>
      <c r="D18" s="30">
        <v>380</v>
      </c>
      <c r="E18" s="25">
        <f>D18*C18</f>
        <v>0</v>
      </c>
    </row>
    <row r="19" spans="1:10" s="4" customFormat="1" ht="28.5" customHeight="1" x14ac:dyDescent="0.25">
      <c r="A19" s="70" t="s">
        <v>13</v>
      </c>
      <c r="B19" s="70"/>
      <c r="C19" s="32"/>
      <c r="D19" s="27">
        <f>SUM(D18)</f>
        <v>380</v>
      </c>
      <c r="E19" s="28">
        <f>SUM(E18)</f>
        <v>0</v>
      </c>
    </row>
    <row r="21" spans="1:10" s="2" customFormat="1" ht="18.75" customHeight="1" x14ac:dyDescent="0.25">
      <c r="A21" s="1"/>
      <c r="B21" s="1"/>
      <c r="C21" s="1"/>
      <c r="D21" s="1"/>
      <c r="E21" s="31"/>
    </row>
    <row r="22" spans="1:10" ht="18.75" x14ac:dyDescent="0.25">
      <c r="B22" s="31"/>
    </row>
    <row r="23" spans="1:10" ht="19.5" customHeight="1" x14ac:dyDescent="0.25">
      <c r="A23" s="2"/>
      <c r="B23" s="31"/>
      <c r="C23" s="2"/>
      <c r="D23" s="68"/>
      <c r="E23" s="68"/>
    </row>
    <row r="24" spans="1:10" ht="18.75" x14ac:dyDescent="0.25">
      <c r="A24" s="2"/>
      <c r="B24" s="31"/>
      <c r="C24" s="2"/>
      <c r="D24" s="31"/>
      <c r="E24" s="31"/>
    </row>
    <row r="25" spans="1:10" x14ac:dyDescent="0.25">
      <c r="A25" s="109" t="s">
        <v>62</v>
      </c>
      <c r="B25" s="109"/>
      <c r="C25" s="109"/>
      <c r="D25" s="109"/>
      <c r="E25" s="109"/>
      <c r="F25" s="109"/>
      <c r="G25" s="109"/>
      <c r="H25" s="109"/>
      <c r="I25" s="109"/>
      <c r="J25" s="109"/>
    </row>
    <row r="26" spans="1:10" ht="17.25" customHeight="1" x14ac:dyDescent="0.25">
      <c r="B26" s="35"/>
      <c r="C26" s="2"/>
    </row>
    <row r="27" spans="1:10" ht="18.75" customHeight="1" x14ac:dyDescent="0.25">
      <c r="B27" s="35"/>
      <c r="C27" s="2"/>
      <c r="D27" s="68"/>
      <c r="E27" s="68"/>
    </row>
    <row r="28" spans="1:10" ht="18.75" customHeight="1" x14ac:dyDescent="0.25">
      <c r="B28" s="35"/>
      <c r="C28" s="2"/>
      <c r="D28" s="35"/>
      <c r="E28" s="35"/>
    </row>
    <row r="29" spans="1:10" ht="24" customHeight="1" thickBot="1" x14ac:dyDescent="0.3">
      <c r="B29" s="110"/>
      <c r="C29" s="2"/>
      <c r="D29" s="68"/>
      <c r="E29" s="68"/>
    </row>
    <row r="30" spans="1:10" ht="38.25" customHeight="1" x14ac:dyDescent="0.25">
      <c r="A30" s="2"/>
      <c r="B30" s="35" t="s">
        <v>63</v>
      </c>
      <c r="C30" s="2"/>
      <c r="D30" s="35"/>
      <c r="E30" s="35"/>
    </row>
    <row r="31" spans="1:10" ht="18.75" x14ac:dyDescent="0.25">
      <c r="A31" s="2"/>
      <c r="B31" s="31"/>
      <c r="C31" s="2"/>
      <c r="D31" s="68"/>
      <c r="E31" s="68"/>
    </row>
    <row r="32" spans="1:10" ht="19.5" customHeight="1" x14ac:dyDescent="0.25">
      <c r="A32" s="2"/>
      <c r="B32" s="31"/>
      <c r="C32" s="2"/>
      <c r="D32" s="31"/>
      <c r="E32" s="31"/>
    </row>
    <row r="33" spans="1:5" ht="18.75" x14ac:dyDescent="0.25">
      <c r="B33" s="31"/>
      <c r="C33" s="2"/>
      <c r="D33" s="68"/>
      <c r="E33" s="68"/>
    </row>
    <row r="35" spans="1:5" ht="18.75" x14ac:dyDescent="0.25">
      <c r="A35" s="2"/>
      <c r="B35" s="31"/>
      <c r="C35" s="2"/>
      <c r="D35" s="68"/>
      <c r="E35" s="68"/>
    </row>
  </sheetData>
  <mergeCells count="13">
    <mergeCell ref="A15:E15"/>
    <mergeCell ref="D27:E27"/>
    <mergeCell ref="D29:E29"/>
    <mergeCell ref="E2:F2"/>
    <mergeCell ref="C3:F3"/>
    <mergeCell ref="C5:F5"/>
    <mergeCell ref="A9:F9"/>
    <mergeCell ref="A14:E14"/>
    <mergeCell ref="D33:E33"/>
    <mergeCell ref="D35:E35"/>
    <mergeCell ref="A19:B19"/>
    <mergeCell ref="D23:E23"/>
    <mergeCell ref="D31:E3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0"/>
  <sheetViews>
    <sheetView view="pageBreakPreview" zoomScale="60" zoomScaleNormal="100" workbookViewId="0">
      <selection activeCell="A17" sqref="A17:XFD22"/>
    </sheetView>
  </sheetViews>
  <sheetFormatPr defaultRowHeight="15.75" x14ac:dyDescent="0.25"/>
  <cols>
    <col min="1" max="1" width="11.7109375" style="1" customWidth="1"/>
    <col min="2" max="2" width="44.42578125" style="1" customWidth="1"/>
    <col min="3" max="3" width="7.7109375" style="1" customWidth="1"/>
    <col min="4" max="4" width="13.85546875" style="1" customWidth="1"/>
    <col min="5" max="17" width="11.7109375" style="1" customWidth="1"/>
    <col min="18" max="16384" width="9.140625" style="1"/>
  </cols>
  <sheetData>
    <row r="2" spans="1:17" x14ac:dyDescent="0.25">
      <c r="N2" s="108" t="s">
        <v>70</v>
      </c>
      <c r="O2" s="108"/>
      <c r="P2" s="108"/>
      <c r="Q2" s="108"/>
    </row>
    <row r="5" spans="1:17" ht="18.75" x14ac:dyDescent="0.3">
      <c r="A5" s="87" t="s">
        <v>34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</row>
    <row r="6" spans="1:17" ht="18.75" x14ac:dyDescent="0.3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7" x14ac:dyDescent="0.25">
      <c r="A7" s="88" t="s">
        <v>35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</row>
    <row r="8" spans="1:17" x14ac:dyDescent="0.25">
      <c r="A8" s="37" t="s">
        <v>15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</row>
    <row r="9" spans="1:17" ht="16.5" thickBot="1" x14ac:dyDescent="0.3"/>
    <row r="10" spans="1:17" ht="14.25" customHeight="1" thickBot="1" x14ac:dyDescent="0.3">
      <c r="A10" s="71" t="s">
        <v>4</v>
      </c>
      <c r="B10" s="85" t="s">
        <v>0</v>
      </c>
      <c r="C10" s="71" t="s">
        <v>36</v>
      </c>
      <c r="D10" s="92" t="s">
        <v>37</v>
      </c>
      <c r="E10" s="94" t="s">
        <v>38</v>
      </c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6"/>
    </row>
    <row r="11" spans="1:17" ht="37.5" customHeight="1" thickBot="1" x14ac:dyDescent="0.3">
      <c r="A11" s="89"/>
      <c r="B11" s="90"/>
      <c r="C11" s="91"/>
      <c r="D11" s="93"/>
      <c r="E11" s="38">
        <v>2016</v>
      </c>
      <c r="F11" s="39" t="s">
        <v>39</v>
      </c>
      <c r="G11" s="38" t="s">
        <v>40</v>
      </c>
      <c r="H11" s="40" t="s">
        <v>41</v>
      </c>
      <c r="I11" s="38" t="s">
        <v>42</v>
      </c>
      <c r="J11" s="40" t="s">
        <v>43</v>
      </c>
      <c r="K11" s="38" t="s">
        <v>44</v>
      </c>
      <c r="L11" s="41" t="s">
        <v>45</v>
      </c>
      <c r="M11" s="38" t="s">
        <v>46</v>
      </c>
      <c r="N11" s="41" t="s">
        <v>47</v>
      </c>
      <c r="O11" s="38" t="s">
        <v>48</v>
      </c>
      <c r="P11" s="38" t="s">
        <v>49</v>
      </c>
      <c r="Q11" s="42" t="s">
        <v>50</v>
      </c>
    </row>
    <row r="12" spans="1:17" ht="17.25" customHeight="1" x14ac:dyDescent="0.25">
      <c r="A12" s="85">
        <v>1</v>
      </c>
      <c r="B12" s="73" t="s">
        <v>25</v>
      </c>
      <c r="C12" s="43" t="s">
        <v>51</v>
      </c>
      <c r="D12" s="83"/>
      <c r="E12" s="44">
        <f>SUM(F12:Q12)</f>
        <v>380</v>
      </c>
      <c r="F12" s="45">
        <v>18</v>
      </c>
      <c r="G12" s="44">
        <v>27</v>
      </c>
      <c r="H12" s="45">
        <v>29</v>
      </c>
      <c r="I12" s="44">
        <v>28</v>
      </c>
      <c r="J12" s="45">
        <v>26</v>
      </c>
      <c r="K12" s="44">
        <v>28</v>
      </c>
      <c r="L12" s="45">
        <v>32</v>
      </c>
      <c r="M12" s="44">
        <v>48</v>
      </c>
      <c r="N12" s="45">
        <v>44</v>
      </c>
      <c r="O12" s="44">
        <v>35</v>
      </c>
      <c r="P12" s="44">
        <v>40</v>
      </c>
      <c r="Q12" s="49">
        <v>25</v>
      </c>
    </row>
    <row r="13" spans="1:17" ht="17.25" customHeight="1" thickBot="1" x14ac:dyDescent="0.3">
      <c r="A13" s="86"/>
      <c r="B13" s="74"/>
      <c r="C13" s="46" t="s">
        <v>52</v>
      </c>
      <c r="D13" s="84"/>
      <c r="E13" s="59">
        <f>SUM(F13:Q13)</f>
        <v>0</v>
      </c>
      <c r="F13" s="60">
        <f>F12*$D12</f>
        <v>0</v>
      </c>
      <c r="G13" s="59">
        <f t="shared" ref="G13:Q13" si="0">G12*$D12</f>
        <v>0</v>
      </c>
      <c r="H13" s="60">
        <f t="shared" si="0"/>
        <v>0</v>
      </c>
      <c r="I13" s="59">
        <f t="shared" si="0"/>
        <v>0</v>
      </c>
      <c r="J13" s="60">
        <f t="shared" si="0"/>
        <v>0</v>
      </c>
      <c r="K13" s="59">
        <f t="shared" si="0"/>
        <v>0</v>
      </c>
      <c r="L13" s="60">
        <f t="shared" si="0"/>
        <v>0</v>
      </c>
      <c r="M13" s="59">
        <f t="shared" si="0"/>
        <v>0</v>
      </c>
      <c r="N13" s="60">
        <f t="shared" si="0"/>
        <v>0</v>
      </c>
      <c r="O13" s="59">
        <f t="shared" si="0"/>
        <v>0</v>
      </c>
      <c r="P13" s="59">
        <f t="shared" si="0"/>
        <v>0</v>
      </c>
      <c r="Q13" s="61">
        <f t="shared" si="0"/>
        <v>0</v>
      </c>
    </row>
    <row r="14" spans="1:17" ht="17.25" customHeight="1" x14ac:dyDescent="0.25">
      <c r="A14" s="77" t="s">
        <v>1</v>
      </c>
      <c r="B14" s="78"/>
      <c r="C14" s="43" t="s">
        <v>51</v>
      </c>
      <c r="D14" s="66"/>
      <c r="E14" s="44">
        <f>E12</f>
        <v>380</v>
      </c>
      <c r="F14" s="45">
        <f t="shared" ref="F14:Q15" si="1">F12</f>
        <v>18</v>
      </c>
      <c r="G14" s="44">
        <f t="shared" si="1"/>
        <v>27</v>
      </c>
      <c r="H14" s="45">
        <f t="shared" si="1"/>
        <v>29</v>
      </c>
      <c r="I14" s="44">
        <f t="shared" si="1"/>
        <v>28</v>
      </c>
      <c r="J14" s="45">
        <f t="shared" si="1"/>
        <v>26</v>
      </c>
      <c r="K14" s="44">
        <f t="shared" si="1"/>
        <v>28</v>
      </c>
      <c r="L14" s="45">
        <f t="shared" si="1"/>
        <v>32</v>
      </c>
      <c r="M14" s="44">
        <f t="shared" si="1"/>
        <v>48</v>
      </c>
      <c r="N14" s="45">
        <f t="shared" si="1"/>
        <v>44</v>
      </c>
      <c r="O14" s="44">
        <f t="shared" si="1"/>
        <v>35</v>
      </c>
      <c r="P14" s="44">
        <f t="shared" si="1"/>
        <v>40</v>
      </c>
      <c r="Q14" s="49">
        <f t="shared" si="1"/>
        <v>25</v>
      </c>
    </row>
    <row r="15" spans="1:17" ht="17.25" customHeight="1" thickBot="1" x14ac:dyDescent="0.3">
      <c r="A15" s="79"/>
      <c r="B15" s="80"/>
      <c r="C15" s="46" t="s">
        <v>52</v>
      </c>
      <c r="D15" s="67"/>
      <c r="E15" s="59">
        <f>E13</f>
        <v>0</v>
      </c>
      <c r="F15" s="60">
        <f t="shared" si="1"/>
        <v>0</v>
      </c>
      <c r="G15" s="59">
        <f t="shared" si="1"/>
        <v>0</v>
      </c>
      <c r="H15" s="60">
        <f t="shared" si="1"/>
        <v>0</v>
      </c>
      <c r="I15" s="59">
        <f t="shared" si="1"/>
        <v>0</v>
      </c>
      <c r="J15" s="60">
        <f t="shared" si="1"/>
        <v>0</v>
      </c>
      <c r="K15" s="59">
        <f t="shared" si="1"/>
        <v>0</v>
      </c>
      <c r="L15" s="60">
        <f t="shared" si="1"/>
        <v>0</v>
      </c>
      <c r="M15" s="59">
        <f t="shared" si="1"/>
        <v>0</v>
      </c>
      <c r="N15" s="60">
        <f t="shared" si="1"/>
        <v>0</v>
      </c>
      <c r="O15" s="59">
        <f t="shared" si="1"/>
        <v>0</v>
      </c>
      <c r="P15" s="59">
        <f t="shared" si="1"/>
        <v>0</v>
      </c>
      <c r="Q15" s="61">
        <f t="shared" si="1"/>
        <v>0</v>
      </c>
    </row>
    <row r="17" spans="1:13" x14ac:dyDescent="0.25">
      <c r="A17" s="109" t="s">
        <v>62</v>
      </c>
      <c r="B17" s="109"/>
      <c r="C17" s="109"/>
      <c r="D17" s="109"/>
      <c r="E17" s="109"/>
      <c r="F17" s="109"/>
      <c r="G17" s="109"/>
      <c r="H17" s="109"/>
      <c r="I17" s="109"/>
      <c r="J17" s="109"/>
    </row>
    <row r="18" spans="1:13" ht="17.25" customHeight="1" x14ac:dyDescent="0.25">
      <c r="B18" s="35"/>
      <c r="C18" s="2"/>
    </row>
    <row r="19" spans="1:13" ht="18.75" customHeight="1" x14ac:dyDescent="0.25">
      <c r="B19" s="35"/>
      <c r="C19" s="2"/>
      <c r="D19" s="68"/>
      <c r="E19" s="68"/>
    </row>
    <row r="20" spans="1:13" ht="18.75" customHeight="1" x14ac:dyDescent="0.25">
      <c r="B20" s="35"/>
      <c r="C20" s="2"/>
      <c r="D20" s="35"/>
      <c r="E20" s="35"/>
    </row>
    <row r="21" spans="1:13" ht="24" customHeight="1" thickBot="1" x14ac:dyDescent="0.3">
      <c r="B21" s="110"/>
      <c r="C21" s="2"/>
      <c r="D21" s="68"/>
      <c r="E21" s="68"/>
    </row>
    <row r="22" spans="1:13" ht="38.25" customHeight="1" x14ac:dyDescent="0.25">
      <c r="A22" s="2"/>
      <c r="B22" s="35" t="s">
        <v>63</v>
      </c>
      <c r="C22" s="2"/>
      <c r="D22" s="35"/>
      <c r="E22" s="35"/>
    </row>
    <row r="24" spans="1:13" ht="12.75" customHeight="1" x14ac:dyDescent="0.25"/>
    <row r="25" spans="1:13" s="58" customFormat="1" ht="20.25" customHeight="1" x14ac:dyDescent="0.3"/>
    <row r="26" spans="1:13" s="58" customFormat="1" ht="18.75" x14ac:dyDescent="0.3"/>
    <row r="27" spans="1:13" s="58" customFormat="1" ht="18.75" x14ac:dyDescent="0.3"/>
    <row r="28" spans="1:13" s="58" customFormat="1" ht="18.75" x14ac:dyDescent="0.3"/>
    <row r="30" spans="1:13" ht="18.75" x14ac:dyDescent="0.3">
      <c r="E30" s="58"/>
      <c r="M30" s="58"/>
    </row>
  </sheetData>
  <mergeCells count="14">
    <mergeCell ref="D19:E19"/>
    <mergeCell ref="D21:E21"/>
    <mergeCell ref="N2:Q2"/>
    <mergeCell ref="A12:A13"/>
    <mergeCell ref="B12:B13"/>
    <mergeCell ref="D12:D13"/>
    <mergeCell ref="A14:B15"/>
    <mergeCell ref="A5:Q5"/>
    <mergeCell ref="A7:Q7"/>
    <mergeCell ref="A10:A11"/>
    <mergeCell ref="B10:B11"/>
    <mergeCell ref="C10:C11"/>
    <mergeCell ref="D10:D11"/>
    <mergeCell ref="E10:Q10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9"/>
  <sheetViews>
    <sheetView view="pageBreakPreview" zoomScale="60" zoomScaleNormal="100" workbookViewId="0">
      <selection activeCell="A47" sqref="A47"/>
    </sheetView>
  </sheetViews>
  <sheetFormatPr defaultRowHeight="15.75" x14ac:dyDescent="0.25"/>
  <cols>
    <col min="1" max="1" width="10.42578125" style="1" customWidth="1"/>
    <col min="2" max="2" width="50.140625" style="1" customWidth="1"/>
    <col min="3" max="3" width="26" style="1" customWidth="1"/>
    <col min="4" max="4" width="19" style="1" customWidth="1"/>
    <col min="5" max="5" width="24.7109375" style="1" customWidth="1"/>
    <col min="6" max="6" width="9.140625" style="1"/>
    <col min="7" max="7" width="18.7109375" style="1" customWidth="1"/>
    <col min="8" max="16384" width="9.140625" style="1"/>
  </cols>
  <sheetData>
    <row r="2" spans="1:13" x14ac:dyDescent="0.25">
      <c r="E2" s="69" t="s">
        <v>68</v>
      </c>
      <c r="F2" s="69"/>
    </row>
    <row r="3" spans="1:13" s="101" customFormat="1" ht="27" customHeight="1" x14ac:dyDescent="0.25">
      <c r="A3" s="97" t="s">
        <v>55</v>
      </c>
      <c r="B3" s="97"/>
      <c r="C3" s="98" t="s">
        <v>56</v>
      </c>
      <c r="D3" s="98"/>
      <c r="E3" s="98"/>
      <c r="F3" s="98"/>
      <c r="G3" s="106"/>
      <c r="H3" s="106"/>
      <c r="I3" s="102"/>
      <c r="M3" s="103"/>
    </row>
    <row r="4" spans="1:13" s="104" customFormat="1" ht="27" customHeight="1" x14ac:dyDescent="0.25">
      <c r="A4" s="99"/>
      <c r="B4" s="99"/>
      <c r="C4" s="100"/>
      <c r="D4" s="100"/>
      <c r="E4" s="100"/>
      <c r="F4" s="100"/>
      <c r="G4" s="107"/>
      <c r="H4" s="107"/>
      <c r="I4" s="105"/>
    </row>
    <row r="5" spans="1:13" s="101" customFormat="1" ht="27" customHeight="1" x14ac:dyDescent="0.25">
      <c r="A5" s="97" t="s">
        <v>57</v>
      </c>
      <c r="B5" s="97"/>
      <c r="C5" s="98"/>
      <c r="D5" s="98"/>
      <c r="E5" s="98"/>
      <c r="F5" s="98"/>
      <c r="G5" s="106"/>
      <c r="H5" s="106"/>
      <c r="I5" s="102"/>
      <c r="M5" s="103"/>
    </row>
    <row r="6" spans="1:13" ht="26.25" customHeight="1" x14ac:dyDescent="0.25">
      <c r="G6" s="55"/>
      <c r="H6" s="55"/>
    </row>
    <row r="9" spans="1:13" x14ac:dyDescent="0.25">
      <c r="A9" s="69" t="s">
        <v>66</v>
      </c>
      <c r="B9" s="69"/>
      <c r="C9" s="69"/>
      <c r="D9" s="69"/>
      <c r="E9" s="69"/>
      <c r="F9" s="69"/>
    </row>
    <row r="11" spans="1:13" x14ac:dyDescent="0.25">
      <c r="A11" s="4" t="s">
        <v>58</v>
      </c>
      <c r="B11" s="4"/>
      <c r="C11" s="4"/>
      <c r="D11" s="4"/>
      <c r="E11" s="4"/>
    </row>
    <row r="12" spans="1:13" x14ac:dyDescent="0.25">
      <c r="A12" s="4" t="s">
        <v>60</v>
      </c>
      <c r="B12" s="4"/>
      <c r="C12" s="4"/>
      <c r="D12" s="4"/>
      <c r="E12" s="4"/>
    </row>
    <row r="13" spans="1:13" x14ac:dyDescent="0.25">
      <c r="A13" s="4" t="s">
        <v>59</v>
      </c>
      <c r="B13" s="4"/>
      <c r="C13" s="4"/>
      <c r="D13" s="4"/>
      <c r="E13" s="4"/>
    </row>
    <row r="14" spans="1:13" x14ac:dyDescent="0.25">
      <c r="A14" s="88" t="s">
        <v>3</v>
      </c>
      <c r="B14" s="88"/>
      <c r="C14" s="88"/>
      <c r="D14" s="88"/>
      <c r="E14" s="88"/>
    </row>
    <row r="15" spans="1:13" ht="22.5" customHeight="1" x14ac:dyDescent="0.25">
      <c r="A15" s="88" t="s">
        <v>67</v>
      </c>
      <c r="B15" s="88"/>
      <c r="C15" s="88"/>
      <c r="D15" s="88"/>
      <c r="E15" s="88"/>
    </row>
    <row r="17" spans="1:10" x14ac:dyDescent="0.25">
      <c r="A17" s="69"/>
      <c r="B17" s="69"/>
      <c r="C17" s="69"/>
      <c r="D17" s="69"/>
      <c r="E17" s="69"/>
    </row>
    <row r="18" spans="1:10" x14ac:dyDescent="0.25">
      <c r="A18" s="69"/>
      <c r="B18" s="69"/>
      <c r="C18" s="69"/>
      <c r="D18" s="69"/>
      <c r="E18" s="69"/>
    </row>
    <row r="19" spans="1:10" x14ac:dyDescent="0.25">
      <c r="A19" s="69"/>
      <c r="B19" s="69"/>
      <c r="C19" s="69"/>
      <c r="D19" s="69"/>
      <c r="E19" s="69"/>
    </row>
    <row r="20" spans="1:10" x14ac:dyDescent="0.25">
      <c r="A20" s="4"/>
    </row>
    <row r="21" spans="1:10" s="3" customFormat="1" ht="51.75" customHeight="1" x14ac:dyDescent="0.25">
      <c r="A21" s="7" t="s">
        <v>4</v>
      </c>
      <c r="B21" s="8" t="s">
        <v>0</v>
      </c>
      <c r="C21" s="7" t="s">
        <v>30</v>
      </c>
      <c r="D21" s="9" t="s">
        <v>31</v>
      </c>
      <c r="E21" s="7" t="s">
        <v>32</v>
      </c>
    </row>
    <row r="22" spans="1:10" ht="22.5" customHeight="1" x14ac:dyDescent="0.25">
      <c r="A22" s="11">
        <v>1</v>
      </c>
      <c r="B22" s="14" t="s">
        <v>16</v>
      </c>
      <c r="C22" s="12"/>
      <c r="D22" s="23">
        <v>30</v>
      </c>
      <c r="E22" s="25">
        <f>D22*C22</f>
        <v>0</v>
      </c>
    </row>
    <row r="23" spans="1:10" s="4" customFormat="1" ht="24" customHeight="1" x14ac:dyDescent="0.25">
      <c r="A23" s="70" t="s">
        <v>23</v>
      </c>
      <c r="B23" s="70"/>
      <c r="C23" s="26"/>
      <c r="D23" s="27">
        <f>SUM(D22)</f>
        <v>30</v>
      </c>
      <c r="E23" s="28">
        <f>SUM(E22)</f>
        <v>0</v>
      </c>
    </row>
    <row r="25" spans="1:10" s="2" customFormat="1" ht="18.75" customHeight="1" x14ac:dyDescent="0.25">
      <c r="A25" s="1"/>
      <c r="B25" s="1"/>
      <c r="C25" s="1"/>
      <c r="D25" s="1"/>
      <c r="E25" s="13"/>
    </row>
    <row r="26" spans="1:10" ht="18.75" x14ac:dyDescent="0.25">
      <c r="B26" s="13"/>
    </row>
    <row r="27" spans="1:10" x14ac:dyDescent="0.25">
      <c r="A27" s="109" t="s">
        <v>62</v>
      </c>
      <c r="B27" s="109"/>
      <c r="C27" s="109"/>
      <c r="D27" s="109"/>
      <c r="E27" s="109"/>
      <c r="F27" s="109"/>
      <c r="G27" s="109"/>
      <c r="H27" s="109"/>
      <c r="I27" s="109"/>
      <c r="J27" s="109"/>
    </row>
    <row r="28" spans="1:10" ht="17.25" customHeight="1" x14ac:dyDescent="0.25">
      <c r="B28" s="35"/>
      <c r="C28" s="2"/>
    </row>
    <row r="29" spans="1:10" ht="18.75" customHeight="1" x14ac:dyDescent="0.25">
      <c r="B29" s="35"/>
      <c r="C29" s="2"/>
      <c r="D29" s="68"/>
      <c r="E29" s="68"/>
    </row>
    <row r="30" spans="1:10" ht="18.75" customHeight="1" x14ac:dyDescent="0.25">
      <c r="B30" s="35"/>
      <c r="C30" s="2"/>
      <c r="D30" s="35"/>
      <c r="E30" s="35"/>
    </row>
    <row r="31" spans="1:10" ht="24" customHeight="1" thickBot="1" x14ac:dyDescent="0.3">
      <c r="B31" s="110"/>
      <c r="C31" s="2"/>
      <c r="D31" s="68"/>
      <c r="E31" s="68"/>
    </row>
    <row r="32" spans="1:10" ht="38.25" customHeight="1" x14ac:dyDescent="0.25">
      <c r="A32" s="2"/>
      <c r="B32" s="35" t="s">
        <v>63</v>
      </c>
      <c r="C32" s="2"/>
      <c r="D32" s="35"/>
      <c r="E32" s="35"/>
    </row>
    <row r="33" spans="1:5" ht="19.5" customHeight="1" x14ac:dyDescent="0.25">
      <c r="A33" s="2"/>
      <c r="B33" s="13"/>
      <c r="C33" s="2"/>
      <c r="D33" s="68"/>
      <c r="E33" s="68"/>
    </row>
    <row r="34" spans="1:5" ht="18.75" x14ac:dyDescent="0.25">
      <c r="A34" s="2"/>
      <c r="B34" s="13"/>
      <c r="C34" s="2"/>
      <c r="D34" s="13"/>
      <c r="E34" s="13"/>
    </row>
    <row r="35" spans="1:5" ht="18.75" x14ac:dyDescent="0.25">
      <c r="A35" s="2"/>
      <c r="B35" s="13"/>
      <c r="C35" s="2"/>
      <c r="D35" s="68"/>
      <c r="E35" s="68"/>
    </row>
    <row r="36" spans="1:5" ht="19.5" customHeight="1" x14ac:dyDescent="0.25">
      <c r="A36" s="2"/>
      <c r="B36" s="13"/>
      <c r="C36" s="2"/>
      <c r="D36" s="13"/>
      <c r="E36" s="13"/>
    </row>
    <row r="37" spans="1:5" ht="18.75" x14ac:dyDescent="0.25">
      <c r="B37" s="13"/>
      <c r="C37" s="2"/>
      <c r="D37" s="68"/>
      <c r="E37" s="68"/>
    </row>
    <row r="39" spans="1:5" ht="18.75" x14ac:dyDescent="0.25">
      <c r="A39" s="2"/>
      <c r="B39" s="29"/>
      <c r="C39" s="2"/>
      <c r="D39" s="68"/>
      <c r="E39" s="68"/>
    </row>
  </sheetData>
  <mergeCells count="16">
    <mergeCell ref="A15:E15"/>
    <mergeCell ref="D29:E29"/>
    <mergeCell ref="D31:E31"/>
    <mergeCell ref="E2:F2"/>
    <mergeCell ref="C3:F3"/>
    <mergeCell ref="C5:F5"/>
    <mergeCell ref="A9:F9"/>
    <mergeCell ref="A14:E14"/>
    <mergeCell ref="A17:E17"/>
    <mergeCell ref="A18:E18"/>
    <mergeCell ref="A19:E19"/>
    <mergeCell ref="D39:E39"/>
    <mergeCell ref="D37:E37"/>
    <mergeCell ref="A23:B23"/>
    <mergeCell ref="D33:E33"/>
    <mergeCell ref="D35:E3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9"/>
  <sheetViews>
    <sheetView tabSelected="1" view="pageBreakPreview" zoomScale="90" zoomScaleNormal="100" zoomScaleSheetLayoutView="90" workbookViewId="0">
      <selection activeCell="N3" sqref="N3"/>
    </sheetView>
  </sheetViews>
  <sheetFormatPr defaultRowHeight="15.75" x14ac:dyDescent="0.25"/>
  <cols>
    <col min="1" max="1" width="11.7109375" style="1" customWidth="1"/>
    <col min="2" max="2" width="44.42578125" style="1" customWidth="1"/>
    <col min="3" max="3" width="7.7109375" style="1" customWidth="1"/>
    <col min="4" max="4" width="13.85546875" style="1" customWidth="1"/>
    <col min="5" max="17" width="10.42578125" style="1" customWidth="1"/>
    <col min="18" max="16384" width="9.140625" style="1"/>
  </cols>
  <sheetData>
    <row r="2" spans="1:17" x14ac:dyDescent="0.25">
      <c r="N2" s="108" t="s">
        <v>71</v>
      </c>
      <c r="O2" s="108"/>
      <c r="P2" s="108"/>
      <c r="Q2" s="108"/>
    </row>
    <row r="4" spans="1:17" ht="18.75" x14ac:dyDescent="0.3">
      <c r="A4" s="87" t="s">
        <v>34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</row>
    <row r="5" spans="1:17" ht="18.75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</row>
    <row r="6" spans="1:17" x14ac:dyDescent="0.25">
      <c r="A6" s="88" t="s">
        <v>35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</row>
    <row r="7" spans="1:17" x14ac:dyDescent="0.25">
      <c r="A7" s="37" t="s">
        <v>14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17" ht="16.5" thickBot="1" x14ac:dyDescent="0.3"/>
    <row r="9" spans="1:17" ht="14.25" customHeight="1" thickBot="1" x14ac:dyDescent="0.3">
      <c r="A9" s="71" t="s">
        <v>4</v>
      </c>
      <c r="B9" s="85" t="s">
        <v>0</v>
      </c>
      <c r="C9" s="71" t="s">
        <v>36</v>
      </c>
      <c r="D9" s="92" t="s">
        <v>37</v>
      </c>
      <c r="E9" s="94" t="s">
        <v>38</v>
      </c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6"/>
    </row>
    <row r="10" spans="1:17" ht="37.5" customHeight="1" thickBot="1" x14ac:dyDescent="0.3">
      <c r="A10" s="89"/>
      <c r="B10" s="90"/>
      <c r="C10" s="91"/>
      <c r="D10" s="93"/>
      <c r="E10" s="38">
        <v>2016</v>
      </c>
      <c r="F10" s="39" t="s">
        <v>39</v>
      </c>
      <c r="G10" s="38" t="s">
        <v>40</v>
      </c>
      <c r="H10" s="40" t="s">
        <v>41</v>
      </c>
      <c r="I10" s="38" t="s">
        <v>42</v>
      </c>
      <c r="J10" s="40" t="s">
        <v>43</v>
      </c>
      <c r="K10" s="38" t="s">
        <v>44</v>
      </c>
      <c r="L10" s="41" t="s">
        <v>45</v>
      </c>
      <c r="M10" s="38" t="s">
        <v>46</v>
      </c>
      <c r="N10" s="41" t="s">
        <v>47</v>
      </c>
      <c r="O10" s="38" t="s">
        <v>48</v>
      </c>
      <c r="P10" s="38" t="s">
        <v>49</v>
      </c>
      <c r="Q10" s="42" t="s">
        <v>50</v>
      </c>
    </row>
    <row r="11" spans="1:17" ht="17.25" customHeight="1" x14ac:dyDescent="0.25">
      <c r="A11" s="85">
        <v>1</v>
      </c>
      <c r="B11" s="73" t="s">
        <v>16</v>
      </c>
      <c r="C11" s="43" t="s">
        <v>51</v>
      </c>
      <c r="D11" s="83"/>
      <c r="E11" s="44">
        <f>SUM(F11:Q11)</f>
        <v>30</v>
      </c>
      <c r="F11" s="45">
        <v>3</v>
      </c>
      <c r="G11" s="44">
        <v>0</v>
      </c>
      <c r="H11" s="45">
        <v>0</v>
      </c>
      <c r="I11" s="44">
        <v>3</v>
      </c>
      <c r="J11" s="45">
        <v>3</v>
      </c>
      <c r="K11" s="44">
        <v>0</v>
      </c>
      <c r="L11" s="45">
        <v>3</v>
      </c>
      <c r="M11" s="44">
        <v>3</v>
      </c>
      <c r="N11" s="45">
        <v>6</v>
      </c>
      <c r="O11" s="44">
        <v>3</v>
      </c>
      <c r="P11" s="44">
        <v>3</v>
      </c>
      <c r="Q11" s="49">
        <v>3</v>
      </c>
    </row>
    <row r="12" spans="1:17" ht="17.25" customHeight="1" thickBot="1" x14ac:dyDescent="0.3">
      <c r="A12" s="86"/>
      <c r="B12" s="74"/>
      <c r="C12" s="46" t="s">
        <v>52</v>
      </c>
      <c r="D12" s="84"/>
      <c r="E12" s="59">
        <f>SUM(F12:Q12)</f>
        <v>0</v>
      </c>
      <c r="F12" s="60">
        <f>F11*$D11</f>
        <v>0</v>
      </c>
      <c r="G12" s="59">
        <f t="shared" ref="G12:Q12" si="0">G11*$D11</f>
        <v>0</v>
      </c>
      <c r="H12" s="60">
        <f t="shared" si="0"/>
        <v>0</v>
      </c>
      <c r="I12" s="59">
        <f t="shared" si="0"/>
        <v>0</v>
      </c>
      <c r="J12" s="60">
        <f t="shared" si="0"/>
        <v>0</v>
      </c>
      <c r="K12" s="59">
        <f t="shared" si="0"/>
        <v>0</v>
      </c>
      <c r="L12" s="60">
        <f t="shared" si="0"/>
        <v>0</v>
      </c>
      <c r="M12" s="59">
        <f t="shared" si="0"/>
        <v>0</v>
      </c>
      <c r="N12" s="60">
        <f t="shared" si="0"/>
        <v>0</v>
      </c>
      <c r="O12" s="59">
        <f t="shared" si="0"/>
        <v>0</v>
      </c>
      <c r="P12" s="59">
        <f t="shared" si="0"/>
        <v>0</v>
      </c>
      <c r="Q12" s="61">
        <f t="shared" si="0"/>
        <v>0</v>
      </c>
    </row>
    <row r="13" spans="1:17" ht="17.25" customHeight="1" x14ac:dyDescent="0.25">
      <c r="A13" s="77" t="s">
        <v>1</v>
      </c>
      <c r="B13" s="78"/>
      <c r="C13" s="43" t="s">
        <v>51</v>
      </c>
      <c r="D13" s="66"/>
      <c r="E13" s="44">
        <f>E11</f>
        <v>30</v>
      </c>
      <c r="F13" s="45">
        <f t="shared" ref="F13:Q14" si="1">F11</f>
        <v>3</v>
      </c>
      <c r="G13" s="44">
        <f t="shared" si="1"/>
        <v>0</v>
      </c>
      <c r="H13" s="45">
        <f t="shared" si="1"/>
        <v>0</v>
      </c>
      <c r="I13" s="44">
        <f t="shared" si="1"/>
        <v>3</v>
      </c>
      <c r="J13" s="45">
        <f t="shared" si="1"/>
        <v>3</v>
      </c>
      <c r="K13" s="44">
        <f t="shared" si="1"/>
        <v>0</v>
      </c>
      <c r="L13" s="45">
        <f t="shared" si="1"/>
        <v>3</v>
      </c>
      <c r="M13" s="44">
        <f t="shared" si="1"/>
        <v>3</v>
      </c>
      <c r="N13" s="45">
        <f t="shared" si="1"/>
        <v>6</v>
      </c>
      <c r="O13" s="44">
        <f t="shared" si="1"/>
        <v>3</v>
      </c>
      <c r="P13" s="44">
        <f t="shared" si="1"/>
        <v>3</v>
      </c>
      <c r="Q13" s="49">
        <f t="shared" si="1"/>
        <v>3</v>
      </c>
    </row>
    <row r="14" spans="1:17" ht="17.25" customHeight="1" thickBot="1" x14ac:dyDescent="0.3">
      <c r="A14" s="79"/>
      <c r="B14" s="80"/>
      <c r="C14" s="46" t="s">
        <v>52</v>
      </c>
      <c r="D14" s="67"/>
      <c r="E14" s="59">
        <f>E12</f>
        <v>0</v>
      </c>
      <c r="F14" s="60">
        <f t="shared" si="1"/>
        <v>0</v>
      </c>
      <c r="G14" s="59">
        <f t="shared" si="1"/>
        <v>0</v>
      </c>
      <c r="H14" s="60">
        <f t="shared" si="1"/>
        <v>0</v>
      </c>
      <c r="I14" s="59">
        <f t="shared" si="1"/>
        <v>0</v>
      </c>
      <c r="J14" s="60">
        <f t="shared" si="1"/>
        <v>0</v>
      </c>
      <c r="K14" s="59">
        <f t="shared" si="1"/>
        <v>0</v>
      </c>
      <c r="L14" s="60">
        <f t="shared" si="1"/>
        <v>0</v>
      </c>
      <c r="M14" s="59">
        <f t="shared" si="1"/>
        <v>0</v>
      </c>
      <c r="N14" s="60">
        <f t="shared" si="1"/>
        <v>0</v>
      </c>
      <c r="O14" s="59">
        <f t="shared" si="1"/>
        <v>0</v>
      </c>
      <c r="P14" s="59">
        <f t="shared" si="1"/>
        <v>0</v>
      </c>
      <c r="Q14" s="61">
        <f t="shared" si="1"/>
        <v>0</v>
      </c>
    </row>
    <row r="16" spans="1:17" x14ac:dyDescent="0.25">
      <c r="A16" s="109" t="s">
        <v>62</v>
      </c>
      <c r="B16" s="109"/>
      <c r="C16" s="109"/>
      <c r="D16" s="109"/>
      <c r="E16" s="109"/>
      <c r="F16" s="109"/>
      <c r="G16" s="109"/>
      <c r="H16" s="109"/>
      <c r="I16" s="109"/>
      <c r="J16" s="109"/>
    </row>
    <row r="17" spans="1:13" ht="17.25" customHeight="1" x14ac:dyDescent="0.25">
      <c r="B17" s="35"/>
      <c r="C17" s="2"/>
    </row>
    <row r="18" spans="1:13" ht="18.75" customHeight="1" x14ac:dyDescent="0.25">
      <c r="B18" s="35"/>
      <c r="C18" s="2"/>
      <c r="D18" s="68"/>
      <c r="E18" s="68"/>
    </row>
    <row r="19" spans="1:13" ht="18.75" customHeight="1" x14ac:dyDescent="0.25">
      <c r="B19" s="35"/>
      <c r="C19" s="2"/>
      <c r="D19" s="35"/>
      <c r="E19" s="35"/>
    </row>
    <row r="20" spans="1:13" ht="24" customHeight="1" thickBot="1" x14ac:dyDescent="0.3">
      <c r="B20" s="110"/>
      <c r="C20" s="2"/>
      <c r="D20" s="68"/>
      <c r="E20" s="68"/>
    </row>
    <row r="21" spans="1:13" ht="38.25" customHeight="1" x14ac:dyDescent="0.25">
      <c r="A21" s="2"/>
      <c r="B21" s="35" t="s">
        <v>63</v>
      </c>
      <c r="C21" s="2"/>
      <c r="D21" s="35"/>
      <c r="E21" s="35"/>
    </row>
    <row r="23" spans="1:13" ht="12.75" customHeight="1" x14ac:dyDescent="0.25"/>
    <row r="24" spans="1:13" s="58" customFormat="1" ht="20.25" customHeight="1" x14ac:dyDescent="0.3"/>
    <row r="25" spans="1:13" s="58" customFormat="1" ht="18.75" x14ac:dyDescent="0.3"/>
    <row r="26" spans="1:13" s="58" customFormat="1" ht="18.75" x14ac:dyDescent="0.3"/>
    <row r="27" spans="1:13" s="58" customFormat="1" ht="18.75" x14ac:dyDescent="0.3"/>
    <row r="29" spans="1:13" ht="18.75" x14ac:dyDescent="0.3">
      <c r="E29" s="58"/>
      <c r="M29" s="58"/>
    </row>
  </sheetData>
  <mergeCells count="14">
    <mergeCell ref="D18:E18"/>
    <mergeCell ref="D20:E20"/>
    <mergeCell ref="N2:Q2"/>
    <mergeCell ref="A11:A12"/>
    <mergeCell ref="B11:B12"/>
    <mergeCell ref="D11:D12"/>
    <mergeCell ref="A13:B14"/>
    <mergeCell ref="A4:Q4"/>
    <mergeCell ref="A6:Q6"/>
    <mergeCell ref="A9:A10"/>
    <mergeCell ref="B9:B10"/>
    <mergeCell ref="C9:C10"/>
    <mergeCell ref="D9:D10"/>
    <mergeCell ref="E9:Q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Форма 4 Лот 1</vt:lpstr>
      <vt:lpstr>Приложение 1 к Форме 4</vt:lpstr>
      <vt:lpstr>Форма 4.1 Лот 2</vt:lpstr>
      <vt:lpstr>Приложение 1 к Форме 4.1.</vt:lpstr>
      <vt:lpstr>Форма 4.2. Лот 3</vt:lpstr>
      <vt:lpstr>Приложение 1 к Форме 4.2</vt:lpstr>
      <vt:lpstr>'Приложение 1 к Форме 4'!Область_печати</vt:lpstr>
      <vt:lpstr>'Приложение 1 к Форме 4.1.'!Область_печати</vt:lpstr>
      <vt:lpstr>'Приложение 1 к Форме 4.2'!Область_печати</vt:lpstr>
      <vt:lpstr>'Форма 4 Лот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2015-08-21T04:38:14Z</dcterms:modified>
</cp:coreProperties>
</file>