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 activeTab="3"/>
  </bookViews>
  <sheets>
    <sheet name="Форма 8.2." sheetId="17" r:id="rId1"/>
    <sheet name="Приложение №1 к формам 8.2" sheetId="18" r:id="rId2"/>
    <sheet name="Приложение №2 к форме 8.2" sheetId="19" r:id="rId3"/>
    <sheet name="Приложение 3 к форме 8.2" sheetId="2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 localSheetId="3">#REF!</definedName>
    <definedName name="_2Excel_BuiltIn_Print_Area_5_1">#REF!</definedName>
    <definedName name="_3Excel_BuiltIn_Print_Titles_2_1" localSheetId="3">#REF!</definedName>
    <definedName name="_3Excel_BuiltIn_Print_Titles_2_1">#REF!</definedName>
    <definedName name="_4Excel_BuiltIn_Print_Titles_3_1">#REF!</definedName>
    <definedName name="_xlnm._FilterDatabase" localSheetId="3" hidden="1">'Приложение 3 к форме 8.2'!$A$10:$J$117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 localSheetId="3">#REF!</definedName>
    <definedName name="Excel_BuiltIn_Print_Area_4">#REF!</definedName>
    <definedName name="Excel_BuiltIn_Print_Area_5" localSheetId="3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3">'Приложение 3 к форме 8.2'!#REF!</definedName>
    <definedName name="_xlnm.Print_Titles" localSheetId="2">'Приложение №2 к форме 8.2'!$8:$8</definedName>
    <definedName name="_xlnm.Print_Titles">#N/A</definedName>
    <definedName name="Заказчик" localSheetId="3">#REF!</definedName>
    <definedName name="Заказчик">#REF!</definedName>
    <definedName name="зоя" localSheetId="3">#REF!</definedName>
    <definedName name="зоя">#REF!</definedName>
    <definedName name="зп" localSheetId="3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3">'Приложение 3 к форме 8.2'!$A$1:$J$118</definedName>
    <definedName name="_xlnm.Print_Area" localSheetId="2">'Приложение №2 к форме 8.2'!$A$1:$M$26</definedName>
    <definedName name="_xlnm.Print_Area" localSheetId="0">'Форма 8.2.'!$A$1:$Y$54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115" i="20" l="1"/>
  <c r="J114" i="20"/>
  <c r="J113" i="20"/>
  <c r="J112" i="20"/>
  <c r="J111" i="20"/>
  <c r="J110" i="20"/>
  <c r="G109" i="20"/>
  <c r="J108" i="20"/>
  <c r="J107" i="20"/>
  <c r="J106" i="20"/>
  <c r="J105" i="20"/>
  <c r="G104" i="20"/>
  <c r="G103" i="20"/>
  <c r="G102" i="20"/>
  <c r="G101" i="20"/>
  <c r="G100" i="20"/>
  <c r="G99" i="20"/>
  <c r="G98" i="20"/>
  <c r="G97" i="20"/>
  <c r="G96" i="20"/>
  <c r="G95" i="20"/>
  <c r="J94" i="20"/>
  <c r="J93" i="20"/>
  <c r="G92" i="20"/>
  <c r="J91" i="20"/>
  <c r="J90" i="20"/>
  <c r="J89" i="20"/>
  <c r="J88" i="20"/>
  <c r="G87" i="20"/>
  <c r="G86" i="20"/>
  <c r="G85" i="20"/>
  <c r="G84" i="20"/>
  <c r="J83" i="20"/>
  <c r="J82" i="20"/>
  <c r="J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J55" i="20"/>
  <c r="J54" i="20"/>
  <c r="J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J32" i="20"/>
  <c r="G31" i="20"/>
  <c r="G30" i="20"/>
  <c r="G29" i="20"/>
  <c r="G28" i="20"/>
  <c r="G27" i="20"/>
  <c r="G26" i="20"/>
  <c r="J25" i="20"/>
  <c r="J24" i="20"/>
  <c r="J116" i="20" s="1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116" i="20" s="1"/>
  <c r="E117" i="20" s="1"/>
  <c r="M20" i="19" l="1"/>
  <c r="J14" i="18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<sst xmlns="http://schemas.openxmlformats.org/spreadsheetml/2006/main" count="487" uniqueCount="350">
  <si>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</si>
  <si>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</si>
  <si>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</si>
  <si>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</si>
  <si>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</si>
  <si>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</si>
  <si>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</si>
  <si>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</si>
  <si>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</si>
  <si>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</si>
  <si>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</si>
  <si>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</si>
  <si>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</si>
  <si>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</si>
  <si>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</si>
  <si>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</si>
  <si>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</si>
  <si>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</si>
  <si>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</si>
  <si>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км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</si>
  <si>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</si>
  <si>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</si>
  <si>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</si>
  <si>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</si>
  <si>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</si>
  <si>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</si>
  <si>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</si>
  <si>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</si>
  <si>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</si>
  <si>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</si>
  <si>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</si>
  <si>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</si>
  <si>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</si>
  <si>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</si>
  <si>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</si>
  <si>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</si>
  <si>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</si>
  <si>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</si>
  <si>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</si>
  <si>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</si>
  <si>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</si>
  <si>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</si>
  <si>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</si>
  <si>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</si>
  <si>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</si>
  <si>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</si>
  <si>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</si>
  <si>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</si>
  <si>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</si>
  <si>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</si>
  <si>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</si>
  <si>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</si>
  <si>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</si>
  <si>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</si>
  <si>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</si>
  <si>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</si>
  <si>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 xml:space="preserve"> - Пусконаладочные работы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</si>
  <si>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</si>
  <si>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</si>
  <si>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</si>
  <si>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</si>
  <si>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</si>
  <si>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</si>
  <si>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</si>
  <si>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Обустройство Северо-Островного месторождения нефти. Кусты скважин №21, 23, 24.</t>
  </si>
  <si>
    <t>Нефтегазопровод т.вр.К.23-т.вр.К25.</t>
  </si>
  <si>
    <t xml:space="preserve">666/2015   </t>
  </si>
  <si>
    <t>Нефтесбор ф 219х10 т.вр.к23- т.вр. К25</t>
  </si>
  <si>
    <t>Вырубка леса</t>
  </si>
  <si>
    <t xml:space="preserve">667/2015 </t>
  </si>
  <si>
    <t>Форма 8.2.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</si>
  <si>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</si>
  <si>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</si>
  <si>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</si>
  <si>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</si>
  <si>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</si>
  <si>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</si>
  <si>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</si>
  <si>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</si>
  <si>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</si>
  <si>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</si>
  <si>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</si>
  <si>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</si>
  <si>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</si>
  <si>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</si>
  <si>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</si>
  <si>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</si>
  <si>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</si>
  <si>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</si>
  <si>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</si>
  <si>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</si>
  <si>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№ п/п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</si>
  <si>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</si>
  <si>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</si>
  <si>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</si>
  <si>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</si>
  <si>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</si>
  <si>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</si>
  <si>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</si>
  <si>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</si>
  <si>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</si>
  <si>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</si>
  <si>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</si>
  <si>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</si>
  <si>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</si>
  <si>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</si>
  <si>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</si>
  <si>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</si>
  <si>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</si>
  <si>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</si>
  <si>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</si>
  <si>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</si>
  <si>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</si>
  <si>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</si>
  <si>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</si>
  <si>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</si>
  <si>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</si>
  <si>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</si>
  <si>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</si>
  <si>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t>Приложение №2 к форме 8.2</t>
  </si>
  <si>
    <t>Приложение №3 к форме 8.2.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</si>
  <si>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</si>
  <si>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</si>
  <si>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</si>
  <si>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Ед. изм.</t>
  </si>
  <si>
    <t>Поставщик</t>
  </si>
  <si>
    <t>Подрядчик</t>
  </si>
  <si>
    <t>Заказчик</t>
  </si>
  <si>
    <t>Цена за ед., руб.</t>
  </si>
  <si>
    <t>Цена за ед., руб.*</t>
  </si>
  <si>
    <t>101-0090</t>
  </si>
  <si>
    <t>Болты с шестигранной головкой диаметром резьбы: 10 мм</t>
  </si>
  <si>
    <t>т</t>
  </si>
  <si>
    <t>101-0223</t>
  </si>
  <si>
    <t>Грунтовка: В-КФ-093 красно-коричневая, серая, черная</t>
  </si>
  <si>
    <t>101-0324</t>
  </si>
  <si>
    <t>Кислород технический  газообразный</t>
  </si>
  <si>
    <t>м3</t>
  </si>
  <si>
    <t>101-0485</t>
  </si>
  <si>
    <t>Краска ХВ-161 перхлорвиниловая фасадная марок А, Б</t>
  </si>
  <si>
    <t>101-0540</t>
  </si>
  <si>
    <t>Лента стальная упаковочная, мягкая, нормальной точности 0,7х20-50 мм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</si>
  <si>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</si>
  <si>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</si>
  <si>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</si>
  <si>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</si>
  <si>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101-0811</t>
  </si>
  <si>
    <t>Проволока стальная низкоуглеродистая разного назначения оцинкованная диаметром: 1,1 мм</t>
  </si>
  <si>
    <t>101-0812</t>
  </si>
  <si>
    <t>Проволока стальная низкоуглеродистая разного назначения оцинкованная диаметром: 1,6 мм</t>
  </si>
  <si>
    <t>101-0837</t>
  </si>
  <si>
    <t>Растворитель марки: Р-4А</t>
  </si>
  <si>
    <t>101-1292</t>
  </si>
  <si>
    <t>Уайт-спирит...</t>
  </si>
  <si>
    <t>101-1513</t>
  </si>
  <si>
    <t>Электроды диаметром: 4 мм Э42...</t>
  </si>
  <si>
    <t>101-1529</t>
  </si>
  <si>
    <t>Электроды диаметром: 6 мм Э42</t>
  </si>
  <si>
    <t>101-1537</t>
  </si>
  <si>
    <t>Электроды диаметром: 8 мм Э42</t>
  </si>
  <si>
    <t>101-1614</t>
  </si>
  <si>
    <t>Сталь круглая углеродистая обыкновенного качества марки ВСт3пс5-1 диаметром: 16 мм</t>
  </si>
  <si>
    <t>101-1627</t>
  </si>
  <si>
    <t>Сталь листовая углеродистая обыкновенного качества марки ВСт3пс5 толщиной: 4-6 мм</t>
  </si>
  <si>
    <t>101-1699</t>
  </si>
  <si>
    <t>Патроны для пристрелки</t>
  </si>
  <si>
    <t>10 шт.</t>
  </si>
  <si>
    <t>101-1703</t>
  </si>
  <si>
    <t>Прокладки резиновые (пластина техническая прессованная)</t>
  </si>
  <si>
    <t>кг</t>
  </si>
  <si>
    <t>101-1706</t>
  </si>
  <si>
    <t>Сталь листовая оцинкованная толщиной листа: 0,5 мм</t>
  </si>
  <si>
    <t>101-1757</t>
  </si>
  <si>
    <t>Ветошь</t>
  </si>
  <si>
    <t>101-1821</t>
  </si>
  <si>
    <t>Винты самонарезающие: оцинкованные, размером 4-12 мм ГОСТ 10621-80</t>
  </si>
  <si>
    <t>101-1876</t>
  </si>
  <si>
    <t>Сталь листовая оцинкованная толщиной листа: 0,8 мм</t>
  </si>
  <si>
    <t>101-1889</t>
  </si>
  <si>
    <t>Сталь полосовая: 40х4 мм, кипящая</t>
  </si>
  <si>
    <t>101-1891</t>
  </si>
  <si>
    <t>Сталь легированная</t>
  </si>
  <si>
    <t>101-1924</t>
  </si>
  <si>
    <t>Электроды диаметром: 4 мм Э42А</t>
  </si>
  <si>
    <t>101-1977</t>
  </si>
  <si>
    <t>Болты с гайками и шайбами строительные</t>
  </si>
  <si>
    <t>101-2143</t>
  </si>
  <si>
    <t>Краска</t>
  </si>
  <si>
    <t>101-3911</t>
  </si>
  <si>
    <t>Дюбели для пристрелки стальные</t>
  </si>
  <si>
    <t>101-3914</t>
  </si>
  <si>
    <t>Дюбели распорные полипропиленовые</t>
  </si>
  <si>
    <t>100 шт.</t>
  </si>
  <si>
    <t>101-9235</t>
  </si>
  <si>
    <t>Материал нетканый синтетический</t>
  </si>
  <si>
    <t>м2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</si>
  <si>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</si>
  <si>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</si>
  <si>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</si>
  <si>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</si>
  <si>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</si>
  <si>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</si>
  <si>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</si>
  <si>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</si>
  <si>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</si>
  <si>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101-9513</t>
  </si>
  <si>
    <t>Электроды с основным покрытием класса Э50А диаметром 3 мм</t>
  </si>
  <si>
    <t>101-9514</t>
  </si>
  <si>
    <t>Электроды с основным покрытием класса Э50А диаметром 4 мм</t>
  </si>
  <si>
    <t>101-9580</t>
  </si>
  <si>
    <t>Знаки опознавательные металлические;шт.</t>
  </si>
  <si>
    <t>101-9703</t>
  </si>
  <si>
    <t>Пленка радиографическая рулонная</t>
  </si>
  <si>
    <t>м</t>
  </si>
  <si>
    <t>101-9707</t>
  </si>
  <si>
    <t>Фотопроявитель</t>
  </si>
  <si>
    <t>л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</si>
  <si>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</si>
  <si>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</si>
  <si>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</si>
  <si>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</si>
  <si>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</si>
  <si>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</si>
  <si>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</si>
  <si>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</si>
  <si>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103-0388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</si>
  <si>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</si>
  <si>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103-0401</t>
  </si>
  <si>
    <t>Трубы стальные бесшовные, горячедеформированные со снятой фаской из стали марок 15, 20, 25 наружный диаметр 108 мм толщина стенки 4 мм</t>
  </si>
  <si>
    <t>103-0471</t>
  </si>
  <si>
    <t>Трубы стальные бесшовные, горячедеформированные со снятой фаской из стали марок 15, 20, 25 наружный диаметр 219 мм толщина стенки 8 мм</t>
  </si>
  <si>
    <t>104-0017</t>
  </si>
  <si>
    <t>Цилиндры и полуцилиндры теплоизоляционные из минваты на синтетическом связующем: М-200, внутренний диаметр 76-108 мм</t>
  </si>
  <si>
    <t>104-0167</t>
  </si>
  <si>
    <t>Детали защитных покрытий конструкций тепловой изоляции трубопроводов: из стали тонколистовой оцинкованной толщиной 0,55 мм, криволинейные</t>
  </si>
  <si>
    <t>113-0021</t>
  </si>
  <si>
    <t>Грунтовка: ГФ-021 красно-коричневая</t>
  </si>
  <si>
    <t>113-0077</t>
  </si>
  <si>
    <t>Ксилол нефтяной марки А</t>
  </si>
  <si>
    <t>113-0246</t>
  </si>
  <si>
    <t>Эмаль ПФ-115 серая</t>
  </si>
  <si>
    <t>113-1786</t>
  </si>
  <si>
    <t>Лак битумный: БТ-123</t>
  </si>
  <si>
    <t>300-9770</t>
  </si>
  <si>
    <t>Краны стальные газовые шаровые Ду 100 мм</t>
  </si>
  <si>
    <t>408-0122</t>
  </si>
  <si>
    <t>Песок для строительных работ природный</t>
  </si>
  <si>
    <t>411-0041</t>
  </si>
  <si>
    <t>Электроэнергия</t>
  </si>
  <si>
    <t>кВт-ч</t>
  </si>
  <si>
    <t>501-0005</t>
  </si>
  <si>
    <t>Кабели силовые на напряжение 1000 В с медными жилами в свинцовой оболочке марки: СБГУ, с числом жил - 3 и сечением 50 мм2</t>
  </si>
  <si>
    <t>1000 м</t>
  </si>
  <si>
    <t>502-0472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</si>
  <si>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</si>
  <si>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507-0983</t>
  </si>
  <si>
    <t>Фланцы стальные плоские приварные из стали ВСт3сп2, ВСт3сп3, давлением: 1,0 МПа (10 кгс/см2), диаметром 50 мм</t>
  </si>
  <si>
    <t>шт.</t>
  </si>
  <si>
    <t>507-0989</t>
  </si>
  <si>
    <t>Фланцы стальные плоские приварные из стали ВСт3сп2, ВСт3сп3, давлением: 1,0 МПа (10 кгс/см2), диаметром 200 мм</t>
  </si>
  <si>
    <t>507-2833</t>
  </si>
  <si>
    <t>Маты высокотемпературные марки МВТ-20</t>
  </si>
  <si>
    <t>509-0038</t>
  </si>
  <si>
    <t>Наконечники кабельные: для электротехнических установок</t>
  </si>
  <si>
    <t>509-0102</t>
  </si>
  <si>
    <t>Скобы</t>
  </si>
  <si>
    <t>509-0918</t>
  </si>
  <si>
    <t>Картон асбестовый общего назначения марки: КАОН-1 толщиной 2 мм</t>
  </si>
  <si>
    <t>509-0963</t>
  </si>
  <si>
    <t>Ткань асбестовая: со стеклонитью АСТ-1 толщиной 1,8 мм</t>
  </si>
  <si>
    <t>509-0987</t>
  </si>
  <si>
    <t>Шнур асбестовый общего назначения марки: ШАОН диаметром 2,0-2,5 мм</t>
  </si>
  <si>
    <t>509-2160</t>
  </si>
  <si>
    <t>Прокладки паронитовые</t>
  </si>
  <si>
    <t>534-0018</t>
  </si>
  <si>
    <t>Отводы 90град. с радиусом кривизны R=1.5Ду на Ру менее или 10 МПа (100 кгс/см2), диаметром условного прохода 100 мм, наружным диаметром 108 мм, толщиной стенки 4 мм</t>
  </si>
  <si>
    <t>534-0145</t>
  </si>
  <si>
    <t>Тройники равнопроходные на Ру до 16 МПа (160 кгс/см2) диаметром условного прохода 100 мм, наружным диаметром 108 мм, толщиной стенки 4 мм</t>
  </si>
  <si>
    <t>535-0072</t>
  </si>
  <si>
    <t>Узлы трубопроводов с установкой необходимых деталей из бесшовных труб, сталь 20, диаметром условного прохода 200 мм, толщиной стенки 8 мм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</si>
  <si>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</si>
  <si>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</si>
  <si>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10 м</t>
  </si>
  <si>
    <t>542-0042</t>
  </si>
  <si>
    <t>Пропан-бутан, смесь техническая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</si>
  <si>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</si>
  <si>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</si>
  <si>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</si>
  <si>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</si>
  <si>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</si>
  <si>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</si>
  <si>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548-0021</t>
  </si>
  <si>
    <t>Грунтовка ГТ-760ИН</t>
  </si>
  <si>
    <t>548-0024</t>
  </si>
  <si>
    <t>Манжета предохраняющая для заделки концов кожуха трубопроводов Ду 200 мм</t>
  </si>
  <si>
    <t>548-0037</t>
  </si>
  <si>
    <t>Кольца центрирующие для труб Ду 200 мм</t>
  </si>
  <si>
    <t>548-0058</t>
  </si>
  <si>
    <t>Утяжелители железобетонные клиновидные для труб Ду 300 мм</t>
  </si>
  <si>
    <t>548-9111</t>
  </si>
  <si>
    <t>Манжета термоусадочная для изоляции трубопровода из труб с заводской изоляцией Ду 200 мм</t>
  </si>
  <si>
    <t>прайс-лист</t>
  </si>
  <si>
    <t xml:space="preserve">   - Втулки ЦЕ-219*8 мм</t>
  </si>
  <si>
    <t xml:space="preserve">   - Втулки ЦЕ-159*8 мм</t>
  </si>
  <si>
    <t xml:space="preserve">   - Втулки ЦЕ-219*10 мм</t>
  </si>
  <si>
    <t xml:space="preserve">   - Отборное устройство РУ40 МПа 40-70-ст.20-МП</t>
  </si>
  <si>
    <t xml:space="preserve">   - Трубы стальные бесшовные, горячедеформированные с полным наружным 2-х слойным полиэтиленовым покрытием и внутренним эпоксидным покрытием д-219*10мм</t>
  </si>
  <si>
    <t xml:space="preserve">   - Трубы стальные бесшовные, горячедеформированные с полным наружным 2-х слойным полиэтиленовым покрытием и внутренним эпоксидным покрытием д-219*8мм</t>
  </si>
  <si>
    <t xml:space="preserve">   - Трубы стальные бесшовные, горячедеформированные с полным наружным 2-х слойным полиэтиленовым покрытием и внутренним эпоксидным покрытием д-57*6мм</t>
  </si>
  <si>
    <t>СЦМ-101-0324</t>
  </si>
  <si>
    <t>Кислород технический газообразный</t>
  </si>
  <si>
    <t>СЦМ-101-1513</t>
  </si>
  <si>
    <t>Электроды диаметром 4 мм Э42...</t>
  </si>
  <si>
    <t>СЦМ-101-1602</t>
  </si>
  <si>
    <t>Ацетилен газообразный технический</t>
  </si>
  <si>
    <t>СЦМ-101-1977</t>
  </si>
  <si>
    <t>Болты строительные с гайками и шайбами</t>
  </si>
  <si>
    <t>ТСЦ-101-0324</t>
  </si>
  <si>
    <t>Кислород технический: газообразный</t>
  </si>
  <si>
    <t>ТСЦ-101-1513</t>
  </si>
  <si>
    <t>Электроды диаметром: 4 мм Э42</t>
  </si>
  <si>
    <t>ТСЦ-101-1602</t>
  </si>
  <si>
    <t>ТСЦ-101-1977</t>
  </si>
  <si>
    <t>ТСЦ-101-4331</t>
  </si>
  <si>
    <t>Знаки дорожные на оцинкованной подоснове со световозвращающей пленкой: информационные, размером 560х710мм, тип 6.13, двухсторонние</t>
  </si>
  <si>
    <t>ТСЦ-103-0217</t>
  </si>
  <si>
    <t>Трубы стальные электросварные прямошовные и спирально-шовные группы А и Б с сопротивлением по разрыву 38 кгс/мм2, наружный диаметр: 426 мм, толщина стенки 6 мм</t>
  </si>
  <si>
    <t>ТСЦ-110-0243</t>
  </si>
  <si>
    <t>Стойки металлические под дорожные знаки из круглых труб и гнутосварных профилей, массой до 0,01 т ф 89х4 мм L=2,5 м</t>
  </si>
  <si>
    <t>ТСЦ-302-1711</t>
  </si>
  <si>
    <t>Задвижки клиновые с выдвижным шпинделем фланцевые для воды и пара давлением 1 МПа (10 кгс/см2): 30с41нж диаметром 50 мм</t>
  </si>
  <si>
    <t>ТСЦ-302-1714</t>
  </si>
  <si>
    <t>Задвижки клиновые с выдвижным шпинделем фланцевые для воды и пара давлением 1 МПа (10 кгс/см2): 30с41нж диаметром 200 мм</t>
  </si>
  <si>
    <t>ТСЦ-501-0601</t>
  </si>
  <si>
    <t>Кабели силовые переносные с гибкими медными жилами в резиновой оболочке марки: КГ, с числом жил - 1 и сечением 6 мм2</t>
  </si>
  <si>
    <t>ТСЦ-507-2119</t>
  </si>
  <si>
    <t>Отводы с углом 90 град. из стали марки 15Х15М на Ру до 16 МПа (160 кгс/см2) с радиусом кривизны R менее 1,5 Ду, диаметром условного прохода: 200 мм, наружным диаметром 219 мм, толщиной стенки 8 мм</t>
  </si>
  <si>
    <t>ТСЦ-507-2229</t>
  </si>
  <si>
    <t>Тройники переходные на Ру до 16 МПа (160 кгс/см2) , наружным диаметром и толщиной стенки 219х8-114х8 мм</t>
  </si>
  <si>
    <t>ТСЦ-507-2319</t>
  </si>
  <si>
    <t>Переходы концентрические на Ру до 16 МПа (160 кгс/см2) , наружным диаметром и толщиной стенки 219х8-159х8 мм</t>
  </si>
  <si>
    <t>ТСЦ-507-2321</t>
  </si>
  <si>
    <t>Переходы концентрические на Ру до 16 МПа (160 кгс/см2) , наружным диаметром и толщиной стенки 219х8-114х8 мм</t>
  </si>
  <si>
    <t>ТСЦ-507-2383</t>
  </si>
  <si>
    <t>Заглушки эллиптические на Ру 10 МПа (100 кгс/см2) из стали 20, диаметром условного прохода: 50 мм, наружным диаметром 57 мм, толщиной стенки 6,0 мм</t>
  </si>
  <si>
    <t>Цена Заказчика</t>
  </si>
  <si>
    <t>Отвод стальной 219х10 ст.20А 90 НВП с прив.катушками ТУ 1468-002-48733781-08 ТУ 1468-010-13709898-12</t>
  </si>
  <si>
    <t>Итого:</t>
  </si>
  <si>
    <t>Общая стоимость материалов</t>
  </si>
  <si>
    <t>Приложение 1 к форме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</si>
</sst>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i/>
      <sz val="1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0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59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9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0">
      <alignment vertical="center"/>
    </xf>
    <xf numFmtId="38" fontId="23" fillId="0" borderId="10">
      <alignment vertical="center"/>
    </xf>
    <xf numFmtId="38" fontId="23" fillId="0" borderId="10">
      <alignment vertical="center"/>
    </xf>
    <xf numFmtId="38" fontId="23" fillId="0" borderId="10">
      <alignment vertical="center"/>
    </xf>
    <xf numFmtId="38" fontId="23" fillId="0" borderId="10">
      <alignment vertical="center"/>
    </xf>
    <xf numFmtId="38" fontId="23" fillId="0" borderId="10">
      <alignment vertical="center"/>
    </xf>
    <xf numFmtId="38" fontId="23" fillId="0" borderId="10">
      <alignment vertical="center"/>
    </xf>
    <xf numFmtId="38" fontId="23" fillId="0" borderId="10">
      <alignment vertical="center"/>
    </xf>
    <xf numFmtId="38" fontId="23" fillId="0" borderId="10">
      <alignment vertical="center"/>
    </xf>
    <xf numFmtId="38" fontId="23" fillId="0" borderId="10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1" applyNumberFormat="0" applyAlignment="0" applyProtection="0">
      <alignment horizontal="left" vertical="center"/>
    </xf>
    <xf numFmtId="0" fontId="33" fillId="0" borderId="12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3">
      <alignment horizontal="left" vertical="top"/>
    </xf>
    <xf numFmtId="0" fontId="42" fillId="0" borderId="13">
      <alignment horizontal="left" vertical="top"/>
    </xf>
    <xf numFmtId="0" fontId="42" fillId="0" borderId="13">
      <alignment horizontal="left" vertical="top"/>
    </xf>
    <xf numFmtId="0" fontId="42" fillId="0" borderId="13">
      <alignment horizontal="left" vertical="top"/>
    </xf>
    <xf numFmtId="0" fontId="42" fillId="0" borderId="13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4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5" applyNumberFormat="0" applyAlignment="0" applyProtection="0"/>
    <xf numFmtId="0" fontId="44" fillId="7" borderId="15" applyNumberFormat="0" applyAlignment="0" applyProtection="0"/>
    <xf numFmtId="0" fontId="44" fillId="7" borderId="15" applyNumberFormat="0" applyAlignment="0" applyProtection="0"/>
    <xf numFmtId="0" fontId="44" fillId="7" borderId="15" applyNumberFormat="0" applyAlignment="0" applyProtection="0"/>
    <xf numFmtId="0" fontId="44" fillId="7" borderId="15" applyNumberFormat="0" applyAlignment="0" applyProtection="0"/>
    <xf numFmtId="0" fontId="44" fillId="7" borderId="15" applyNumberFormat="0" applyAlignment="0" applyProtection="0"/>
    <xf numFmtId="0" fontId="44" fillId="7" borderId="15" applyNumberFormat="0" applyAlignment="0" applyProtection="0"/>
    <xf numFmtId="0" fontId="44" fillId="7" borderId="15" applyNumberFormat="0" applyAlignment="0" applyProtection="0"/>
    <xf numFmtId="0" fontId="44" fillId="7" borderId="15" applyNumberFormat="0" applyAlignment="0" applyProtection="0"/>
    <xf numFmtId="0" fontId="44" fillId="7" borderId="15" applyNumberFormat="0" applyAlignment="0" applyProtection="0"/>
    <xf numFmtId="0" fontId="44" fillId="7" borderId="15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6" applyNumberFormat="0" applyAlignment="0" applyProtection="0"/>
    <xf numFmtId="0" fontId="45" fillId="22" borderId="16" applyNumberFormat="0" applyAlignment="0" applyProtection="0"/>
    <xf numFmtId="0" fontId="45" fillId="22" borderId="16" applyNumberFormat="0" applyAlignment="0" applyProtection="0"/>
    <xf numFmtId="0" fontId="45" fillId="22" borderId="16" applyNumberFormat="0" applyAlignment="0" applyProtection="0"/>
    <xf numFmtId="0" fontId="45" fillId="22" borderId="16" applyNumberFormat="0" applyAlignment="0" applyProtection="0"/>
    <xf numFmtId="0" fontId="45" fillId="22" borderId="16" applyNumberFormat="0" applyAlignment="0" applyProtection="0"/>
    <xf numFmtId="0" fontId="45" fillId="22" borderId="16" applyNumberFormat="0" applyAlignment="0" applyProtection="0"/>
    <xf numFmtId="0" fontId="45" fillId="22" borderId="16" applyNumberFormat="0" applyAlignment="0" applyProtection="0"/>
    <xf numFmtId="0" fontId="45" fillId="22" borderId="16" applyNumberFormat="0" applyAlignment="0" applyProtection="0"/>
    <xf numFmtId="0" fontId="45" fillId="22" borderId="16" applyNumberFormat="0" applyAlignment="0" applyProtection="0"/>
    <xf numFmtId="0" fontId="45" fillId="22" borderId="16" applyNumberFormat="0" applyAlignment="0" applyProtection="0"/>
    <xf numFmtId="0" fontId="46" fillId="22" borderId="15" applyNumberFormat="0" applyAlignment="0" applyProtection="0"/>
    <xf numFmtId="0" fontId="46" fillId="22" borderId="15" applyNumberFormat="0" applyAlignment="0" applyProtection="0"/>
    <xf numFmtId="0" fontId="46" fillId="22" borderId="15" applyNumberFormat="0" applyAlignment="0" applyProtection="0"/>
    <xf numFmtId="0" fontId="46" fillId="22" borderId="15" applyNumberFormat="0" applyAlignment="0" applyProtection="0"/>
    <xf numFmtId="0" fontId="46" fillId="22" borderId="15" applyNumberFormat="0" applyAlignment="0" applyProtection="0"/>
    <xf numFmtId="0" fontId="46" fillId="22" borderId="15" applyNumberFormat="0" applyAlignment="0" applyProtection="0"/>
    <xf numFmtId="0" fontId="46" fillId="22" borderId="15" applyNumberFormat="0" applyAlignment="0" applyProtection="0"/>
    <xf numFmtId="0" fontId="46" fillId="22" borderId="15" applyNumberFormat="0" applyAlignment="0" applyProtection="0"/>
    <xf numFmtId="0" fontId="46" fillId="22" borderId="15" applyNumberFormat="0" applyAlignment="0" applyProtection="0"/>
    <xf numFmtId="0" fontId="46" fillId="22" borderId="15" applyNumberFormat="0" applyAlignment="0" applyProtection="0"/>
    <xf numFmtId="0" fontId="46" fillId="22" borderId="15" applyNumberFormat="0" applyAlignment="0" applyProtection="0"/>
    <xf numFmtId="0" fontId="47" fillId="16" borderId="17"/>
    <xf numFmtId="14" fontId="16" fillId="0" borderId="0">
      <alignment horizontal="right"/>
    </xf>
    <xf numFmtId="0" fontId="48" fillId="0" borderId="18" applyNumberFormat="0" applyFill="0" applyAlignment="0" applyProtection="0"/>
    <xf numFmtId="0" fontId="48" fillId="0" borderId="18" applyNumberFormat="0" applyFill="0" applyAlignment="0" applyProtection="0"/>
    <xf numFmtId="0" fontId="48" fillId="0" borderId="18" applyNumberFormat="0" applyFill="0" applyAlignment="0" applyProtection="0"/>
    <xf numFmtId="0" fontId="48" fillId="0" borderId="18" applyNumberFormat="0" applyFill="0" applyAlignment="0" applyProtection="0"/>
    <xf numFmtId="0" fontId="48" fillId="0" borderId="18" applyNumberFormat="0" applyFill="0" applyAlignment="0" applyProtection="0"/>
    <xf numFmtId="0" fontId="48" fillId="0" borderId="18" applyNumberFormat="0" applyFill="0" applyAlignment="0" applyProtection="0"/>
    <xf numFmtId="0" fontId="48" fillId="0" borderId="18" applyNumberFormat="0" applyFill="0" applyAlignment="0" applyProtection="0"/>
    <xf numFmtId="0" fontId="48" fillId="0" borderId="18" applyNumberFormat="0" applyFill="0" applyAlignment="0" applyProtection="0"/>
    <xf numFmtId="0" fontId="48" fillId="0" borderId="18" applyNumberFormat="0" applyFill="0" applyAlignment="0" applyProtection="0"/>
    <xf numFmtId="0" fontId="48" fillId="0" borderId="18" applyNumberFormat="0" applyFill="0" applyAlignment="0" applyProtection="0"/>
    <xf numFmtId="0" fontId="48" fillId="0" borderId="18" applyNumberFormat="0" applyFill="0" applyAlignment="0" applyProtection="0"/>
    <xf numFmtId="0" fontId="49" fillId="0" borderId="19" applyNumberFormat="0" applyFill="0" applyAlignment="0" applyProtection="0"/>
    <xf numFmtId="0" fontId="49" fillId="0" borderId="19" applyNumberFormat="0" applyFill="0" applyAlignment="0" applyProtection="0"/>
    <xf numFmtId="0" fontId="49" fillId="0" borderId="19" applyNumberFormat="0" applyFill="0" applyAlignment="0" applyProtection="0"/>
    <xf numFmtId="0" fontId="49" fillId="0" borderId="19" applyNumberFormat="0" applyFill="0" applyAlignment="0" applyProtection="0"/>
    <xf numFmtId="0" fontId="49" fillId="0" borderId="19" applyNumberFormat="0" applyFill="0" applyAlignment="0" applyProtection="0"/>
    <xf numFmtId="0" fontId="49" fillId="0" borderId="19" applyNumberFormat="0" applyFill="0" applyAlignment="0" applyProtection="0"/>
    <xf numFmtId="0" fontId="49" fillId="0" borderId="19" applyNumberFormat="0" applyFill="0" applyAlignment="0" applyProtection="0"/>
    <xf numFmtId="0" fontId="49" fillId="0" borderId="19" applyNumberFormat="0" applyFill="0" applyAlignment="0" applyProtection="0"/>
    <xf numFmtId="0" fontId="49" fillId="0" borderId="19" applyNumberFormat="0" applyFill="0" applyAlignment="0" applyProtection="0"/>
    <xf numFmtId="0" fontId="49" fillId="0" borderId="19" applyNumberFormat="0" applyFill="0" applyAlignment="0" applyProtection="0"/>
    <xf numFmtId="0" fontId="49" fillId="0" borderId="19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2" applyNumberFormat="0" applyAlignment="0" applyProtection="0"/>
    <xf numFmtId="0" fontId="52" fillId="23" borderId="22" applyNumberFormat="0" applyAlignment="0" applyProtection="0"/>
    <xf numFmtId="0" fontId="52" fillId="23" borderId="22" applyNumberFormat="0" applyAlignment="0" applyProtection="0"/>
    <xf numFmtId="0" fontId="52" fillId="23" borderId="22" applyNumberFormat="0" applyAlignment="0" applyProtection="0"/>
    <xf numFmtId="0" fontId="52" fillId="23" borderId="22" applyNumberFormat="0" applyAlignment="0" applyProtection="0"/>
    <xf numFmtId="0" fontId="52" fillId="23" borderId="22" applyNumberFormat="0" applyAlignment="0" applyProtection="0"/>
    <xf numFmtId="0" fontId="52" fillId="23" borderId="22" applyNumberFormat="0" applyAlignment="0" applyProtection="0"/>
    <xf numFmtId="0" fontId="52" fillId="23" borderId="22" applyNumberFormat="0" applyAlignment="0" applyProtection="0"/>
    <xf numFmtId="0" fontId="52" fillId="23" borderId="22" applyNumberFormat="0" applyAlignment="0" applyProtection="0"/>
    <xf numFmtId="0" fontId="52" fillId="23" borderId="22" applyNumberFormat="0" applyAlignment="0" applyProtection="0"/>
    <xf numFmtId="0" fontId="52" fillId="23" borderId="22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3" applyNumberFormat="0" applyFont="0" applyAlignment="0" applyProtection="0"/>
    <xf numFmtId="0" fontId="9" fillId="26" borderId="23" applyNumberFormat="0" applyFont="0" applyAlignment="0" applyProtection="0"/>
    <xf numFmtId="0" fontId="9" fillId="26" borderId="23" applyNumberFormat="0" applyFont="0" applyAlignment="0" applyProtection="0"/>
    <xf numFmtId="0" fontId="9" fillId="26" borderId="23" applyNumberFormat="0" applyFont="0" applyAlignment="0" applyProtection="0"/>
    <xf numFmtId="0" fontId="9" fillId="26" borderId="23" applyNumberFormat="0" applyFont="0" applyAlignment="0" applyProtection="0"/>
    <xf numFmtId="0" fontId="9" fillId="26" borderId="23" applyNumberFormat="0" applyFont="0" applyAlignment="0" applyProtection="0"/>
    <xf numFmtId="0" fontId="9" fillId="26" borderId="23" applyNumberFormat="0" applyFont="0" applyAlignment="0" applyProtection="0"/>
    <xf numFmtId="0" fontId="9" fillId="26" borderId="23" applyNumberFormat="0" applyFont="0" applyAlignment="0" applyProtection="0"/>
    <xf numFmtId="0" fontId="9" fillId="26" borderId="23" applyNumberFormat="0" applyFont="0" applyAlignment="0" applyProtection="0"/>
    <xf numFmtId="0" fontId="9" fillId="26" borderId="23" applyNumberFormat="0" applyFont="0" applyAlignment="0" applyProtection="0"/>
    <xf numFmtId="0" fontId="9" fillId="26" borderId="23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4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5" applyNumberFormat="0" applyFill="0" applyAlignment="0" applyProtection="0"/>
    <xf numFmtId="0" fontId="62" fillId="0" borderId="25" applyNumberFormat="0" applyFill="0" applyAlignment="0" applyProtection="0"/>
    <xf numFmtId="0" fontId="62" fillId="0" borderId="25" applyNumberFormat="0" applyFill="0" applyAlignment="0" applyProtection="0"/>
    <xf numFmtId="0" fontId="62" fillId="0" borderId="25" applyNumberFormat="0" applyFill="0" applyAlignment="0" applyProtection="0"/>
    <xf numFmtId="0" fontId="62" fillId="0" borderId="25" applyNumberFormat="0" applyFill="0" applyAlignment="0" applyProtection="0"/>
    <xf numFmtId="0" fontId="62" fillId="0" borderId="25" applyNumberFormat="0" applyFill="0" applyAlignment="0" applyProtection="0"/>
    <xf numFmtId="0" fontId="62" fillId="0" borderId="25" applyNumberFormat="0" applyFill="0" applyAlignment="0" applyProtection="0"/>
    <xf numFmtId="0" fontId="62" fillId="0" borderId="25" applyNumberFormat="0" applyFill="0" applyAlignment="0" applyProtection="0"/>
    <xf numFmtId="0" fontId="62" fillId="0" borderId="25" applyNumberFormat="0" applyFill="0" applyAlignment="0" applyProtection="0"/>
    <xf numFmtId="0" fontId="62" fillId="0" borderId="25" applyNumberFormat="0" applyFill="0" applyAlignment="0" applyProtection="0"/>
    <xf numFmtId="0" fontId="62" fillId="0" borderId="25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5" applyNumberFormat="0" applyAlignment="0" applyProtection="0"/>
    <xf numFmtId="0" fontId="45" fillId="22" borderId="16" applyNumberFormat="0" applyAlignment="0" applyProtection="0"/>
    <xf numFmtId="0" fontId="46" fillId="22" borderId="15" applyNumberFormat="0" applyAlignment="0" applyProtection="0"/>
    <xf numFmtId="0" fontId="48" fillId="0" borderId="18" applyNumberFormat="0" applyFill="0" applyAlignment="0" applyProtection="0"/>
    <xf numFmtId="0" fontId="49" fillId="0" borderId="19" applyNumberFormat="0" applyFill="0" applyAlignment="0" applyProtection="0"/>
    <xf numFmtId="0" fontId="50" fillId="0" borderId="20" applyNumberFormat="0" applyFill="0" applyAlignment="0" applyProtection="0"/>
    <xf numFmtId="0" fontId="51" fillId="0" borderId="21" applyNumberFormat="0" applyFill="0" applyAlignment="0" applyProtection="0"/>
    <xf numFmtId="0" fontId="52" fillId="23" borderId="22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3" applyNumberFormat="0" applyFont="0" applyAlignment="0" applyProtection="0"/>
    <xf numFmtId="0" fontId="62" fillId="0" borderId="25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3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35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0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2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27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1" xfId="908" applyFont="1" applyFill="1" applyBorder="1" applyAlignment="1">
      <alignment horizontal="center" vertical="center"/>
    </xf>
    <xf numFmtId="1" fontId="11" fillId="0" borderId="1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54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55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57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54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59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59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0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1" xfId="908" applyFont="1" applyBorder="1"/>
    <xf numFmtId="0" fontId="66" fillId="0" borderId="50" xfId="908" applyNumberFormat="1" applyFont="1" applyFill="1" applyBorder="1" applyAlignment="1">
      <alignment horizontal="center" vertical="center" wrapText="1"/>
    </xf>
    <xf numFmtId="0" fontId="11" fillId="0" borderId="50" xfId="908" applyFont="1" applyFill="1" applyBorder="1" applyAlignment="1">
      <alignment horizontal="center" vertical="top"/>
    </xf>
    <xf numFmtId="0" fontId="68" fillId="0" borderId="50" xfId="908" applyFont="1" applyFill="1" applyBorder="1" applyAlignment="1">
      <alignment horizontal="center" vertical="top"/>
    </xf>
    <xf numFmtId="0" fontId="68" fillId="0" borderId="50" xfId="908" applyFont="1" applyFill="1" applyBorder="1" applyAlignment="1">
      <alignment vertical="top"/>
    </xf>
    <xf numFmtId="2" fontId="66" fillId="0" borderId="50" xfId="908" applyNumberFormat="1" applyFont="1" applyFill="1" applyBorder="1" applyAlignment="1">
      <alignment horizontal="center" vertical="top" wrapText="1"/>
    </xf>
    <xf numFmtId="0" fontId="11" fillId="0" borderId="56" xfId="908" applyFont="1" applyFill="1" applyBorder="1" applyAlignment="1">
      <alignment horizontal="center" vertical="top"/>
    </xf>
    <xf numFmtId="0" fontId="66" fillId="28" borderId="31" xfId="908" applyFont="1" applyFill="1" applyBorder="1" applyAlignment="1">
      <alignment horizontal="right"/>
    </xf>
    <xf numFmtId="0" fontId="68" fillId="28" borderId="50" xfId="908" applyFont="1" applyFill="1" applyBorder="1" applyAlignment="1">
      <alignment horizontal="center" vertical="top"/>
    </xf>
    <xf numFmtId="0" fontId="68" fillId="28" borderId="50" xfId="908" applyFont="1" applyFill="1" applyBorder="1" applyAlignment="1">
      <alignment vertical="top"/>
    </xf>
    <xf numFmtId="0" fontId="11" fillId="28" borderId="50" xfId="908" applyFont="1" applyFill="1" applyBorder="1" applyAlignment="1">
      <alignment horizontal="center" vertical="top"/>
    </xf>
    <xf numFmtId="2" fontId="66" fillId="28" borderId="50" xfId="908" applyNumberFormat="1" applyFont="1" applyFill="1" applyBorder="1" applyAlignment="1">
      <alignment horizontal="center" vertical="top" wrapText="1"/>
    </xf>
    <xf numFmtId="0" fontId="11" fillId="28" borderId="56" xfId="908" applyFont="1" applyFill="1" applyBorder="1" applyAlignment="1">
      <alignment horizontal="center" vertical="top"/>
    </xf>
    <xf numFmtId="0" fontId="11" fillId="28" borderId="58" xfId="908" applyFont="1" applyFill="1" applyBorder="1" applyAlignment="1">
      <alignment horizontal="center" vertical="top"/>
    </xf>
    <xf numFmtId="3" fontId="66" fillId="0" borderId="51" xfId="908" applyNumberFormat="1" applyFont="1" applyFill="1" applyBorder="1" applyAlignment="1">
      <alignment horizontal="right" vertical="top" wrapText="1"/>
    </xf>
    <xf numFmtId="0" fontId="66" fillId="31" borderId="1" xfId="908" applyFont="1" applyFill="1" applyBorder="1"/>
    <xf numFmtId="4" fontId="66" fillId="31" borderId="46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17" xfId="908" applyNumberFormat="1" applyFont="1" applyFill="1" applyBorder="1" applyAlignment="1">
      <alignment horizontal="right" vertical="top" wrapText="1"/>
    </xf>
    <xf numFmtId="3" fontId="66" fillId="31" borderId="43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57" xfId="908" applyNumberFormat="1" applyFont="1" applyFill="1" applyBorder="1" applyAlignment="1">
      <alignment horizontal="right" vertical="top" wrapText="1"/>
    </xf>
    <xf numFmtId="0" fontId="11" fillId="0" borderId="66" xfId="908" applyFont="1" applyBorder="1"/>
    <xf numFmtId="4" fontId="66" fillId="0" borderId="69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2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horizontal="right" vertical="top" wrapText="1"/>
    </xf>
    <xf numFmtId="4" fontId="66" fillId="0" borderId="70" xfId="908" applyNumberFormat="1" applyFont="1" applyFill="1" applyBorder="1" applyAlignment="1">
      <alignment vertical="top" wrapText="1"/>
    </xf>
    <xf numFmtId="4" fontId="66" fillId="0" borderId="67" xfId="908" applyNumberFormat="1" applyFont="1" applyFill="1" applyBorder="1" applyAlignment="1">
      <alignment vertical="top" wrapText="1"/>
    </xf>
    <xf numFmtId="4" fontId="66" fillId="0" borderId="68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67" xfId="908" applyNumberFormat="1" applyFont="1" applyFill="1" applyBorder="1" applyAlignment="1">
      <alignment vertical="top" wrapText="1"/>
    </xf>
    <xf numFmtId="4" fontId="69" fillId="0" borderId="67" xfId="908" applyNumberFormat="1" applyFont="1" applyFill="1" applyBorder="1" applyAlignment="1">
      <alignment horizontal="center" vertical="top" wrapText="1"/>
    </xf>
    <xf numFmtId="4" fontId="66" fillId="0" borderId="67" xfId="908" applyNumberFormat="1" applyFont="1" applyFill="1" applyBorder="1" applyAlignment="1">
      <alignment horizontal="center" vertical="top" wrapText="1"/>
    </xf>
    <xf numFmtId="4" fontId="66" fillId="0" borderId="26" xfId="908" applyNumberFormat="1" applyFont="1" applyFill="1" applyBorder="1" applyAlignment="1">
      <alignment horizontal="center" vertical="top" wrapText="1"/>
    </xf>
    <xf numFmtId="3" fontId="11" fillId="0" borderId="69" xfId="908" applyNumberFormat="1" applyFont="1" applyFill="1" applyBorder="1" applyAlignment="1">
      <alignment horizontal="center" vertical="center" wrapText="1"/>
    </xf>
    <xf numFmtId="0" fontId="11" fillId="0" borderId="28" xfId="908" applyFont="1" applyBorder="1"/>
    <xf numFmtId="4" fontId="66" fillId="0" borderId="51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4" xfId="908" applyNumberFormat="1" applyFont="1" applyFill="1" applyBorder="1" applyAlignment="1">
      <alignment vertical="top" wrapText="1"/>
    </xf>
    <xf numFmtId="4" fontId="66" fillId="0" borderId="39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4" xfId="908" applyNumberFormat="1" applyFont="1" applyFill="1" applyBorder="1" applyAlignment="1">
      <alignment horizontal="center" vertical="top" wrapText="1"/>
    </xf>
    <xf numFmtId="3" fontId="66" fillId="0" borderId="51" xfId="908" applyNumberFormat="1" applyFont="1" applyFill="1" applyBorder="1" applyAlignment="1">
      <alignment horizontal="center" vertical="center" wrapText="1"/>
    </xf>
    <xf numFmtId="3" fontId="11" fillId="0" borderId="51" xfId="908" applyNumberFormat="1" applyFont="1" applyBorder="1" applyAlignment="1">
      <alignment vertical="center"/>
    </xf>
    <xf numFmtId="0" fontId="11" fillId="0" borderId="51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1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1" xfId="908" applyNumberFormat="1" applyFont="1" applyFill="1" applyBorder="1" applyAlignment="1">
      <alignment horizontal="center" vertical="center" wrapText="1"/>
    </xf>
    <xf numFmtId="4" fontId="11" fillId="0" borderId="51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0" fillId="0" borderId="7" xfId="908" applyNumberFormat="1" applyFont="1" applyFill="1" applyBorder="1" applyAlignment="1">
      <alignment horizontal="center" vertical="top" wrapText="1"/>
    </xf>
    <xf numFmtId="49" fontId="11" fillId="0" borderId="51" xfId="973" applyNumberFormat="1" applyFont="1" applyFill="1" applyBorder="1" applyAlignment="1">
      <alignment horizontal="left" vertical="top" wrapText="1"/>
    </xf>
    <xf numFmtId="3" fontId="68" fillId="30" borderId="51" xfId="908" applyNumberFormat="1" applyFont="1" applyFill="1" applyBorder="1" applyAlignment="1">
      <alignment horizontal="center" vertical="center" wrapText="1"/>
    </xf>
    <xf numFmtId="49" fontId="11" fillId="0" borderId="51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1" xfId="908" applyNumberFormat="1" applyFont="1" applyFill="1" applyBorder="1" applyAlignment="1">
      <alignment vertical="top" wrapText="1"/>
    </xf>
    <xf numFmtId="0" fontId="11" fillId="0" borderId="52" xfId="908" applyFont="1" applyBorder="1"/>
    <xf numFmtId="0" fontId="11" fillId="0" borderId="49" xfId="975" applyFont="1" applyFill="1" applyBorder="1" applyAlignment="1" applyProtection="1">
      <alignment vertical="top" wrapText="1"/>
      <protection locked="0"/>
    </xf>
    <xf numFmtId="2" fontId="11" fillId="0" borderId="34" xfId="908" applyNumberFormat="1" applyFont="1" applyFill="1" applyBorder="1" applyAlignment="1">
      <alignment horizontal="center" vertical="top" wrapText="1"/>
    </xf>
    <xf numFmtId="4" fontId="66" fillId="0" borderId="44" xfId="908" applyNumberFormat="1" applyFont="1" applyFill="1" applyBorder="1" applyAlignment="1">
      <alignment vertical="top" wrapText="1"/>
    </xf>
    <xf numFmtId="3" fontId="66" fillId="0" borderId="49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6" fillId="0" borderId="35" xfId="908" applyNumberFormat="1" applyFont="1" applyFill="1" applyBorder="1" applyAlignment="1">
      <alignment vertical="top" wrapText="1"/>
    </xf>
    <xf numFmtId="4" fontId="66" fillId="0" borderId="36" xfId="908" applyNumberFormat="1" applyFont="1" applyFill="1" applyBorder="1" applyAlignment="1">
      <alignment vertical="top" wrapText="1"/>
    </xf>
    <xf numFmtId="4" fontId="69" fillId="0" borderId="34" xfId="908" applyNumberFormat="1" applyFont="1" applyFill="1" applyBorder="1" applyAlignment="1">
      <alignment vertical="top" wrapText="1"/>
    </xf>
    <xf numFmtId="2" fontId="70" fillId="0" borderId="35" xfId="908" applyNumberFormat="1" applyFont="1" applyFill="1" applyBorder="1" applyAlignment="1">
      <alignment horizontal="center" vertical="top" wrapText="1"/>
    </xf>
    <xf numFmtId="4" fontId="69" fillId="0" borderId="35" xfId="908" applyNumberFormat="1" applyFont="1" applyFill="1" applyBorder="1" applyAlignment="1">
      <alignment horizontal="center" vertical="top" wrapText="1"/>
    </xf>
    <xf numFmtId="4" fontId="66" fillId="0" borderId="35" xfId="908" applyNumberFormat="1" applyFont="1" applyFill="1" applyBorder="1" applyAlignment="1">
      <alignment horizontal="center" vertical="top" wrapText="1"/>
    </xf>
    <xf numFmtId="4" fontId="66" fillId="0" borderId="44" xfId="908" applyNumberFormat="1" applyFont="1" applyFill="1" applyBorder="1" applyAlignment="1">
      <alignment horizontal="center" vertical="top" wrapText="1"/>
    </xf>
    <xf numFmtId="3" fontId="11" fillId="0" borderId="49" xfId="908" applyNumberFormat="1" applyFont="1" applyFill="1" applyBorder="1" applyAlignment="1">
      <alignment horizontal="center" vertical="center" wrapText="1"/>
    </xf>
    <xf numFmtId="0" fontId="11" fillId="0" borderId="65" xfId="908" applyFont="1" applyBorder="1"/>
    <xf numFmtId="4" fontId="66" fillId="16" borderId="76" xfId="908" applyNumberFormat="1" applyFont="1" applyFill="1" applyBorder="1" applyAlignment="1">
      <alignment vertical="top" wrapText="1"/>
    </xf>
    <xf numFmtId="4" fontId="66" fillId="16" borderId="77" xfId="908" applyNumberFormat="1" applyFont="1" applyFill="1" applyBorder="1" applyAlignment="1">
      <alignment vertical="top" wrapText="1"/>
    </xf>
    <xf numFmtId="4" fontId="66" fillId="16" borderId="78" xfId="908" applyNumberFormat="1" applyFont="1" applyFill="1" applyBorder="1" applyAlignment="1">
      <alignment vertical="top" wrapText="1"/>
    </xf>
    <xf numFmtId="3" fontId="66" fillId="16" borderId="76" xfId="908" applyNumberFormat="1" applyFont="1" applyFill="1" applyBorder="1" applyAlignment="1">
      <alignment vertical="top" wrapText="1"/>
    </xf>
    <xf numFmtId="4" fontId="66" fillId="16" borderId="79" xfId="908" applyNumberFormat="1" applyFont="1" applyFill="1" applyBorder="1" applyAlignment="1">
      <alignment vertical="top" wrapText="1"/>
    </xf>
    <xf numFmtId="4" fontId="66" fillId="16" borderId="80" xfId="908" applyNumberFormat="1" applyFont="1" applyFill="1" applyBorder="1" applyAlignment="1">
      <alignment vertical="top" wrapText="1"/>
    </xf>
    <xf numFmtId="4" fontId="66" fillId="16" borderId="81" xfId="908" applyNumberFormat="1" applyFont="1" applyFill="1" applyBorder="1" applyAlignment="1">
      <alignment vertical="top" wrapText="1"/>
    </xf>
    <xf numFmtId="4" fontId="69" fillId="16" borderId="77" xfId="908" applyNumberFormat="1" applyFont="1" applyFill="1" applyBorder="1" applyAlignment="1">
      <alignment vertical="top" wrapText="1"/>
    </xf>
    <xf numFmtId="4" fontId="69" fillId="16" borderId="80" xfId="908" applyNumberFormat="1" applyFont="1" applyFill="1" applyBorder="1" applyAlignment="1">
      <alignment vertical="top" wrapText="1"/>
    </xf>
    <xf numFmtId="4" fontId="69" fillId="16" borderId="80" xfId="908" applyNumberFormat="1" applyFont="1" applyFill="1" applyBorder="1" applyAlignment="1">
      <alignment horizontal="center" vertical="top" wrapText="1"/>
    </xf>
    <xf numFmtId="4" fontId="66" fillId="16" borderId="80" xfId="908" applyNumberFormat="1" applyFont="1" applyFill="1" applyBorder="1" applyAlignment="1">
      <alignment horizontal="center" vertical="top" wrapText="1"/>
    </xf>
    <xf numFmtId="4" fontId="66" fillId="16" borderId="78" xfId="908" applyNumberFormat="1" applyFont="1" applyFill="1" applyBorder="1" applyAlignment="1">
      <alignment horizontal="center" vertical="top" wrapText="1"/>
    </xf>
    <xf numFmtId="3" fontId="66" fillId="16" borderId="76" xfId="908" applyNumberFormat="1" applyFont="1" applyFill="1" applyBorder="1" applyAlignment="1">
      <alignment horizontal="center" vertical="top" wrapText="1"/>
    </xf>
    <xf numFmtId="0" fontId="66" fillId="16" borderId="82" xfId="976" applyFont="1" applyFill="1" applyBorder="1" applyAlignment="1">
      <alignment horizontal="left" vertical="top"/>
    </xf>
    <xf numFmtId="9" fontId="11" fillId="16" borderId="83" xfId="908" applyNumberFormat="1" applyFont="1" applyFill="1" applyBorder="1" applyAlignment="1">
      <alignment horizontal="center" vertical="top" wrapText="1"/>
    </xf>
    <xf numFmtId="9" fontId="66" fillId="16" borderId="84" xfId="2240" applyFont="1" applyFill="1" applyBorder="1" applyAlignment="1">
      <alignment horizontal="center" vertical="top" wrapText="1"/>
    </xf>
    <xf numFmtId="3" fontId="66" fillId="16" borderId="82" xfId="2240" applyNumberFormat="1" applyFont="1" applyFill="1" applyBorder="1" applyAlignment="1">
      <alignment horizontal="center" vertical="top" wrapText="1"/>
    </xf>
    <xf numFmtId="9" fontId="66" fillId="16" borderId="85" xfId="2240" applyFont="1" applyFill="1" applyBorder="1" applyAlignment="1">
      <alignment horizontal="center" vertical="top" wrapText="1"/>
    </xf>
    <xf numFmtId="9" fontId="66" fillId="16" borderId="83" xfId="2240" applyFont="1" applyFill="1" applyBorder="1" applyAlignment="1">
      <alignment horizontal="center" vertical="top" wrapText="1"/>
    </xf>
    <xf numFmtId="9" fontId="66" fillId="16" borderId="86" xfId="2240" applyFont="1" applyFill="1" applyBorder="1" applyAlignment="1">
      <alignment horizontal="center" vertical="top" wrapText="1"/>
    </xf>
    <xf numFmtId="9" fontId="69" fillId="16" borderId="87" xfId="2240" applyFont="1" applyFill="1" applyBorder="1" applyAlignment="1">
      <alignment horizontal="center" vertical="top" wrapText="1"/>
    </xf>
    <xf numFmtId="4" fontId="69" fillId="16" borderId="83" xfId="908" applyNumberFormat="1" applyFont="1" applyFill="1" applyBorder="1" applyAlignment="1">
      <alignment horizontal="center" vertical="top" wrapText="1"/>
    </xf>
    <xf numFmtId="2" fontId="70" fillId="16" borderId="83" xfId="908" applyNumberFormat="1" applyFont="1" applyFill="1" applyBorder="1" applyAlignment="1">
      <alignment horizontal="center" vertical="top" wrapText="1"/>
    </xf>
    <xf numFmtId="4" fontId="66" fillId="16" borderId="83" xfId="908" applyNumberFormat="1" applyFont="1" applyFill="1" applyBorder="1" applyAlignment="1">
      <alignment horizontal="center" vertical="top" wrapText="1"/>
    </xf>
    <xf numFmtId="4" fontId="66" fillId="16" borderId="84" xfId="908" applyNumberFormat="1" applyFont="1" applyFill="1" applyBorder="1" applyAlignment="1">
      <alignment horizontal="center" vertical="top" wrapText="1"/>
    </xf>
    <xf numFmtId="3" fontId="66" fillId="16" borderId="82" xfId="908" applyNumberFormat="1" applyFont="1" applyFill="1" applyBorder="1" applyAlignment="1">
      <alignment horizontal="center" vertical="top" wrapText="1"/>
    </xf>
    <xf numFmtId="0" fontId="11" fillId="0" borderId="33" xfId="908" applyFont="1" applyBorder="1"/>
    <xf numFmtId="4" fontId="66" fillId="16" borderId="42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3" fontId="66" fillId="16" borderId="42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6" fillId="16" borderId="91" xfId="908" applyNumberFormat="1" applyFont="1" applyFill="1" applyBorder="1" applyAlignment="1">
      <alignment vertical="top" wrapText="1"/>
    </xf>
    <xf numFmtId="4" fontId="66" fillId="16" borderId="92" xfId="908" applyNumberFormat="1" applyFont="1" applyFill="1" applyBorder="1" applyAlignment="1">
      <alignment vertical="top" wrapText="1"/>
    </xf>
    <xf numFmtId="4" fontId="69" fillId="16" borderId="88" xfId="908" applyNumberFormat="1" applyFont="1" applyFill="1" applyBorder="1" applyAlignment="1">
      <alignment vertical="top" wrapText="1"/>
    </xf>
    <xf numFmtId="4" fontId="69" fillId="16" borderId="91" xfId="908" applyNumberFormat="1" applyFont="1" applyFill="1" applyBorder="1" applyAlignment="1">
      <alignment vertical="top" wrapText="1"/>
    </xf>
    <xf numFmtId="4" fontId="69" fillId="16" borderId="91" xfId="908" applyNumberFormat="1" applyFont="1" applyFill="1" applyBorder="1" applyAlignment="1">
      <alignment horizontal="center" vertical="top" wrapText="1"/>
    </xf>
    <xf numFmtId="4" fontId="66" fillId="16" borderId="91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3" fontId="66" fillId="16" borderId="42" xfId="908" applyNumberFormat="1" applyFont="1" applyFill="1" applyBorder="1" applyAlignment="1">
      <alignment horizontal="center" vertical="top" wrapText="1"/>
    </xf>
    <xf numFmtId="4" fontId="67" fillId="16" borderId="51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4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2" fillId="16" borderId="6" xfId="908" applyNumberFormat="1" applyFont="1" applyFill="1" applyBorder="1" applyAlignment="1">
      <alignment vertical="top" wrapText="1"/>
    </xf>
    <xf numFmtId="4" fontId="72" fillId="16" borderId="7" xfId="908" applyNumberFormat="1" applyFont="1" applyFill="1" applyBorder="1" applyAlignment="1">
      <alignment vertical="top" wrapText="1"/>
    </xf>
    <xf numFmtId="4" fontId="72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4" xfId="908" applyNumberFormat="1" applyFont="1" applyFill="1" applyBorder="1" applyAlignment="1">
      <alignment horizontal="center" vertical="top" wrapText="1"/>
    </xf>
    <xf numFmtId="3" fontId="66" fillId="16" borderId="51" xfId="908" applyNumberFormat="1" applyFont="1" applyFill="1" applyBorder="1" applyAlignment="1">
      <alignment horizontal="center" vertical="top" wrapText="1"/>
    </xf>
    <xf numFmtId="0" fontId="11" fillId="0" borderId="61" xfId="908" applyFont="1" applyBorder="1"/>
    <xf numFmtId="4" fontId="66" fillId="16" borderId="71" xfId="908" applyNumberFormat="1" applyFont="1" applyFill="1" applyBorder="1" applyAlignment="1">
      <alignment vertical="top" wrapText="1"/>
    </xf>
    <xf numFmtId="4" fontId="66" fillId="16" borderId="45" xfId="908" applyNumberFormat="1" applyFont="1" applyFill="1" applyBorder="1" applyAlignment="1">
      <alignment vertical="top" wrapText="1"/>
    </xf>
    <xf numFmtId="4" fontId="66" fillId="16" borderId="62" xfId="908" applyNumberFormat="1" applyFont="1" applyFill="1" applyBorder="1" applyAlignment="1">
      <alignment vertical="top" wrapText="1"/>
    </xf>
    <xf numFmtId="4" fontId="66" fillId="16" borderId="63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64" xfId="908" applyNumberFormat="1" applyFont="1" applyFill="1" applyBorder="1" applyAlignment="1">
      <alignment vertical="top" wrapText="1"/>
    </xf>
    <xf numFmtId="4" fontId="72" fillId="16" borderId="71" xfId="908" applyNumberFormat="1" applyFont="1" applyFill="1" applyBorder="1" applyAlignment="1">
      <alignment vertical="top" wrapText="1"/>
    </xf>
    <xf numFmtId="4" fontId="72" fillId="16" borderId="27" xfId="908" applyNumberFormat="1" applyFont="1" applyFill="1" applyBorder="1" applyAlignment="1">
      <alignment vertical="top" wrapText="1"/>
    </xf>
    <xf numFmtId="4" fontId="72" fillId="16" borderId="2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4" fontId="66" fillId="16" borderId="45" xfId="908" applyNumberFormat="1" applyFont="1" applyFill="1" applyBorder="1" applyAlignment="1">
      <alignment horizontal="center" vertical="top" wrapText="1"/>
    </xf>
    <xf numFmtId="4" fontId="66" fillId="16" borderId="49" xfId="908" applyNumberFormat="1" applyFont="1" applyFill="1" applyBorder="1" applyAlignment="1">
      <alignment vertical="top" wrapText="1"/>
    </xf>
    <xf numFmtId="4" fontId="66" fillId="16" borderId="34" xfId="908" applyNumberFormat="1" applyFont="1" applyFill="1" applyBorder="1" applyAlignment="1">
      <alignment vertical="top" wrapText="1"/>
    </xf>
    <xf numFmtId="4" fontId="66" fillId="16" borderId="44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66" fillId="16" borderId="35" xfId="908" applyNumberFormat="1" applyFont="1" applyFill="1" applyBorder="1" applyAlignment="1">
      <alignment vertical="top" wrapText="1"/>
    </xf>
    <xf numFmtId="4" fontId="66" fillId="16" borderId="36" xfId="908" applyNumberFormat="1" applyFont="1" applyFill="1" applyBorder="1" applyAlignment="1">
      <alignment vertical="top" wrapText="1"/>
    </xf>
    <xf numFmtId="4" fontId="72" fillId="16" borderId="34" xfId="908" applyNumberFormat="1" applyFont="1" applyFill="1" applyBorder="1" applyAlignment="1">
      <alignment vertical="top" wrapText="1"/>
    </xf>
    <xf numFmtId="4" fontId="72" fillId="16" borderId="35" xfId="908" applyNumberFormat="1" applyFont="1" applyFill="1" applyBorder="1" applyAlignment="1">
      <alignment vertical="top" wrapText="1"/>
    </xf>
    <xf numFmtId="4" fontId="72" fillId="16" borderId="35" xfId="908" applyNumberFormat="1" applyFont="1" applyFill="1" applyBorder="1" applyAlignment="1">
      <alignment horizontal="center" vertical="top" wrapText="1"/>
    </xf>
    <xf numFmtId="4" fontId="66" fillId="16" borderId="35" xfId="908" applyNumberFormat="1" applyFont="1" applyFill="1" applyBorder="1" applyAlignment="1">
      <alignment horizontal="center" vertical="top" wrapText="1"/>
    </xf>
    <xf numFmtId="4" fontId="66" fillId="16" borderId="44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67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4" fillId="0" borderId="0" xfId="908" applyNumberFormat="1" applyFont="1" applyFill="1" applyBorder="1" applyAlignment="1">
      <alignment horizontal="center"/>
    </xf>
    <xf numFmtId="0" fontId="74" fillId="0" borderId="0" xfId="908" applyFont="1" applyFill="1" applyBorder="1"/>
    <xf numFmtId="0" fontId="74" fillId="0" borderId="0" xfId="908" applyFont="1"/>
    <xf numFmtId="0" fontId="11" fillId="0" borderId="40" xfId="908" applyFont="1" applyBorder="1"/>
    <xf numFmtId="0" fontId="74" fillId="0" borderId="0" xfId="908" applyFont="1" applyBorder="1"/>
    <xf numFmtId="1" fontId="72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1" fillId="0" borderId="3" xfId="976" applyFont="1" applyFill="1" applyBorder="1" applyAlignment="1">
      <alignment horizontal="left" vertical="top"/>
    </xf>
    <xf numFmtId="0" fontId="71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2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4" xfId="908" applyFont="1" applyBorder="1" applyAlignment="1">
      <alignment horizontal="center" vertical="center"/>
    </xf>
    <xf numFmtId="0" fontId="66" fillId="0" borderId="35" xfId="976" applyFont="1" applyFill="1" applyBorder="1" applyAlignment="1">
      <alignment horizontal="left" vertical="center"/>
    </xf>
    <xf numFmtId="0" fontId="11" fillId="0" borderId="35" xfId="908" applyFont="1" applyBorder="1" applyAlignment="1">
      <alignment horizontal="center" vertical="center"/>
    </xf>
    <xf numFmtId="9" fontId="66" fillId="16" borderId="36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65" xfId="908" applyFont="1" applyFill="1" applyBorder="1" applyAlignment="1">
      <alignment horizontal="right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2" xfId="908" applyNumberFormat="1" applyFont="1" applyFill="1" applyBorder="1" applyAlignment="1">
      <alignment horizontal="center" vertical="top" wrapText="1"/>
    </xf>
    <xf numFmtId="3" fontId="66" fillId="31" borderId="17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4" fillId="28" borderId="0" xfId="908" applyFont="1" applyFill="1" applyBorder="1"/>
    <xf numFmtId="1" fontId="72" fillId="28" borderId="0" xfId="908" applyNumberFormat="1" applyFont="1" applyFill="1" applyBorder="1" applyAlignment="1">
      <alignment horizontal="center"/>
    </xf>
    <xf numFmtId="0" fontId="66" fillId="30" borderId="0" xfId="908" applyFont="1" applyFill="1" applyAlignment="1">
      <alignment vertical="top"/>
    </xf>
    <xf numFmtId="0" fontId="66" fillId="30" borderId="53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4" fontId="69" fillId="0" borderId="50" xfId="908" applyNumberFormat="1" applyFont="1" applyFill="1" applyBorder="1" applyAlignment="1">
      <alignment vertical="center" wrapText="1"/>
    </xf>
    <xf numFmtId="3" fontId="69" fillId="0" borderId="50" xfId="908" applyNumberFormat="1" applyFont="1" applyFill="1" applyBorder="1" applyAlignment="1">
      <alignment horizontal="center" vertical="center" wrapText="1"/>
    </xf>
    <xf numFmtId="49" fontId="66" fillId="30" borderId="53" xfId="908" applyNumberFormat="1" applyFont="1" applyFill="1" applyBorder="1" applyAlignment="1">
      <alignment vertical="top"/>
    </xf>
    <xf numFmtId="49" fontId="11" fillId="25" borderId="47" xfId="0" applyNumberFormat="1" applyFont="1" applyFill="1" applyBorder="1" applyAlignment="1">
      <alignment horizontal="center" vertical="center" wrapText="1" shrinkToFit="1"/>
    </xf>
    <xf numFmtId="0" fontId="11" fillId="25" borderId="48" xfId="0" applyFont="1" applyFill="1" applyBorder="1" applyAlignment="1">
      <alignment horizontal="left" vertical="center" wrapText="1" shrinkToFit="1"/>
    </xf>
    <xf numFmtId="3" fontId="66" fillId="0" borderId="38" xfId="908" applyNumberFormat="1" applyFont="1" applyFill="1" applyBorder="1" applyAlignment="1">
      <alignment horizontal="right" vertical="top" wrapText="1"/>
    </xf>
    <xf numFmtId="3" fontId="68" fillId="30" borderId="3" xfId="908" applyNumberFormat="1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3" fontId="68" fillId="30" borderId="5" xfId="908" applyNumberFormat="1" applyFont="1" applyFill="1" applyBorder="1" applyAlignment="1">
      <alignment horizontal="right" vertical="center" wrapText="1"/>
    </xf>
    <xf numFmtId="3" fontId="66" fillId="0" borderId="38" xfId="908" applyNumberFormat="1" applyFont="1" applyFill="1" applyBorder="1" applyAlignment="1">
      <alignment horizontal="right" vertical="center" wrapText="1"/>
    </xf>
    <xf numFmtId="3" fontId="67" fillId="30" borderId="3" xfId="908" applyNumberFormat="1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0" borderId="74" xfId="908" applyNumberFormat="1" applyFont="1" applyFill="1" applyBorder="1" applyAlignment="1">
      <alignment horizontal="center" vertical="center" wrapText="1"/>
    </xf>
    <xf numFmtId="3" fontId="66" fillId="28" borderId="5" xfId="908" applyNumberFormat="1" applyFont="1" applyFill="1" applyBorder="1" applyAlignment="1">
      <alignment horizontal="right" vertical="center" wrapText="1"/>
    </xf>
    <xf numFmtId="4" fontId="68" fillId="30" borderId="4" xfId="908" applyNumberFormat="1" applyFont="1" applyFill="1" applyBorder="1" applyAlignment="1">
      <alignment horizontal="right" vertical="center" wrapText="1"/>
    </xf>
    <xf numFmtId="49" fontId="11" fillId="25" borderId="61" xfId="0" applyNumberFormat="1" applyFont="1" applyFill="1" applyBorder="1" applyAlignment="1">
      <alignment horizontal="center" vertical="center" wrapText="1" shrinkToFit="1"/>
    </xf>
    <xf numFmtId="0" fontId="11" fillId="25" borderId="62" xfId="0" applyFont="1" applyFill="1" applyBorder="1" applyAlignment="1">
      <alignment horizontal="left" vertical="center" wrapText="1" shrinkToFit="1"/>
    </xf>
    <xf numFmtId="3" fontId="66" fillId="0" borderId="40" xfId="908" applyNumberFormat="1" applyFont="1" applyFill="1" applyBorder="1" applyAlignment="1">
      <alignment horizontal="right" vertical="top" wrapText="1"/>
    </xf>
    <xf numFmtId="3" fontId="68" fillId="30" borderId="71" xfId="908" applyNumberFormat="1" applyFont="1" applyFill="1" applyBorder="1" applyAlignment="1">
      <alignment horizontal="right" vertical="center" wrapText="1"/>
    </xf>
    <xf numFmtId="3" fontId="68" fillId="30" borderId="27" xfId="908" applyNumberFormat="1" applyFont="1" applyFill="1" applyBorder="1" applyAlignment="1">
      <alignment horizontal="right" vertical="center" wrapText="1"/>
    </xf>
    <xf numFmtId="3" fontId="68" fillId="30" borderId="64" xfId="908" applyNumberFormat="1" applyFont="1" applyFill="1" applyBorder="1" applyAlignment="1">
      <alignment horizontal="right" vertical="center" wrapText="1"/>
    </xf>
    <xf numFmtId="3" fontId="66" fillId="0" borderId="0" xfId="908" applyNumberFormat="1" applyFont="1" applyFill="1" applyBorder="1" applyAlignment="1">
      <alignment horizontal="right" vertical="center" wrapText="1"/>
    </xf>
    <xf numFmtId="3" fontId="67" fillId="30" borderId="71" xfId="908" applyNumberFormat="1" applyFont="1" applyFill="1" applyBorder="1" applyAlignment="1">
      <alignment horizontal="right" vertical="center" wrapText="1"/>
    </xf>
    <xf numFmtId="3" fontId="67" fillId="30" borderId="27" xfId="908" applyNumberFormat="1" applyFont="1" applyFill="1" applyBorder="1" applyAlignment="1">
      <alignment horizontal="right" vertical="center" wrapText="1"/>
    </xf>
    <xf numFmtId="3" fontId="66" fillId="0" borderId="27" xfId="908" applyNumberFormat="1" applyFont="1" applyFill="1" applyBorder="1" applyAlignment="1">
      <alignment horizontal="right" vertical="center" wrapText="1"/>
    </xf>
    <xf numFmtId="4" fontId="68" fillId="30" borderId="27" xfId="908" applyNumberFormat="1" applyFont="1" applyFill="1" applyBorder="1" applyAlignment="1">
      <alignment horizontal="right" vertical="center" wrapText="1"/>
    </xf>
    <xf numFmtId="3" fontId="66" fillId="28" borderId="27" xfId="908" applyNumberFormat="1" applyFont="1" applyFill="1" applyBorder="1" applyAlignment="1">
      <alignment horizontal="right" vertical="center" wrapText="1"/>
    </xf>
    <xf numFmtId="3" fontId="66" fillId="28" borderId="64" xfId="908" applyNumberFormat="1" applyFont="1" applyFill="1" applyBorder="1" applyAlignment="1">
      <alignment horizontal="right" vertical="center" wrapText="1"/>
    </xf>
    <xf numFmtId="3" fontId="66" fillId="0" borderId="93" xfId="908" applyNumberFormat="1" applyFont="1" applyFill="1" applyBorder="1" applyAlignment="1">
      <alignment horizontal="center" vertical="center" wrapText="1"/>
    </xf>
    <xf numFmtId="3" fontId="66" fillId="31" borderId="46" xfId="908" applyNumberFormat="1" applyFont="1" applyFill="1" applyBorder="1" applyAlignment="1">
      <alignment horizontal="right" vertical="top" wrapText="1"/>
    </xf>
    <xf numFmtId="4" fontId="77" fillId="0" borderId="0" xfId="2257" applyFont="1" applyAlignment="1"/>
    <xf numFmtId="4" fontId="77" fillId="0" borderId="0" xfId="2257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57" applyFont="1">
      <alignment vertical="center"/>
    </xf>
    <xf numFmtId="0" fontId="80" fillId="0" borderId="0" xfId="0" applyFont="1" applyFill="1" applyAlignment="1"/>
    <xf numFmtId="0" fontId="66" fillId="0" borderId="0" xfId="2257" applyNumberFormat="1" applyFont="1" applyAlignment="1"/>
    <xf numFmtId="3" fontId="11" fillId="0" borderId="17" xfId="2257" applyNumberFormat="1" applyFont="1" applyBorder="1" applyAlignment="1">
      <alignment horizontal="center" vertical="center" wrapText="1"/>
    </xf>
    <xf numFmtId="3" fontId="11" fillId="0" borderId="95" xfId="2257" applyNumberFormat="1" applyFont="1" applyBorder="1" applyAlignment="1">
      <alignment horizontal="center" vertical="center" wrapText="1"/>
    </xf>
    <xf numFmtId="3" fontId="11" fillId="0" borderId="4" xfId="2257" applyNumberFormat="1" applyFont="1" applyBorder="1" applyAlignment="1">
      <alignment horizontal="center" vertical="center" wrapText="1"/>
    </xf>
    <xf numFmtId="4" fontId="11" fillId="0" borderId="4" xfId="2257" applyNumberFormat="1" applyFont="1" applyBorder="1" applyAlignment="1">
      <alignment horizontal="center" vertical="center" wrapText="1"/>
    </xf>
    <xf numFmtId="4" fontId="11" fillId="0" borderId="5" xfId="2257" applyNumberFormat="1" applyFont="1" applyBorder="1" applyAlignment="1">
      <alignment horizontal="center" vertical="center" wrapText="1"/>
    </xf>
    <xf numFmtId="4" fontId="11" fillId="25" borderId="3" xfId="2257" applyFont="1" applyFill="1" applyBorder="1" applyAlignment="1">
      <alignment vertical="center" wrapText="1"/>
    </xf>
    <xf numFmtId="4" fontId="11" fillId="25" borderId="4" xfId="2257" applyFont="1" applyFill="1" applyBorder="1" applyAlignment="1">
      <alignment horizontal="left" vertical="center" wrapText="1"/>
    </xf>
    <xf numFmtId="4" fontId="11" fillId="25" borderId="6" xfId="2257" applyFont="1" applyFill="1" applyBorder="1" applyAlignment="1">
      <alignment vertical="center" wrapText="1"/>
    </xf>
    <xf numFmtId="4" fontId="11" fillId="25" borderId="7" xfId="2257" applyFont="1" applyFill="1" applyBorder="1" applyAlignment="1">
      <alignment horizontal="left" vertical="center" wrapText="1"/>
    </xf>
    <xf numFmtId="3" fontId="11" fillId="0" borderId="7" xfId="2257" applyNumberFormat="1" applyFont="1" applyBorder="1" applyAlignment="1">
      <alignment horizontal="center" vertical="center" wrapText="1"/>
    </xf>
    <xf numFmtId="4" fontId="11" fillId="0" borderId="7" xfId="2257" applyNumberFormat="1" applyFont="1" applyBorder="1" applyAlignment="1">
      <alignment horizontal="center" vertical="center" wrapText="1"/>
    </xf>
    <xf numFmtId="4" fontId="11" fillId="0" borderId="8" xfId="2257" applyNumberFormat="1" applyFont="1" applyBorder="1" applyAlignment="1">
      <alignment horizontal="center" vertical="center" wrapText="1"/>
    </xf>
    <xf numFmtId="4" fontId="11" fillId="0" borderId="6" xfId="2257" applyFont="1" applyFill="1" applyBorder="1" applyAlignment="1">
      <alignment horizontal="left" vertical="center" wrapText="1"/>
    </xf>
    <xf numFmtId="4" fontId="77" fillId="25" borderId="7" xfId="2257" applyFont="1" applyFill="1" applyBorder="1" applyAlignment="1">
      <alignment horizontal="left" vertical="center" wrapText="1"/>
    </xf>
    <xf numFmtId="4" fontId="11" fillId="0" borderId="7" xfId="2257" applyFont="1" applyBorder="1" applyAlignment="1">
      <alignment horizontal="center" vertical="center" wrapText="1"/>
    </xf>
    <xf numFmtId="4" fontId="11" fillId="0" borderId="34" xfId="2257" applyFont="1" applyFill="1" applyBorder="1" applyAlignment="1">
      <alignment horizontal="left" vertical="center" wrapText="1"/>
    </xf>
    <xf numFmtId="4" fontId="77" fillId="25" borderId="35" xfId="2257" applyFont="1" applyFill="1" applyBorder="1" applyAlignment="1">
      <alignment horizontal="left" vertical="center" wrapText="1"/>
    </xf>
    <xf numFmtId="3" fontId="11" fillId="0" borderId="35" xfId="2257" applyNumberFormat="1" applyFont="1" applyBorder="1" applyAlignment="1">
      <alignment horizontal="center" vertical="center" wrapText="1"/>
    </xf>
    <xf numFmtId="4" fontId="11" fillId="0" borderId="35" xfId="2257" applyNumberFormat="1" applyFont="1" applyBorder="1" applyAlignment="1">
      <alignment horizontal="center" vertical="center" wrapText="1"/>
    </xf>
    <xf numFmtId="4" fontId="11" fillId="0" borderId="35" xfId="2257" applyFont="1" applyBorder="1" applyAlignment="1">
      <alignment horizontal="center" vertical="center" wrapText="1"/>
    </xf>
    <xf numFmtId="4" fontId="11" fillId="0" borderId="36" xfId="2257" applyNumberFormat="1" applyFont="1" applyBorder="1" applyAlignment="1">
      <alignment horizontal="center" vertical="center" wrapText="1"/>
    </xf>
    <xf numFmtId="4" fontId="66" fillId="0" borderId="17" xfId="2257" applyNumberFormat="1" applyFont="1" applyBorder="1" applyAlignment="1">
      <alignment horizontal="right" vertical="top" wrapText="1"/>
    </xf>
    <xf numFmtId="0" fontId="11" fillId="0" borderId="97" xfId="2258" applyFont="1" applyBorder="1"/>
    <xf numFmtId="0" fontId="11" fillId="0" borderId="0" xfId="2258" applyFont="1"/>
    <xf numFmtId="0" fontId="82" fillId="28" borderId="0" xfId="798" applyNumberFormat="1" applyFont="1" applyFill="1" applyAlignment="1">
      <alignment vertical="center" wrapText="1"/>
    </xf>
    <xf numFmtId="4" fontId="70" fillId="28" borderId="0" xfId="2257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7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7" fillId="28" borderId="98" xfId="0" applyNumberFormat="1" applyFont="1" applyFill="1" applyBorder="1" applyAlignment="1">
      <alignment horizontal="center" vertical="center" wrapText="1"/>
    </xf>
    <xf numFmtId="49" fontId="77" fillId="28" borderId="99" xfId="0" applyNumberFormat="1" applyFont="1" applyFill="1" applyBorder="1" applyAlignment="1">
      <alignment horizontal="center" vertical="center" wrapText="1"/>
    </xf>
    <xf numFmtId="49" fontId="77" fillId="28" borderId="100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1" xfId="0" applyFont="1" applyFill="1" applyBorder="1" applyAlignment="1">
      <alignment vertical="top"/>
    </xf>
    <xf numFmtId="49" fontId="77" fillId="28" borderId="77" xfId="0" applyNumberFormat="1" applyFont="1" applyFill="1" applyBorder="1" applyAlignment="1">
      <alignment horizontal="center" vertical="top" wrapText="1"/>
    </xf>
    <xf numFmtId="49" fontId="77" fillId="28" borderId="80" xfId="0" applyNumberFormat="1" applyFont="1" applyFill="1" applyBorder="1" applyAlignment="1">
      <alignment horizontal="left" vertical="top" wrapText="1"/>
    </xf>
    <xf numFmtId="191" fontId="84" fillId="28" borderId="80" xfId="0" applyNumberFormat="1" applyFont="1" applyFill="1" applyBorder="1" applyAlignment="1">
      <alignment horizontal="center" vertical="top"/>
    </xf>
    <xf numFmtId="0" fontId="77" fillId="28" borderId="80" xfId="0" applyNumberFormat="1" applyFont="1" applyFill="1" applyBorder="1" applyAlignment="1">
      <alignment horizontal="center" vertical="top"/>
    </xf>
    <xf numFmtId="0" fontId="77" fillId="28" borderId="80" xfId="0" applyFont="1" applyFill="1" applyBorder="1" applyAlignment="1">
      <alignment horizontal="center" vertical="top"/>
    </xf>
    <xf numFmtId="192" fontId="84" fillId="28" borderId="80" xfId="0" applyNumberFormat="1" applyFont="1" applyFill="1" applyBorder="1" applyAlignment="1">
      <alignment horizontal="center" vertical="top"/>
    </xf>
    <xf numFmtId="3" fontId="77" fillId="28" borderId="80" xfId="0" applyNumberFormat="1" applyFont="1" applyFill="1" applyBorder="1" applyAlignment="1">
      <alignment horizontal="center" vertical="top"/>
    </xf>
    <xf numFmtId="3" fontId="84" fillId="28" borderId="80" xfId="0" applyNumberFormat="1" applyFont="1" applyFill="1" applyBorder="1" applyAlignment="1">
      <alignment horizontal="center" vertical="top"/>
    </xf>
    <xf numFmtId="3" fontId="84" fillId="28" borderId="81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9" fillId="28" borderId="87" xfId="0" applyNumberFormat="1" applyFont="1" applyFill="1" applyBorder="1" applyAlignment="1">
      <alignment horizontal="center" vertical="top" wrapText="1"/>
    </xf>
    <xf numFmtId="0" fontId="79" fillId="28" borderId="83" xfId="0" applyNumberFormat="1" applyFont="1" applyFill="1" applyBorder="1" applyAlignment="1">
      <alignment horizontal="right" vertical="top" wrapText="1"/>
    </xf>
    <xf numFmtId="191" fontId="79" fillId="28" borderId="83" xfId="0" applyNumberFormat="1" applyFont="1" applyFill="1" applyBorder="1" applyAlignment="1">
      <alignment horizontal="center" vertical="top"/>
    </xf>
    <xf numFmtId="0" fontId="79" fillId="28" borderId="83" xfId="0" applyNumberFormat="1" applyFont="1" applyFill="1" applyBorder="1" applyAlignment="1">
      <alignment horizontal="center" vertical="top"/>
    </xf>
    <xf numFmtId="3" fontId="79" fillId="28" borderId="83" xfId="0" applyNumberFormat="1" applyFont="1" applyFill="1" applyBorder="1" applyAlignment="1">
      <alignment horizontal="center" vertical="top"/>
    </xf>
    <xf numFmtId="0" fontId="79" fillId="28" borderId="83" xfId="0" applyFont="1" applyFill="1" applyBorder="1" applyAlignment="1">
      <alignment horizontal="center" vertical="top"/>
    </xf>
    <xf numFmtId="192" fontId="79" fillId="28" borderId="83" xfId="0" applyNumberFormat="1" applyFont="1" applyFill="1" applyBorder="1" applyAlignment="1">
      <alignment horizontal="center" vertical="top"/>
    </xf>
    <xf numFmtId="3" fontId="79" fillId="28" borderId="86" xfId="0" applyNumberFormat="1" applyFont="1" applyFill="1" applyBorder="1" applyAlignment="1">
      <alignment horizontal="center" vertical="top" wrapText="1"/>
    </xf>
    <xf numFmtId="49" fontId="79" fillId="28" borderId="77" xfId="0" applyNumberFormat="1" applyFont="1" applyFill="1" applyBorder="1" applyAlignment="1">
      <alignment horizontal="center" vertical="top" wrapText="1"/>
    </xf>
    <xf numFmtId="0" fontId="79" fillId="28" borderId="80" xfId="0" applyNumberFormat="1" applyFont="1" applyFill="1" applyBorder="1" applyAlignment="1">
      <alignment horizontal="right" vertical="top" wrapText="1"/>
    </xf>
    <xf numFmtId="191" fontId="79" fillId="28" borderId="80" xfId="0" applyNumberFormat="1" applyFont="1" applyFill="1" applyBorder="1" applyAlignment="1">
      <alignment horizontal="center" vertical="top"/>
    </xf>
    <xf numFmtId="0" fontId="79" fillId="28" borderId="80" xfId="0" applyNumberFormat="1" applyFont="1" applyFill="1" applyBorder="1" applyAlignment="1">
      <alignment horizontal="center" vertical="top"/>
    </xf>
    <xf numFmtId="3" fontId="79" fillId="28" borderId="80" xfId="0" applyNumberFormat="1" applyFont="1" applyFill="1" applyBorder="1" applyAlignment="1">
      <alignment horizontal="center" vertical="top"/>
    </xf>
    <xf numFmtId="0" fontId="79" fillId="28" borderId="80" xfId="0" applyFont="1" applyFill="1" applyBorder="1" applyAlignment="1">
      <alignment horizontal="center" vertical="top"/>
    </xf>
    <xf numFmtId="192" fontId="79" fillId="28" borderId="80" xfId="0" applyNumberFormat="1" applyFont="1" applyFill="1" applyBorder="1" applyAlignment="1">
      <alignment horizontal="center" vertical="top"/>
    </xf>
    <xf numFmtId="3" fontId="79" fillId="28" borderId="81" xfId="0" applyNumberFormat="1" applyFont="1" applyFill="1" applyBorder="1" applyAlignment="1">
      <alignment horizontal="center" vertical="top" wrapText="1"/>
    </xf>
    <xf numFmtId="49" fontId="79" fillId="0" borderId="77" xfId="0" applyNumberFormat="1" applyFont="1" applyFill="1" applyBorder="1" applyAlignment="1">
      <alignment horizontal="center" vertical="top" wrapText="1"/>
    </xf>
    <xf numFmtId="0" fontId="79" fillId="0" borderId="80" xfId="0" applyNumberFormat="1" applyFont="1" applyFill="1" applyBorder="1" applyAlignment="1">
      <alignment horizontal="right" vertical="top" wrapText="1"/>
    </xf>
    <xf numFmtId="191" fontId="79" fillId="0" borderId="80" xfId="0" applyNumberFormat="1" applyFont="1" applyFill="1" applyBorder="1" applyAlignment="1">
      <alignment horizontal="center" vertical="top"/>
    </xf>
    <xf numFmtId="0" fontId="79" fillId="0" borderId="80" xfId="0" applyNumberFormat="1" applyFont="1" applyFill="1" applyBorder="1" applyAlignment="1">
      <alignment horizontal="center" vertical="top"/>
    </xf>
    <xf numFmtId="3" fontId="79" fillId="0" borderId="80" xfId="0" applyNumberFormat="1" applyFont="1" applyFill="1" applyBorder="1" applyAlignment="1">
      <alignment horizontal="center" vertical="top"/>
    </xf>
    <xf numFmtId="0" fontId="79" fillId="0" borderId="80" xfId="0" applyFont="1" applyFill="1" applyBorder="1" applyAlignment="1">
      <alignment horizontal="center" vertical="top"/>
    </xf>
    <xf numFmtId="192" fontId="79" fillId="0" borderId="80" xfId="0" applyNumberFormat="1" applyFont="1" applyFill="1" applyBorder="1" applyAlignment="1">
      <alignment horizontal="center" vertical="top"/>
    </xf>
    <xf numFmtId="3" fontId="79" fillId="0" borderId="81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2" borderId="0" xfId="0" applyFont="1" applyFill="1" applyBorder="1" applyAlignment="1">
      <alignment vertical="top"/>
    </xf>
    <xf numFmtId="0" fontId="11" fillId="33" borderId="0" xfId="0" applyFont="1" applyFill="1"/>
    <xf numFmtId="49" fontId="79" fillId="0" borderId="29" xfId="0" applyNumberFormat="1" applyFont="1" applyFill="1" applyBorder="1" applyAlignment="1">
      <alignment horizontal="center" vertical="top" wrapText="1"/>
    </xf>
    <xf numFmtId="0" fontId="79" fillId="0" borderId="30" xfId="0" applyNumberFormat="1" applyFont="1" applyFill="1" applyBorder="1" applyAlignment="1">
      <alignment horizontal="right" vertical="top" wrapText="1"/>
    </xf>
    <xf numFmtId="191" fontId="79" fillId="0" borderId="30" xfId="0" applyNumberFormat="1" applyFont="1" applyFill="1" applyBorder="1" applyAlignment="1">
      <alignment horizontal="center" vertical="top"/>
    </xf>
    <xf numFmtId="0" fontId="79" fillId="0" borderId="30" xfId="0" applyNumberFormat="1" applyFont="1" applyFill="1" applyBorder="1" applyAlignment="1">
      <alignment horizontal="center" vertical="top"/>
    </xf>
    <xf numFmtId="3" fontId="79" fillId="0" borderId="30" xfId="0" applyNumberFormat="1" applyFont="1" applyFill="1" applyBorder="1" applyAlignment="1">
      <alignment horizontal="center" vertical="top"/>
    </xf>
    <xf numFmtId="0" fontId="77" fillId="0" borderId="80" xfId="0" applyFont="1" applyFill="1" applyBorder="1" applyAlignment="1">
      <alignment horizontal="center" vertical="top"/>
    </xf>
    <xf numFmtId="192" fontId="84" fillId="0" borderId="80" xfId="0" applyNumberFormat="1" applyFont="1" applyFill="1" applyBorder="1" applyAlignment="1">
      <alignment horizontal="center" vertical="top"/>
    </xf>
    <xf numFmtId="3" fontId="77" fillId="0" borderId="80" xfId="0" applyNumberFormat="1" applyFont="1" applyFill="1" applyBorder="1" applyAlignment="1">
      <alignment horizontal="center" vertical="top"/>
    </xf>
    <xf numFmtId="3" fontId="84" fillId="0" borderId="80" xfId="0" applyNumberFormat="1" applyFont="1" applyFill="1" applyBorder="1" applyAlignment="1">
      <alignment horizontal="center" vertical="top"/>
    </xf>
    <xf numFmtId="3" fontId="84" fillId="0" borderId="81" xfId="0" applyNumberFormat="1" applyFont="1" applyFill="1" applyBorder="1" applyAlignment="1">
      <alignment horizontal="center" vertical="top" wrapText="1"/>
    </xf>
    <xf numFmtId="0" fontId="66" fillId="0" borderId="102" xfId="0" applyFont="1" applyFill="1" applyBorder="1" applyAlignment="1">
      <alignment horizontal="center" vertical="top" wrapText="1"/>
    </xf>
    <xf numFmtId="0" fontId="66" fillId="0" borderId="103" xfId="0" applyFont="1" applyFill="1" applyBorder="1" applyAlignment="1">
      <alignment horizontal="left" vertical="top"/>
    </xf>
    <xf numFmtId="191" fontId="66" fillId="0" borderId="103" xfId="0" applyNumberFormat="1" applyFont="1" applyFill="1" applyBorder="1" applyAlignment="1">
      <alignment horizontal="center" vertical="top" wrapText="1"/>
    </xf>
    <xf numFmtId="0" fontId="66" fillId="0" borderId="103" xfId="0" applyNumberFormat="1" applyFont="1" applyFill="1" applyBorder="1" applyAlignment="1">
      <alignment horizontal="center" vertical="top" wrapText="1"/>
    </xf>
    <xf numFmtId="3" fontId="66" fillId="0" borderId="103" xfId="0" applyNumberFormat="1" applyFont="1" applyFill="1" applyBorder="1" applyAlignment="1">
      <alignment horizontal="center" vertical="top" wrapText="1"/>
    </xf>
    <xf numFmtId="0" fontId="66" fillId="0" borderId="103" xfId="0" applyFont="1" applyFill="1" applyBorder="1" applyAlignment="1">
      <alignment horizontal="center" vertical="top" wrapText="1"/>
    </xf>
    <xf numFmtId="3" fontId="80" fillId="0" borderId="104" xfId="0" applyNumberFormat="1" applyFont="1" applyFill="1" applyBorder="1" applyAlignment="1">
      <alignment horizontal="center" vertical="top" wrapText="1"/>
    </xf>
    <xf numFmtId="3" fontId="77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85" fillId="28" borderId="0" xfId="0" applyFont="1" applyFill="1" applyAlignment="1">
      <alignment horizontal="center" vertical="center"/>
    </xf>
    <xf numFmtId="0" fontId="85" fillId="28" borderId="0" xfId="0" applyFont="1" applyFill="1" applyBorder="1" applyAlignment="1">
      <alignment horizontal="right" vertical="center"/>
    </xf>
    <xf numFmtId="49" fontId="85" fillId="28" borderId="0" xfId="0" applyNumberFormat="1" applyFont="1" applyFill="1" applyAlignment="1">
      <alignment horizontal="right" vertical="center"/>
    </xf>
    <xf numFmtId="0" fontId="85" fillId="28" borderId="0" xfId="0" applyFont="1" applyFill="1" applyAlignment="1">
      <alignment horizontal="left" vertical="center"/>
    </xf>
    <xf numFmtId="0" fontId="85" fillId="28" borderId="0" xfId="0" applyFont="1" applyFill="1" applyAlignment="1">
      <alignment horizontal="right" vertical="center"/>
    </xf>
    <xf numFmtId="0" fontId="85" fillId="28" borderId="0" xfId="0" applyFont="1" applyFill="1" applyAlignment="1">
      <alignment horizontal="center" vertical="center" wrapText="1"/>
    </xf>
    <xf numFmtId="0" fontId="85" fillId="28" borderId="0" xfId="0" applyFont="1" applyFill="1" applyAlignment="1">
      <alignment vertical="center"/>
    </xf>
    <xf numFmtId="0" fontId="83" fillId="28" borderId="0" xfId="0" applyFont="1" applyFill="1" applyAlignment="1">
      <alignment horizontal="right" vertical="center"/>
    </xf>
    <xf numFmtId="0" fontId="10" fillId="28" borderId="0" xfId="0" applyFont="1" applyFill="1"/>
    <xf numFmtId="0" fontId="86" fillId="28" borderId="0" xfId="0" applyFont="1" applyFill="1" applyAlignment="1">
      <alignment horizontal="right" vertical="center"/>
    </xf>
    <xf numFmtId="0" fontId="86" fillId="28" borderId="0" xfId="0" applyFont="1" applyFill="1" applyAlignment="1">
      <alignment vertical="center"/>
    </xf>
    <xf numFmtId="0" fontId="86" fillId="28" borderId="0" xfId="0" applyFont="1" applyFill="1" applyAlignment="1">
      <alignment horizontal="right" vertical="center" wrapText="1"/>
    </xf>
    <xf numFmtId="49" fontId="86" fillId="28" borderId="0" xfId="0" applyNumberFormat="1" applyFont="1" applyFill="1" applyAlignment="1">
      <alignment vertical="center"/>
    </xf>
    <xf numFmtId="0" fontId="85" fillId="28" borderId="71" xfId="0" applyNumberFormat="1" applyFont="1" applyFill="1" applyBorder="1" applyAlignment="1">
      <alignment horizontal="center" vertical="center" wrapText="1"/>
    </xf>
    <xf numFmtId="0" fontId="85" fillId="28" borderId="27" xfId="0" applyNumberFormat="1" applyFont="1" applyFill="1" applyBorder="1" applyAlignment="1">
      <alignment horizontal="center" vertical="center" wrapText="1"/>
    </xf>
    <xf numFmtId="0" fontId="85" fillId="28" borderId="64" xfId="0" applyNumberFormat="1" applyFont="1" applyFill="1" applyBorder="1" applyAlignment="1">
      <alignment horizontal="center" vertical="center" wrapText="1"/>
    </xf>
    <xf numFmtId="0" fontId="85" fillId="28" borderId="1" xfId="0" applyFont="1" applyFill="1" applyBorder="1" applyAlignment="1">
      <alignment horizontal="center" vertical="center"/>
    </xf>
    <xf numFmtId="0" fontId="85" fillId="28" borderId="2" xfId="0" applyFont="1" applyFill="1" applyBorder="1" applyAlignment="1">
      <alignment horizontal="center" vertical="center"/>
    </xf>
    <xf numFmtId="0" fontId="85" fillId="28" borderId="46" xfId="0" applyFont="1" applyFill="1" applyBorder="1" applyAlignment="1">
      <alignment horizontal="center" vertical="center"/>
    </xf>
    <xf numFmtId="0" fontId="85" fillId="28" borderId="54" xfId="0" applyFont="1" applyFill="1" applyBorder="1" applyAlignment="1">
      <alignment horizontal="center" vertical="center"/>
    </xf>
    <xf numFmtId="0" fontId="85" fillId="28" borderId="59" xfId="0" applyFont="1" applyFill="1" applyBorder="1" applyAlignment="1">
      <alignment horizontal="center" vertical="center"/>
    </xf>
    <xf numFmtId="0" fontId="85" fillId="28" borderId="60" xfId="0" applyFont="1" applyFill="1" applyBorder="1" applyAlignment="1">
      <alignment horizontal="center" vertical="center"/>
    </xf>
    <xf numFmtId="0" fontId="85" fillId="28" borderId="75" xfId="0" applyFont="1" applyFill="1" applyBorder="1" applyAlignment="1">
      <alignment horizontal="center" vertical="center"/>
    </xf>
    <xf numFmtId="49" fontId="85" fillId="28" borderId="7" xfId="0" applyNumberFormat="1" applyFont="1" applyFill="1" applyBorder="1" applyAlignment="1">
      <alignment horizontal="right" vertical="top" wrapText="1"/>
    </xf>
    <xf numFmtId="0" fontId="85" fillId="28" borderId="7" xfId="0" applyFont="1" applyFill="1" applyBorder="1" applyAlignment="1">
      <alignment horizontal="left" vertical="top" wrapText="1"/>
    </xf>
    <xf numFmtId="0" fontId="85" fillId="28" borderId="24" xfId="0" applyFont="1" applyFill="1" applyBorder="1" applyAlignment="1">
      <alignment horizontal="center" vertical="center" wrapText="1"/>
    </xf>
    <xf numFmtId="49" fontId="85" fillId="28" borderId="3" xfId="0" applyNumberFormat="1" applyFont="1" applyFill="1" applyBorder="1" applyAlignment="1">
      <alignment horizontal="center" vertical="center" wrapText="1"/>
    </xf>
    <xf numFmtId="0" fontId="85" fillId="28" borderId="4" xfId="0" applyFont="1" applyFill="1" applyBorder="1" applyAlignment="1">
      <alignment horizontal="center" vertical="center" wrapText="1"/>
    </xf>
    <xf numFmtId="3" fontId="85" fillId="28" borderId="5" xfId="0" applyNumberFormat="1" applyFont="1" applyFill="1" applyBorder="1" applyAlignment="1">
      <alignment horizontal="center" vertical="center" wrapText="1"/>
    </xf>
    <xf numFmtId="0" fontId="85" fillId="28" borderId="3" xfId="0" applyFont="1" applyFill="1" applyBorder="1" applyAlignment="1">
      <alignment horizontal="center" vertical="center" wrapText="1"/>
    </xf>
    <xf numFmtId="49" fontId="85" fillId="28" borderId="6" xfId="0" applyNumberFormat="1" applyFont="1" applyFill="1" applyBorder="1" applyAlignment="1">
      <alignment horizontal="center" vertical="center" wrapText="1"/>
    </xf>
    <xf numFmtId="4" fontId="85" fillId="28" borderId="7" xfId="0" applyNumberFormat="1" applyFont="1" applyFill="1" applyBorder="1" applyAlignment="1">
      <alignment horizontal="center" vertical="center" wrapText="1"/>
    </xf>
    <xf numFmtId="3" fontId="85" fillId="28" borderId="8" xfId="0" applyNumberFormat="1" applyFont="1" applyFill="1" applyBorder="1" applyAlignment="1">
      <alignment horizontal="center" vertical="center" wrapText="1"/>
    </xf>
    <xf numFmtId="0" fontId="85" fillId="28" borderId="6" xfId="0" applyFont="1" applyFill="1" applyBorder="1" applyAlignment="1">
      <alignment horizontal="center" vertical="center" wrapText="1"/>
    </xf>
    <xf numFmtId="0" fontId="85" fillId="28" borderId="7" xfId="0" applyFont="1" applyFill="1" applyBorder="1" applyAlignment="1">
      <alignment horizontal="center" vertical="center" wrapText="1"/>
    </xf>
    <xf numFmtId="0" fontId="87" fillId="28" borderId="6" xfId="0" applyFont="1" applyFill="1" applyBorder="1" applyAlignment="1">
      <alignment horizontal="center" vertical="center" wrapText="1"/>
    </xf>
    <xf numFmtId="0" fontId="87" fillId="28" borderId="7" xfId="0" applyFont="1" applyFill="1" applyBorder="1" applyAlignment="1">
      <alignment horizontal="center" vertical="center" wrapText="1"/>
    </xf>
    <xf numFmtId="0" fontId="87" fillId="28" borderId="8" xfId="0" applyFont="1" applyFill="1" applyBorder="1" applyAlignment="1">
      <alignment horizontal="center" vertical="center" wrapText="1"/>
    </xf>
    <xf numFmtId="3" fontId="85" fillId="28" borderId="6" xfId="0" applyNumberFormat="1" applyFont="1" applyFill="1" applyBorder="1" applyAlignment="1">
      <alignment horizontal="center" vertical="center" wrapText="1"/>
    </xf>
    <xf numFmtId="0" fontId="87" fillId="28" borderId="34" xfId="0" applyFont="1" applyFill="1" applyBorder="1" applyAlignment="1">
      <alignment horizontal="center" vertical="center" wrapText="1"/>
    </xf>
    <xf numFmtId="0" fontId="87" fillId="28" borderId="35" xfId="0" applyFont="1" applyFill="1" applyBorder="1" applyAlignment="1">
      <alignment horizontal="center" vertical="center" wrapText="1"/>
    </xf>
    <xf numFmtId="0" fontId="87" fillId="28" borderId="36" xfId="0" applyFont="1" applyFill="1" applyBorder="1" applyAlignment="1">
      <alignment horizontal="center" vertical="center" wrapText="1"/>
    </xf>
    <xf numFmtId="49" fontId="85" fillId="28" borderId="34" xfId="0" applyNumberFormat="1" applyFont="1" applyFill="1" applyBorder="1" applyAlignment="1">
      <alignment horizontal="center" vertical="center" wrapText="1"/>
    </xf>
    <xf numFmtId="0" fontId="85" fillId="28" borderId="35" xfId="0" applyFont="1" applyFill="1" applyBorder="1" applyAlignment="1">
      <alignment horizontal="center" vertical="center" wrapText="1"/>
    </xf>
    <xf numFmtId="3" fontId="85" fillId="28" borderId="36" xfId="0" applyNumberFormat="1" applyFont="1" applyFill="1" applyBorder="1" applyAlignment="1">
      <alignment horizontal="center" vertical="center" wrapText="1"/>
    </xf>
    <xf numFmtId="0" fontId="86" fillId="28" borderId="33" xfId="0" applyFont="1" applyFill="1" applyBorder="1" applyAlignment="1">
      <alignment vertical="center"/>
    </xf>
    <xf numFmtId="0" fontId="86" fillId="28" borderId="53" xfId="0" applyFont="1" applyFill="1" applyBorder="1" applyAlignment="1">
      <alignment vertical="center"/>
    </xf>
    <xf numFmtId="3" fontId="86" fillId="28" borderId="32" xfId="0" applyNumberFormat="1" applyFont="1" applyFill="1" applyBorder="1" applyAlignment="1">
      <alignment vertical="center"/>
    </xf>
    <xf numFmtId="0" fontId="85" fillId="28" borderId="0" xfId="0" applyNumberFormat="1" applyFont="1" applyFill="1" applyBorder="1" applyAlignment="1">
      <alignment horizontal="center" vertical="center"/>
    </xf>
    <xf numFmtId="49" fontId="85" fillId="28" borderId="0" xfId="0" applyNumberFormat="1" applyFont="1" applyFill="1" applyBorder="1" applyAlignment="1">
      <alignment horizontal="right" vertical="center" wrapText="1"/>
    </xf>
    <xf numFmtId="0" fontId="88" fillId="28" borderId="0" xfId="0" applyNumberFormat="1" applyFont="1" applyFill="1" applyBorder="1" applyAlignment="1">
      <alignment horizontal="left" vertical="center" wrapText="1"/>
    </xf>
    <xf numFmtId="0" fontId="88" fillId="28" borderId="0" xfId="0" applyNumberFormat="1" applyFont="1" applyFill="1" applyBorder="1" applyAlignment="1">
      <alignment horizontal="center" vertical="center" wrapText="1"/>
    </xf>
    <xf numFmtId="49" fontId="88" fillId="28" borderId="0" xfId="0" applyNumberFormat="1" applyFont="1" applyFill="1" applyBorder="1" applyAlignment="1">
      <alignment horizontal="center" vertical="center" wrapText="1"/>
    </xf>
    <xf numFmtId="0" fontId="88" fillId="28" borderId="0" xfId="0" applyNumberFormat="1" applyFont="1" applyFill="1" applyBorder="1" applyAlignment="1">
      <alignment horizontal="right" vertical="center" wrapText="1"/>
    </xf>
    <xf numFmtId="3" fontId="88" fillId="28" borderId="0" xfId="0" applyNumberFormat="1" applyFont="1" applyFill="1" applyBorder="1" applyAlignment="1">
      <alignment horizontal="right" vertical="center" wrapText="1"/>
    </xf>
    <xf numFmtId="0" fontId="38" fillId="28" borderId="0" xfId="0" applyFont="1" applyFill="1" applyAlignment="1">
      <alignment horizontal="center" vertical="center"/>
    </xf>
    <xf numFmtId="0" fontId="10" fillId="28" borderId="0" xfId="0" applyFont="1" applyFill="1" applyAlignment="1">
      <alignment horizontal="center" vertical="center"/>
    </xf>
    <xf numFmtId="0" fontId="10" fillId="28" borderId="0" xfId="0" applyFont="1" applyFill="1" applyAlignment="1">
      <alignment horizontal="right" vertical="center"/>
    </xf>
    <xf numFmtId="49" fontId="10" fillId="28" borderId="0" xfId="0" applyNumberFormat="1" applyFont="1" applyFill="1" applyAlignment="1">
      <alignment horizontal="right" vertical="center"/>
    </xf>
    <xf numFmtId="0" fontId="10" fillId="28" borderId="0" xfId="0" applyFont="1" applyFill="1" applyAlignment="1">
      <alignment horizontal="left" vertical="center"/>
    </xf>
    <xf numFmtId="0" fontId="87" fillId="28" borderId="0" xfId="0" applyFont="1" applyFill="1" applyAlignment="1">
      <alignment horizontal="center" vertical="center"/>
    </xf>
    <xf numFmtId="0" fontId="87" fillId="28" borderId="0" xfId="0" applyFont="1" applyFill="1" applyAlignment="1">
      <alignment horizontal="right" vertical="center"/>
    </xf>
    <xf numFmtId="0" fontId="87" fillId="28" borderId="0" xfId="0" applyFont="1" applyFill="1" applyAlignment="1">
      <alignment horizontal="center" vertical="center" wrapText="1"/>
    </xf>
    <xf numFmtId="0" fontId="87" fillId="28" borderId="0" xfId="0" applyFont="1" applyFill="1" applyAlignment="1">
      <alignment vertical="center"/>
    </xf>
    <xf numFmtId="0" fontId="11" fillId="0" borderId="47" xfId="975" applyFont="1" applyFill="1" applyBorder="1" applyAlignment="1" applyProtection="1">
      <alignment horizontal="center" vertical="center" wrapText="1"/>
      <protection locked="0"/>
    </xf>
    <xf numFmtId="0" fontId="11" fillId="0" borderId="28" xfId="975" applyFont="1" applyFill="1" applyBorder="1" applyAlignment="1" applyProtection="1">
      <alignment horizontal="center" vertical="center" wrapText="1"/>
      <protection locked="0"/>
    </xf>
    <xf numFmtId="0" fontId="11" fillId="0" borderId="61" xfId="975" applyFont="1" applyFill="1" applyBorder="1" applyAlignment="1" applyProtection="1">
      <alignment horizontal="center" vertical="center" wrapText="1"/>
      <protection locked="0"/>
    </xf>
    <xf numFmtId="0" fontId="11" fillId="0" borderId="48" xfId="975" applyFont="1" applyFill="1" applyBorder="1" applyAlignment="1" applyProtection="1">
      <alignment horizontal="center" vertical="center" wrapText="1"/>
      <protection locked="0"/>
    </xf>
    <xf numFmtId="0" fontId="11" fillId="0" borderId="51" xfId="975" applyFont="1" applyFill="1" applyBorder="1" applyAlignment="1" applyProtection="1">
      <alignment horizontal="center" vertical="center" wrapText="1"/>
      <protection locked="0"/>
    </xf>
    <xf numFmtId="0" fontId="11" fillId="0" borderId="62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1" xfId="975" applyFont="1" applyFill="1" applyBorder="1" applyAlignment="1" applyProtection="1">
      <alignment horizontal="center" vertical="center" wrapText="1"/>
      <protection locked="0"/>
    </xf>
    <xf numFmtId="0" fontId="11" fillId="0" borderId="37" xfId="975" applyFont="1" applyFill="1" applyBorder="1" applyAlignment="1" applyProtection="1">
      <alignment horizontal="center" vertical="center" wrapText="1"/>
      <protection locked="0"/>
    </xf>
    <xf numFmtId="0" fontId="11" fillId="0" borderId="24" xfId="975" applyFont="1" applyFill="1" applyBorder="1" applyAlignment="1" applyProtection="1">
      <alignment horizontal="center" vertical="center" wrapText="1"/>
      <protection locked="0"/>
    </xf>
    <xf numFmtId="0" fontId="11" fillId="0" borderId="45" xfId="975" applyFont="1" applyFill="1" applyBorder="1" applyAlignment="1" applyProtection="1">
      <alignment horizontal="center" vertical="center" wrapText="1"/>
      <protection locked="0"/>
    </xf>
    <xf numFmtId="0" fontId="11" fillId="0" borderId="47" xfId="908" applyFont="1" applyBorder="1" applyAlignment="1">
      <alignment horizontal="center"/>
    </xf>
    <xf numFmtId="0" fontId="11" fillId="0" borderId="38" xfId="908" applyFont="1" applyBorder="1" applyAlignment="1">
      <alignment horizontal="center"/>
    </xf>
    <xf numFmtId="0" fontId="11" fillId="0" borderId="74" xfId="908" applyFont="1" applyBorder="1" applyAlignment="1">
      <alignment horizontal="center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29" xfId="975" applyFont="1" applyFill="1" applyBorder="1" applyAlignment="1" applyProtection="1">
      <alignment horizontal="center" vertical="center" wrapText="1"/>
      <protection locked="0"/>
    </xf>
    <xf numFmtId="0" fontId="11" fillId="0" borderId="27" xfId="974" applyFont="1" applyFill="1" applyBorder="1" applyAlignment="1">
      <alignment horizontal="center" vertical="center" wrapText="1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64" xfId="975" applyFont="1" applyFill="1" applyBorder="1" applyAlignment="1" applyProtection="1">
      <alignment horizontal="center" vertical="center" wrapText="1"/>
      <protection locked="0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187" fontId="68" fillId="0" borderId="24" xfId="975" applyNumberFormat="1" applyFont="1" applyFill="1" applyBorder="1" applyAlignment="1" applyProtection="1">
      <alignment horizontal="center" vertical="center"/>
      <protection locked="0"/>
    </xf>
    <xf numFmtId="187" fontId="68" fillId="0" borderId="39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4" xfId="908" applyFont="1" applyBorder="1" applyAlignment="1">
      <alignment horizontal="center"/>
    </xf>
    <xf numFmtId="0" fontId="11" fillId="0" borderId="12" xfId="908" applyFont="1" applyBorder="1" applyAlignment="1">
      <alignment horizontal="center"/>
    </xf>
    <xf numFmtId="0" fontId="11" fillId="0" borderId="73" xfId="908" applyFont="1" applyBorder="1" applyAlignment="1">
      <alignment horizontal="center"/>
    </xf>
    <xf numFmtId="0" fontId="68" fillId="0" borderId="71" xfId="975" applyFont="1" applyFill="1" applyBorder="1" applyAlignment="1" applyProtection="1">
      <alignment horizontal="center" vertical="center" wrapText="1"/>
      <protection locked="0"/>
    </xf>
    <xf numFmtId="0" fontId="68" fillId="0" borderId="29" xfId="975" applyFont="1" applyFill="1" applyBorder="1" applyAlignment="1" applyProtection="1">
      <alignment horizontal="center" vertical="center" wrapText="1"/>
      <protection locked="0"/>
    </xf>
    <xf numFmtId="0" fontId="68" fillId="0" borderId="24" xfId="908" applyFont="1" applyBorder="1" applyAlignment="1">
      <alignment horizontal="center"/>
    </xf>
    <xf numFmtId="0" fontId="68" fillId="0" borderId="12" xfId="908" applyFont="1" applyBorder="1" applyAlignment="1">
      <alignment horizontal="center"/>
    </xf>
    <xf numFmtId="0" fontId="68" fillId="0" borderId="39" xfId="908" applyFont="1" applyBorder="1" applyAlignment="1">
      <alignment horizontal="center"/>
    </xf>
    <xf numFmtId="0" fontId="68" fillId="0" borderId="27" xfId="974" applyFont="1" applyFill="1" applyBorder="1" applyAlignment="1">
      <alignment horizontal="center" vertical="center" wrapText="1"/>
    </xf>
    <xf numFmtId="0" fontId="68" fillId="0" borderId="30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64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65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0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4" fontId="67" fillId="25" borderId="45" xfId="908" applyNumberFormat="1" applyFont="1" applyFill="1" applyBorder="1" applyAlignment="1">
      <alignment vertical="top" wrapText="1"/>
    </xf>
    <xf numFmtId="4" fontId="67" fillId="25" borderId="63" xfId="908" applyNumberFormat="1" applyFont="1" applyFill="1" applyBorder="1" applyAlignment="1">
      <alignment vertical="top" wrapText="1"/>
    </xf>
    <xf numFmtId="4" fontId="67" fillId="25" borderId="26" xfId="908" applyNumberFormat="1" applyFont="1" applyFill="1" applyBorder="1" applyAlignment="1">
      <alignment vertical="top" wrapText="1"/>
    </xf>
    <xf numFmtId="4" fontId="67" fillId="25" borderId="70" xfId="908" applyNumberFormat="1" applyFont="1" applyFill="1" applyBorder="1" applyAlignment="1">
      <alignment vertical="top" wrapText="1"/>
    </xf>
    <xf numFmtId="4" fontId="66" fillId="16" borderId="45" xfId="908" applyNumberFormat="1" applyFont="1" applyFill="1" applyBorder="1" applyAlignment="1">
      <alignment horizontal="center" vertical="center" wrapText="1"/>
    </xf>
    <xf numFmtId="4" fontId="66" fillId="16" borderId="67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4" fillId="0" borderId="0" xfId="908" applyFont="1" applyAlignment="1">
      <alignment horizontal="center" vertical="center"/>
    </xf>
    <xf numFmtId="4" fontId="67" fillId="25" borderId="24" xfId="908" applyNumberFormat="1" applyFont="1" applyFill="1" applyBorder="1" applyAlignment="1">
      <alignment vertical="top" wrapText="1"/>
    </xf>
    <xf numFmtId="4" fontId="67" fillId="25" borderId="39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4" fontId="66" fillId="0" borderId="54" xfId="908" applyNumberFormat="1" applyFont="1" applyFill="1" applyBorder="1" applyAlignment="1">
      <alignment horizontal="center" vertical="center" wrapText="1"/>
    </xf>
    <xf numFmtId="4" fontId="66" fillId="0" borderId="29" xfId="908" applyNumberFormat="1" applyFont="1" applyFill="1" applyBorder="1" applyAlignment="1">
      <alignment horizontal="center" vertical="center" wrapText="1"/>
    </xf>
    <xf numFmtId="0" fontId="66" fillId="0" borderId="60" xfId="908" applyNumberFormat="1" applyFont="1" applyFill="1" applyBorder="1" applyAlignment="1">
      <alignment horizontal="center" vertical="center" wrapText="1"/>
    </xf>
    <xf numFmtId="0" fontId="66" fillId="0" borderId="72" xfId="908" applyNumberFormat="1" applyFont="1" applyFill="1" applyBorder="1" applyAlignment="1">
      <alignment horizontal="center" vertical="center" wrapText="1"/>
    </xf>
    <xf numFmtId="0" fontId="11" fillId="0" borderId="97" xfId="2258" applyFont="1" applyBorder="1" applyAlignment="1">
      <alignment horizontal="center"/>
    </xf>
    <xf numFmtId="0" fontId="11" fillId="0" borderId="0" xfId="2258" applyFont="1" applyBorder="1" applyAlignment="1">
      <alignment horizontal="center"/>
    </xf>
    <xf numFmtId="4" fontId="11" fillId="0" borderId="31" xfId="2257" applyFont="1" applyBorder="1" applyAlignment="1">
      <alignment horizontal="center" vertical="center" wrapText="1"/>
    </xf>
    <xf numFmtId="4" fontId="11" fillId="0" borderId="33" xfId="2257" applyFont="1" applyBorder="1" applyAlignment="1">
      <alignment horizontal="center" vertical="center" wrapText="1"/>
    </xf>
    <xf numFmtId="4" fontId="11" fillId="0" borderId="94" xfId="2257" applyFont="1" applyBorder="1" applyAlignment="1">
      <alignment horizontal="center" vertical="center" wrapText="1"/>
    </xf>
    <xf numFmtId="4" fontId="11" fillId="0" borderId="32" xfId="2257" applyFont="1" applyBorder="1" applyAlignment="1">
      <alignment horizontal="center" vertical="center" wrapText="1"/>
    </xf>
    <xf numFmtId="4" fontId="66" fillId="0" borderId="96" xfId="2257" applyFont="1" applyBorder="1" applyAlignment="1">
      <alignment horizontal="center" vertical="top" wrapText="1"/>
    </xf>
    <xf numFmtId="4" fontId="66" fillId="0" borderId="11" xfId="2257" applyFont="1" applyBorder="1" applyAlignment="1">
      <alignment horizontal="center" vertical="top" wrapText="1"/>
    </xf>
    <xf numFmtId="4" fontId="66" fillId="0" borderId="95" xfId="2257" applyFont="1" applyBorder="1" applyAlignment="1">
      <alignment horizontal="center" vertical="top" wrapText="1"/>
    </xf>
    <xf numFmtId="4" fontId="79" fillId="0" borderId="0" xfId="2257" applyFont="1" applyAlignment="1">
      <alignment horizontal="center" vertical="center"/>
    </xf>
    <xf numFmtId="4" fontId="66" fillId="0" borderId="0" xfId="2257" applyFont="1" applyAlignment="1">
      <alignment horizontal="center"/>
    </xf>
    <xf numFmtId="0" fontId="80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7" fillId="0" borderId="4" xfId="0" applyNumberFormat="1" applyFont="1" applyFill="1" applyBorder="1" applyAlignment="1">
      <alignment horizontal="center" vertical="center" wrapText="1"/>
    </xf>
    <xf numFmtId="49" fontId="77" fillId="0" borderId="7" xfId="0" applyNumberFormat="1" applyFont="1" applyFill="1" applyBorder="1" applyAlignment="1">
      <alignment horizontal="center" vertical="center" wrapText="1"/>
    </xf>
    <xf numFmtId="0" fontId="77" fillId="0" borderId="5" xfId="0" applyFont="1" applyFill="1" applyBorder="1" applyAlignment="1">
      <alignment horizontal="center" vertical="center" wrapText="1"/>
    </xf>
    <xf numFmtId="0" fontId="77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7" fillId="0" borderId="3" xfId="0" applyNumberFormat="1" applyFont="1" applyFill="1" applyBorder="1" applyAlignment="1">
      <alignment horizontal="center" vertical="center" wrapText="1"/>
    </xf>
    <xf numFmtId="49" fontId="77" fillId="0" borderId="6" xfId="0" applyNumberFormat="1" applyFont="1" applyFill="1" applyBorder="1" applyAlignment="1">
      <alignment horizontal="center" vertical="center" wrapText="1"/>
    </xf>
    <xf numFmtId="49" fontId="77" fillId="0" borderId="59" xfId="0" applyNumberFormat="1" applyFont="1" applyFill="1" applyBorder="1" applyAlignment="1">
      <alignment horizontal="center" vertical="center" wrapText="1"/>
    </xf>
    <xf numFmtId="49" fontId="77" fillId="0" borderId="67" xfId="0" applyNumberFormat="1" applyFont="1" applyFill="1" applyBorder="1" applyAlignment="1">
      <alignment horizontal="center" vertical="center" wrapText="1"/>
    </xf>
    <xf numFmtId="0" fontId="85" fillId="28" borderId="96" xfId="0" applyFont="1" applyFill="1" applyBorder="1" applyAlignment="1">
      <alignment horizontal="center" vertical="center"/>
    </xf>
    <xf numFmtId="0" fontId="85" fillId="28" borderId="11" xfId="0" applyFont="1" applyFill="1" applyBorder="1" applyAlignment="1">
      <alignment horizontal="center" vertical="center"/>
    </xf>
    <xf numFmtId="0" fontId="86" fillId="28" borderId="53" xfId="0" applyFont="1" applyFill="1" applyBorder="1" applyAlignment="1">
      <alignment horizontal="left" vertical="center"/>
    </xf>
    <xf numFmtId="0" fontId="86" fillId="28" borderId="1" xfId="0" applyFont="1" applyFill="1" applyBorder="1" applyAlignment="1">
      <alignment horizontal="center" vertical="center"/>
    </xf>
    <xf numFmtId="0" fontId="86" fillId="28" borderId="2" xfId="0" applyFont="1" applyFill="1" applyBorder="1" applyAlignment="1">
      <alignment horizontal="center" vertical="center"/>
    </xf>
    <xf numFmtId="0" fontId="86" fillId="28" borderId="46" xfId="0" applyFont="1" applyFill="1" applyBorder="1" applyAlignment="1">
      <alignment horizontal="center" vertical="center"/>
    </xf>
    <xf numFmtId="3" fontId="86" fillId="28" borderId="1" xfId="0" applyNumberFormat="1" applyFont="1" applyFill="1" applyBorder="1" applyAlignment="1">
      <alignment horizontal="center" vertical="center"/>
    </xf>
    <xf numFmtId="3" fontId="86" fillId="28" borderId="2" xfId="0" applyNumberFormat="1" applyFont="1" applyFill="1" applyBorder="1" applyAlignment="1">
      <alignment horizontal="center" vertical="center"/>
    </xf>
    <xf numFmtId="3" fontId="86" fillId="28" borderId="57" xfId="0" applyNumberFormat="1" applyFont="1" applyFill="1" applyBorder="1" applyAlignment="1">
      <alignment horizontal="center" vertical="center"/>
    </xf>
    <xf numFmtId="0" fontId="86" fillId="28" borderId="0" xfId="0" applyFont="1" applyFill="1" applyAlignment="1">
      <alignment horizontal="center" vertical="center"/>
    </xf>
    <xf numFmtId="0" fontId="85" fillId="28" borderId="3" xfId="0" applyFont="1" applyFill="1" applyBorder="1" applyAlignment="1">
      <alignment horizontal="center" vertical="center"/>
    </xf>
    <xf numFmtId="0" fontId="85" fillId="28" borderId="6" xfId="0" applyFont="1" applyFill="1" applyBorder="1" applyAlignment="1">
      <alignment horizontal="center" vertical="center"/>
    </xf>
    <xf numFmtId="0" fontId="85" fillId="28" borderId="71" xfId="0" applyFont="1" applyFill="1" applyBorder="1" applyAlignment="1">
      <alignment horizontal="center" vertical="center"/>
    </xf>
    <xf numFmtId="0" fontId="85" fillId="28" borderId="4" xfId="0" applyNumberFormat="1" applyFont="1" applyFill="1" applyBorder="1" applyAlignment="1">
      <alignment horizontal="right" vertical="center" wrapText="1"/>
    </xf>
    <xf numFmtId="0" fontId="85" fillId="28" borderId="7" xfId="0" applyNumberFormat="1" applyFont="1" applyFill="1" applyBorder="1" applyAlignment="1">
      <alignment horizontal="right" vertical="center" wrapText="1"/>
    </xf>
    <xf numFmtId="0" fontId="85" fillId="28" borderId="27" xfId="0" applyNumberFormat="1" applyFont="1" applyFill="1" applyBorder="1" applyAlignment="1">
      <alignment horizontal="right" vertical="center" wrapText="1"/>
    </xf>
    <xf numFmtId="0" fontId="85" fillId="28" borderId="4" xfId="0" applyNumberFormat="1" applyFont="1" applyFill="1" applyBorder="1" applyAlignment="1">
      <alignment horizontal="center" vertical="center" wrapText="1"/>
    </xf>
    <xf numFmtId="0" fontId="85" fillId="28" borderId="7" xfId="0" applyNumberFormat="1" applyFont="1" applyFill="1" applyBorder="1" applyAlignment="1">
      <alignment horizontal="center" vertical="center" wrapText="1"/>
    </xf>
    <xf numFmtId="0" fontId="85" fillId="28" borderId="27" xfId="0" applyNumberFormat="1" applyFont="1" applyFill="1" applyBorder="1" applyAlignment="1">
      <alignment horizontal="center" vertical="center" wrapText="1"/>
    </xf>
    <xf numFmtId="0" fontId="85" fillId="28" borderId="37" xfId="0" applyNumberFormat="1" applyFont="1" applyFill="1" applyBorder="1" applyAlignment="1">
      <alignment horizontal="center" vertical="center" wrapText="1"/>
    </xf>
    <xf numFmtId="0" fontId="85" fillId="28" borderId="24" xfId="0" applyNumberFormat="1" applyFont="1" applyFill="1" applyBorder="1" applyAlignment="1">
      <alignment horizontal="center" vertical="center" wrapText="1"/>
    </xf>
    <xf numFmtId="0" fontId="85" fillId="28" borderId="45" xfId="0" applyNumberFormat="1" applyFont="1" applyFill="1" applyBorder="1" applyAlignment="1">
      <alignment horizontal="center" vertical="center" wrapText="1"/>
    </xf>
    <xf numFmtId="0" fontId="85" fillId="28" borderId="3" xfId="0" applyNumberFormat="1" applyFont="1" applyFill="1" applyBorder="1" applyAlignment="1">
      <alignment horizontal="center" vertical="center" wrapText="1"/>
    </xf>
    <xf numFmtId="0" fontId="85" fillId="28" borderId="5" xfId="0" applyNumberFormat="1" applyFont="1" applyFill="1" applyBorder="1" applyAlignment="1">
      <alignment horizontal="center" vertical="center" wrapText="1"/>
    </xf>
    <xf numFmtId="0" fontId="85" fillId="28" borderId="6" xfId="0" applyNumberFormat="1" applyFont="1" applyFill="1" applyBorder="1" applyAlignment="1">
      <alignment horizontal="center" vertical="center" wrapText="1"/>
    </xf>
    <xf numFmtId="0" fontId="85" fillId="28" borderId="8" xfId="0" applyNumberFormat="1" applyFont="1" applyFill="1" applyBorder="1" applyAlignment="1">
      <alignment horizontal="center" vertical="center" wrapText="1"/>
    </xf>
  </cellXfs>
  <cellStyles count="2259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57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5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5"/>
  <sheetViews>
    <sheetView showGridLines="0" view="pageBreakPreview" zoomScale="70" zoomScaleSheetLayoutView="70" workbookViewId="0">
      <pane xSplit="2" topLeftCell="M1" activePane="topRight" state="frozen"/>
      <selection activeCell="A8" sqref="A8"/>
      <selection pane="topRight" activeCell="V24" sqref="V24"/>
    </sheetView>
  </sheetViews>
  <sheetFormatPr defaultColWidth="8.85546875" defaultRowHeight="12.75" x14ac:dyDescent="0.2"/>
  <cols>
    <col min="1" max="1" width="17" style="3" customWidth="1"/>
    <col min="2" max="2" width="43.85546875" style="3" customWidth="1"/>
    <col min="3" max="3" width="10" style="3" customWidth="1"/>
    <col min="4" max="4" width="8.85546875" style="3" customWidth="1"/>
    <col min="5" max="5" width="12.5703125" style="3" customWidth="1"/>
    <col min="6" max="6" width="11.140625" style="3" customWidth="1"/>
    <col min="7" max="7" width="10.5703125" style="3" customWidth="1"/>
    <col min="8" max="8" width="10.1406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9.5703125" style="3" customWidth="1"/>
    <col min="13" max="13" width="15.28515625" style="189" customWidth="1"/>
    <col min="14" max="14" width="14.5703125" style="189" customWidth="1"/>
    <col min="15" max="15" width="11.85546875" style="189" customWidth="1"/>
    <col min="16" max="16" width="13.28515625" style="189" customWidth="1"/>
    <col min="17" max="17" width="12" style="189" customWidth="1"/>
    <col min="18" max="18" width="10.7109375" style="3" customWidth="1"/>
    <col min="19" max="19" width="13.85546875" style="189" customWidth="1"/>
    <col min="20" max="20" width="13" style="3" customWidth="1"/>
    <col min="21" max="21" width="13.42578125" style="3" customWidth="1"/>
    <col min="22" max="22" width="15" style="189" customWidth="1"/>
    <col min="23" max="23" width="10.140625" style="3" customWidth="1"/>
    <col min="24" max="24" width="10.7109375" style="3" customWidth="1"/>
    <col min="25" max="25" width="17.425781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28" t="s">
        <v>28</v>
      </c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4"/>
      <c r="U1" s="4"/>
      <c r="V1" s="5"/>
      <c r="W1" s="4"/>
      <c r="X1" s="4"/>
      <c r="Y1" s="6" t="s">
        <v>70</v>
      </c>
    </row>
    <row r="2" spans="1:25" ht="13.5" customHeight="1" x14ac:dyDescent="0.2">
      <c r="B2" s="7" t="s">
        <v>20</v>
      </c>
      <c r="C2" s="226" t="s">
        <v>64</v>
      </c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</row>
    <row r="3" spans="1:25" ht="13.5" thickBot="1" x14ac:dyDescent="0.25">
      <c r="B3" s="7" t="s">
        <v>21</v>
      </c>
      <c r="C3" s="231" t="s">
        <v>65</v>
      </c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</row>
    <row r="4" spans="1:25" ht="12.75" customHeight="1" x14ac:dyDescent="0.2">
      <c r="A4" s="425" t="s">
        <v>1</v>
      </c>
      <c r="B4" s="428" t="s">
        <v>29</v>
      </c>
      <c r="C4" s="431" t="s">
        <v>30</v>
      </c>
      <c r="D4" s="434" t="s">
        <v>27</v>
      </c>
      <c r="E4" s="437" t="s">
        <v>31</v>
      </c>
      <c r="F4" s="438"/>
      <c r="G4" s="438"/>
      <c r="H4" s="438"/>
      <c r="I4" s="438"/>
      <c r="J4" s="438"/>
      <c r="K4" s="438"/>
      <c r="L4" s="439"/>
      <c r="M4" s="437" t="s">
        <v>2</v>
      </c>
      <c r="N4" s="438"/>
      <c r="O4" s="438"/>
      <c r="P4" s="438"/>
      <c r="Q4" s="438"/>
      <c r="R4" s="438"/>
      <c r="S4" s="438"/>
      <c r="T4" s="438"/>
      <c r="U4" s="438"/>
      <c r="V4" s="438"/>
      <c r="W4" s="438"/>
      <c r="X4" s="438"/>
      <c r="Y4" s="439"/>
    </row>
    <row r="5" spans="1:25" ht="12.75" customHeight="1" x14ac:dyDescent="0.2">
      <c r="A5" s="426"/>
      <c r="B5" s="429"/>
      <c r="C5" s="432"/>
      <c r="D5" s="435"/>
      <c r="E5" s="442" t="s">
        <v>32</v>
      </c>
      <c r="F5" s="450" t="s">
        <v>3</v>
      </c>
      <c r="G5" s="451"/>
      <c r="H5" s="451"/>
      <c r="I5" s="451"/>
      <c r="J5" s="451"/>
      <c r="K5" s="451"/>
      <c r="L5" s="452"/>
      <c r="M5" s="453" t="s">
        <v>33</v>
      </c>
      <c r="N5" s="455" t="s">
        <v>3</v>
      </c>
      <c r="O5" s="456"/>
      <c r="P5" s="456"/>
      <c r="Q5" s="457"/>
      <c r="R5" s="443" t="s">
        <v>34</v>
      </c>
      <c r="S5" s="458" t="s">
        <v>4</v>
      </c>
      <c r="T5" s="443" t="s">
        <v>35</v>
      </c>
      <c r="U5" s="443" t="s">
        <v>36</v>
      </c>
      <c r="V5" s="458" t="s">
        <v>5</v>
      </c>
      <c r="W5" s="443" t="s">
        <v>37</v>
      </c>
      <c r="X5" s="443" t="s">
        <v>38</v>
      </c>
      <c r="Y5" s="461" t="s">
        <v>39</v>
      </c>
    </row>
    <row r="6" spans="1:25" ht="44.25" customHeight="1" x14ac:dyDescent="0.2">
      <c r="A6" s="426"/>
      <c r="B6" s="429"/>
      <c r="C6" s="432"/>
      <c r="D6" s="435"/>
      <c r="E6" s="442"/>
      <c r="F6" s="460" t="s">
        <v>40</v>
      </c>
      <c r="G6" s="440" t="s">
        <v>41</v>
      </c>
      <c r="H6" s="440" t="s">
        <v>42</v>
      </c>
      <c r="I6" s="440" t="s">
        <v>43</v>
      </c>
      <c r="J6" s="440" t="s">
        <v>44</v>
      </c>
      <c r="K6" s="440" t="s">
        <v>37</v>
      </c>
      <c r="L6" s="445" t="s">
        <v>38</v>
      </c>
      <c r="M6" s="454"/>
      <c r="N6" s="447" t="s">
        <v>45</v>
      </c>
      <c r="O6" s="448"/>
      <c r="P6" s="449" t="s">
        <v>46</v>
      </c>
      <c r="Q6" s="449"/>
      <c r="R6" s="444"/>
      <c r="S6" s="459"/>
      <c r="T6" s="444"/>
      <c r="U6" s="444"/>
      <c r="V6" s="459"/>
      <c r="W6" s="444"/>
      <c r="X6" s="444"/>
      <c r="Y6" s="462"/>
    </row>
    <row r="7" spans="1:25" ht="83.25" customHeight="1" thickBot="1" x14ac:dyDescent="0.25">
      <c r="A7" s="427"/>
      <c r="B7" s="430"/>
      <c r="C7" s="433"/>
      <c r="D7" s="436"/>
      <c r="E7" s="442"/>
      <c r="F7" s="440"/>
      <c r="G7" s="441"/>
      <c r="H7" s="441"/>
      <c r="I7" s="441"/>
      <c r="J7" s="441"/>
      <c r="K7" s="441"/>
      <c r="L7" s="446"/>
      <c r="M7" s="454"/>
      <c r="N7" s="8" t="s">
        <v>47</v>
      </c>
      <c r="O7" s="8" t="s">
        <v>48</v>
      </c>
      <c r="P7" s="8" t="s">
        <v>47</v>
      </c>
      <c r="Q7" s="8" t="s">
        <v>48</v>
      </c>
      <c r="R7" s="444"/>
      <c r="S7" s="459"/>
      <c r="T7" s="444"/>
      <c r="U7" s="444"/>
      <c r="V7" s="459"/>
      <c r="W7" s="444"/>
      <c r="X7" s="444"/>
      <c r="Y7" s="462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49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20</v>
      </c>
      <c r="B10" s="465" t="s">
        <v>64</v>
      </c>
      <c r="C10" s="465"/>
      <c r="D10" s="465"/>
      <c r="E10" s="465"/>
      <c r="F10" s="465"/>
      <c r="G10" s="465"/>
      <c r="H10" s="465"/>
      <c r="I10" s="465"/>
      <c r="J10" s="465"/>
      <c r="K10" s="465"/>
      <c r="L10" s="465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21</v>
      </c>
      <c r="B11" s="466" t="s">
        <v>65</v>
      </c>
      <c r="C11" s="466"/>
      <c r="D11" s="466"/>
      <c r="E11" s="466"/>
      <c r="F11" s="466"/>
      <c r="G11" s="466"/>
      <c r="H11" s="466"/>
      <c r="I11" s="466"/>
      <c r="J11" s="466"/>
      <c r="K11" s="466"/>
      <c r="L11" s="466"/>
      <c r="M11" s="216"/>
      <c r="N11" s="216"/>
      <c r="O11" s="217"/>
      <c r="P11" s="216"/>
      <c r="Q11" s="217"/>
      <c r="R11" s="218"/>
      <c r="S11" s="216"/>
      <c r="T11" s="219"/>
      <c r="U11" s="218"/>
      <c r="V11" s="216"/>
      <c r="W11" s="218"/>
      <c r="X11" s="218"/>
      <c r="Y11" s="33"/>
    </row>
    <row r="12" spans="1:25" ht="13.5" x14ac:dyDescent="0.2">
      <c r="A12" s="232" t="s">
        <v>66</v>
      </c>
      <c r="B12" s="233" t="s">
        <v>67</v>
      </c>
      <c r="C12" s="479" t="s">
        <v>19</v>
      </c>
      <c r="D12" s="481">
        <v>2.85</v>
      </c>
      <c r="E12" s="234">
        <v>5213949</v>
      </c>
      <c r="F12" s="235">
        <v>3286332</v>
      </c>
      <c r="G12" s="236">
        <v>157129</v>
      </c>
      <c r="H12" s="236">
        <v>1182857</v>
      </c>
      <c r="I12" s="236">
        <v>3534</v>
      </c>
      <c r="J12" s="236">
        <v>190052</v>
      </c>
      <c r="K12" s="236">
        <v>393547</v>
      </c>
      <c r="L12" s="237">
        <v>194084</v>
      </c>
      <c r="M12" s="238"/>
      <c r="N12" s="239"/>
      <c r="O12" s="240"/>
      <c r="P12" s="240"/>
      <c r="Q12" s="240"/>
      <c r="R12" s="241">
        <v>897207</v>
      </c>
      <c r="S12" s="245">
        <v>5065.38</v>
      </c>
      <c r="T12" s="242"/>
      <c r="U12" s="242"/>
      <c r="V12" s="245">
        <v>4633.3599999999997</v>
      </c>
      <c r="W12" s="242"/>
      <c r="X12" s="244"/>
      <c r="Y12" s="243"/>
    </row>
    <row r="13" spans="1:25" ht="14.25" thickBot="1" x14ac:dyDescent="0.25">
      <c r="A13" s="246" t="s">
        <v>69</v>
      </c>
      <c r="B13" s="247" t="s">
        <v>68</v>
      </c>
      <c r="C13" s="480"/>
      <c r="D13" s="482"/>
      <c r="E13" s="248">
        <v>66559</v>
      </c>
      <c r="F13" s="249"/>
      <c r="G13" s="250">
        <v>6807</v>
      </c>
      <c r="H13" s="250">
        <v>37153</v>
      </c>
      <c r="I13" s="250"/>
      <c r="J13" s="250">
        <v>10612</v>
      </c>
      <c r="K13" s="250">
        <v>14730</v>
      </c>
      <c r="L13" s="251">
        <v>7869</v>
      </c>
      <c r="M13" s="252"/>
      <c r="N13" s="253"/>
      <c r="O13" s="254"/>
      <c r="P13" s="254"/>
      <c r="Q13" s="254"/>
      <c r="R13" s="255">
        <v>38868</v>
      </c>
      <c r="S13" s="256">
        <v>257.42</v>
      </c>
      <c r="T13" s="257"/>
      <c r="U13" s="257"/>
      <c r="V13" s="256">
        <v>245.87</v>
      </c>
      <c r="W13" s="257"/>
      <c r="X13" s="258"/>
      <c r="Y13" s="259"/>
    </row>
    <row r="14" spans="1:25" ht="12.75" customHeight="1" thickBot="1" x14ac:dyDescent="0.25">
      <c r="A14" s="35"/>
      <c r="B14" s="36" t="s">
        <v>26</v>
      </c>
      <c r="C14" s="37"/>
      <c r="D14" s="36"/>
      <c r="E14" s="38">
        <v>5280508</v>
      </c>
      <c r="F14" s="39">
        <v>3286332</v>
      </c>
      <c r="G14" s="40">
        <v>163936</v>
      </c>
      <c r="H14" s="40">
        <v>1220010</v>
      </c>
      <c r="I14" s="40">
        <v>3534</v>
      </c>
      <c r="J14" s="40">
        <v>200664</v>
      </c>
      <c r="K14" s="40">
        <v>408277</v>
      </c>
      <c r="L14" s="41">
        <v>201953</v>
      </c>
      <c r="M14" s="39"/>
      <c r="N14" s="40"/>
      <c r="O14" s="40"/>
      <c r="P14" s="40"/>
      <c r="Q14" s="40"/>
      <c r="R14" s="40">
        <v>936075</v>
      </c>
      <c r="S14" s="40">
        <v>5323</v>
      </c>
      <c r="T14" s="40"/>
      <c r="U14" s="40"/>
      <c r="V14" s="40">
        <v>4879</v>
      </c>
      <c r="W14" s="40"/>
      <c r="X14" s="260"/>
      <c r="Y14" s="221"/>
    </row>
    <row r="15" spans="1:25" x14ac:dyDescent="0.2">
      <c r="A15" s="42"/>
      <c r="B15" s="43" t="s">
        <v>6</v>
      </c>
      <c r="C15" s="44"/>
      <c r="D15" s="45"/>
      <c r="E15" s="46"/>
      <c r="F15" s="47"/>
      <c r="G15" s="48"/>
      <c r="H15" s="48"/>
      <c r="I15" s="48"/>
      <c r="J15" s="48"/>
      <c r="K15" s="48"/>
      <c r="L15" s="49"/>
      <c r="M15" s="50"/>
      <c r="N15" s="51"/>
      <c r="O15" s="52"/>
      <c r="P15" s="51"/>
      <c r="Q15" s="52"/>
      <c r="R15" s="53"/>
      <c r="S15" s="52"/>
      <c r="T15" s="53"/>
      <c r="U15" s="53"/>
      <c r="V15" s="52"/>
      <c r="W15" s="53"/>
      <c r="X15" s="54"/>
      <c r="Y15" s="55"/>
    </row>
    <row r="16" spans="1:25" x14ac:dyDescent="0.2">
      <c r="A16" s="56"/>
      <c r="B16" s="57" t="s">
        <v>7</v>
      </c>
      <c r="C16" s="58"/>
      <c r="D16" s="59"/>
      <c r="E16" s="34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8"/>
    </row>
    <row r="17" spans="1:25" x14ac:dyDescent="0.2">
      <c r="A17" s="56"/>
      <c r="B17" s="57"/>
      <c r="C17" s="58"/>
      <c r="D17" s="59"/>
      <c r="E17" s="34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9"/>
    </row>
    <row r="18" spans="1:25" x14ac:dyDescent="0.2">
      <c r="A18" s="56"/>
      <c r="B18" s="57" t="s">
        <v>9</v>
      </c>
      <c r="C18" s="58"/>
      <c r="D18" s="59"/>
      <c r="E18" s="34"/>
      <c r="F18" s="60"/>
      <c r="G18" s="61"/>
      <c r="H18" s="61"/>
      <c r="I18" s="61"/>
      <c r="J18" s="61"/>
      <c r="K18" s="61"/>
      <c r="L18" s="62"/>
      <c r="M18" s="63"/>
      <c r="N18" s="64"/>
      <c r="O18" s="65"/>
      <c r="P18" s="64"/>
      <c r="Q18" s="65"/>
      <c r="R18" s="66"/>
      <c r="S18" s="65"/>
      <c r="T18" s="66"/>
      <c r="U18" s="66"/>
      <c r="V18" s="65"/>
      <c r="W18" s="66"/>
      <c r="X18" s="67"/>
      <c r="Y18" s="68"/>
    </row>
    <row r="19" spans="1:25" x14ac:dyDescent="0.2">
      <c r="A19" s="56"/>
      <c r="B19" s="70"/>
      <c r="C19" s="71"/>
      <c r="D19" s="59"/>
      <c r="E19" s="34"/>
      <c r="F19" s="60"/>
      <c r="G19" s="61"/>
      <c r="H19" s="61"/>
      <c r="I19" s="61"/>
      <c r="J19" s="61"/>
      <c r="K19" s="61"/>
      <c r="L19" s="62"/>
      <c r="M19" s="63"/>
      <c r="N19" s="72"/>
      <c r="O19" s="65"/>
      <c r="P19" s="72"/>
      <c r="Q19" s="65"/>
      <c r="R19" s="66"/>
      <c r="S19" s="65"/>
      <c r="T19" s="66"/>
      <c r="U19" s="66"/>
      <c r="V19" s="65"/>
      <c r="W19" s="66"/>
      <c r="X19" s="67"/>
      <c r="Y19" s="69"/>
    </row>
    <row r="20" spans="1:25" x14ac:dyDescent="0.2">
      <c r="A20" s="56"/>
      <c r="B20" s="73" t="s">
        <v>50</v>
      </c>
      <c r="C20" s="74"/>
      <c r="D20" s="59"/>
      <c r="E20" s="34"/>
      <c r="F20" s="60"/>
      <c r="G20" s="61"/>
      <c r="H20" s="61"/>
      <c r="I20" s="61"/>
      <c r="J20" s="61"/>
      <c r="K20" s="61"/>
      <c r="L20" s="62"/>
      <c r="M20" s="63"/>
      <c r="N20" s="75"/>
      <c r="O20" s="65"/>
      <c r="P20" s="75"/>
      <c r="Q20" s="65"/>
      <c r="R20" s="66"/>
      <c r="S20" s="65"/>
      <c r="T20" s="66"/>
      <c r="U20" s="66"/>
      <c r="V20" s="65"/>
      <c r="W20" s="66"/>
      <c r="X20" s="67"/>
      <c r="Y20" s="68"/>
    </row>
    <row r="21" spans="1:25" x14ac:dyDescent="0.2">
      <c r="A21" s="56"/>
      <c r="B21" s="77" t="s">
        <v>51</v>
      </c>
      <c r="C21" s="78"/>
      <c r="D21" s="59"/>
      <c r="E21" s="34">
        <v>335312</v>
      </c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ht="26.25" customHeight="1" x14ac:dyDescent="0.2">
      <c r="A22" s="56"/>
      <c r="B22" s="80" t="s">
        <v>52</v>
      </c>
      <c r="C22" s="78"/>
      <c r="D22" s="59"/>
      <c r="E22" s="34">
        <v>79208</v>
      </c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76"/>
    </row>
    <row r="23" spans="1:25" x14ac:dyDescent="0.2">
      <c r="A23" s="56"/>
      <c r="B23" s="80" t="s">
        <v>53</v>
      </c>
      <c r="C23" s="78"/>
      <c r="D23" s="59"/>
      <c r="E23" s="34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x14ac:dyDescent="0.2">
      <c r="A24" s="56"/>
      <c r="B24" s="82" t="s">
        <v>54</v>
      </c>
      <c r="C24" s="83"/>
      <c r="D24" s="59"/>
      <c r="E24" s="34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ht="89.25" x14ac:dyDescent="0.2">
      <c r="A25" s="56"/>
      <c r="B25" s="82" t="s">
        <v>55</v>
      </c>
      <c r="C25" s="83"/>
      <c r="D25" s="59"/>
      <c r="E25" s="34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82" t="s">
        <v>56</v>
      </c>
      <c r="C26" s="83"/>
      <c r="D26" s="59"/>
      <c r="E26" s="34"/>
      <c r="F26" s="60"/>
      <c r="G26" s="61"/>
      <c r="H26" s="61"/>
      <c r="I26" s="61"/>
      <c r="J26" s="61"/>
      <c r="K26" s="61"/>
      <c r="L26" s="62"/>
      <c r="M26" s="63"/>
      <c r="N26" s="79"/>
      <c r="O26" s="65"/>
      <c r="P26" s="79"/>
      <c r="Q26" s="65"/>
      <c r="R26" s="66"/>
      <c r="S26" s="65"/>
      <c r="T26" s="66"/>
      <c r="U26" s="66"/>
      <c r="V26" s="65"/>
      <c r="W26" s="66"/>
      <c r="X26" s="67"/>
      <c r="Y26" s="81"/>
    </row>
    <row r="27" spans="1:25" x14ac:dyDescent="0.2">
      <c r="A27" s="56"/>
      <c r="B27" s="82" t="s">
        <v>57</v>
      </c>
      <c r="C27" s="83"/>
      <c r="D27" s="59"/>
      <c r="E27" s="34"/>
      <c r="F27" s="60"/>
      <c r="G27" s="61"/>
      <c r="H27" s="61"/>
      <c r="I27" s="61"/>
      <c r="J27" s="61"/>
      <c r="K27" s="61"/>
      <c r="L27" s="62"/>
      <c r="M27" s="63"/>
      <c r="N27" s="79"/>
      <c r="O27" s="65"/>
      <c r="P27" s="79"/>
      <c r="Q27" s="65"/>
      <c r="R27" s="66"/>
      <c r="S27" s="65"/>
      <c r="T27" s="66"/>
      <c r="U27" s="66"/>
      <c r="V27" s="65"/>
      <c r="W27" s="66"/>
      <c r="X27" s="67"/>
      <c r="Y27" s="81"/>
    </row>
    <row r="28" spans="1:25" x14ac:dyDescent="0.2">
      <c r="A28" s="56"/>
      <c r="B28" s="57" t="s">
        <v>10</v>
      </c>
      <c r="C28" s="58"/>
      <c r="D28" s="59"/>
      <c r="E28" s="34">
        <v>5695028</v>
      </c>
      <c r="F28" s="60"/>
      <c r="G28" s="61"/>
      <c r="H28" s="61"/>
      <c r="I28" s="61"/>
      <c r="J28" s="61"/>
      <c r="K28" s="61"/>
      <c r="L28" s="62"/>
      <c r="M28" s="63"/>
      <c r="N28" s="64"/>
      <c r="O28" s="65"/>
      <c r="P28" s="64"/>
      <c r="Q28" s="65"/>
      <c r="R28" s="66"/>
      <c r="S28" s="65"/>
      <c r="T28" s="66"/>
      <c r="U28" s="66"/>
      <c r="V28" s="65"/>
      <c r="W28" s="66"/>
      <c r="X28" s="67"/>
      <c r="Y28" s="68"/>
    </row>
    <row r="29" spans="1:25" x14ac:dyDescent="0.2">
      <c r="A29" s="56"/>
      <c r="B29" s="57"/>
      <c r="C29" s="58"/>
      <c r="D29" s="59"/>
      <c r="E29" s="34"/>
      <c r="F29" s="60"/>
      <c r="G29" s="61"/>
      <c r="H29" s="61"/>
      <c r="I29" s="61"/>
      <c r="J29" s="61"/>
      <c r="K29" s="61"/>
      <c r="L29" s="62"/>
      <c r="M29" s="63"/>
      <c r="N29" s="64"/>
      <c r="O29" s="65"/>
      <c r="P29" s="64"/>
      <c r="Q29" s="65"/>
      <c r="R29" s="66"/>
      <c r="S29" s="65"/>
      <c r="T29" s="66"/>
      <c r="U29" s="66"/>
      <c r="V29" s="65"/>
      <c r="W29" s="66"/>
      <c r="X29" s="67"/>
      <c r="Y29" s="76"/>
    </row>
    <row r="30" spans="1:25" x14ac:dyDescent="0.2">
      <c r="A30" s="56"/>
      <c r="B30" s="57" t="s">
        <v>11</v>
      </c>
      <c r="C30" s="78"/>
      <c r="D30" s="59"/>
      <c r="E30" s="84"/>
      <c r="F30" s="60"/>
      <c r="G30" s="61"/>
      <c r="H30" s="61"/>
      <c r="I30" s="61"/>
      <c r="J30" s="61"/>
      <c r="K30" s="61"/>
      <c r="L30" s="62"/>
      <c r="M30" s="63"/>
      <c r="N30" s="79"/>
      <c r="O30" s="65"/>
      <c r="P30" s="79"/>
      <c r="Q30" s="65"/>
      <c r="R30" s="66"/>
      <c r="S30" s="65"/>
      <c r="T30" s="66"/>
      <c r="U30" s="66"/>
      <c r="V30" s="65"/>
      <c r="W30" s="66"/>
      <c r="X30" s="67"/>
      <c r="Y30" s="76"/>
    </row>
    <row r="31" spans="1:25" ht="1.5" customHeight="1" thickBot="1" x14ac:dyDescent="0.25">
      <c r="A31" s="85"/>
      <c r="B31" s="86"/>
      <c r="C31" s="87"/>
      <c r="D31" s="88"/>
      <c r="E31" s="89"/>
      <c r="F31" s="90"/>
      <c r="G31" s="91"/>
      <c r="H31" s="91"/>
      <c r="I31" s="91"/>
      <c r="J31" s="91"/>
      <c r="K31" s="91"/>
      <c r="L31" s="92"/>
      <c r="M31" s="93"/>
      <c r="N31" s="94"/>
      <c r="O31" s="95"/>
      <c r="P31" s="94"/>
      <c r="Q31" s="95"/>
      <c r="R31" s="96"/>
      <c r="S31" s="95"/>
      <c r="T31" s="96"/>
      <c r="U31" s="96"/>
      <c r="V31" s="95"/>
      <c r="W31" s="96"/>
      <c r="X31" s="97"/>
      <c r="Y31" s="98"/>
    </row>
    <row r="32" spans="1:25" x14ac:dyDescent="0.2">
      <c r="A32" s="99"/>
      <c r="B32" s="100" t="s">
        <v>12</v>
      </c>
      <c r="C32" s="101"/>
      <c r="D32" s="102"/>
      <c r="E32" s="103"/>
      <c r="F32" s="104"/>
      <c r="G32" s="105"/>
      <c r="H32" s="105"/>
      <c r="I32" s="105"/>
      <c r="J32" s="105"/>
      <c r="K32" s="105"/>
      <c r="L32" s="106"/>
      <c r="M32" s="107"/>
      <c r="N32" s="108"/>
      <c r="O32" s="109"/>
      <c r="P32" s="108"/>
      <c r="Q32" s="109"/>
      <c r="R32" s="110"/>
      <c r="S32" s="109"/>
      <c r="T32" s="110"/>
      <c r="U32" s="110"/>
      <c r="V32" s="109"/>
      <c r="W32" s="110"/>
      <c r="X32" s="111"/>
      <c r="Y32" s="112"/>
    </row>
    <row r="33" spans="1:25" x14ac:dyDescent="0.2">
      <c r="A33" s="99"/>
      <c r="B33" s="113" t="s">
        <v>13</v>
      </c>
      <c r="C33" s="114">
        <v>0.18</v>
      </c>
      <c r="D33" s="115"/>
      <c r="E33" s="116"/>
      <c r="F33" s="117"/>
      <c r="G33" s="118"/>
      <c r="H33" s="118"/>
      <c r="I33" s="118"/>
      <c r="J33" s="118"/>
      <c r="K33" s="118"/>
      <c r="L33" s="119"/>
      <c r="M33" s="120"/>
      <c r="N33" s="121"/>
      <c r="O33" s="121"/>
      <c r="P33" s="122"/>
      <c r="Q33" s="121"/>
      <c r="R33" s="123"/>
      <c r="S33" s="121"/>
      <c r="T33" s="123"/>
      <c r="U33" s="123"/>
      <c r="V33" s="121"/>
      <c r="W33" s="123"/>
      <c r="X33" s="124"/>
      <c r="Y33" s="125"/>
    </row>
    <row r="34" spans="1:25" ht="13.5" thickBot="1" x14ac:dyDescent="0.25">
      <c r="A34" s="126"/>
      <c r="B34" s="127" t="s">
        <v>14</v>
      </c>
      <c r="C34" s="128"/>
      <c r="D34" s="129"/>
      <c r="E34" s="130"/>
      <c r="F34" s="131"/>
      <c r="G34" s="132"/>
      <c r="H34" s="132"/>
      <c r="I34" s="132"/>
      <c r="J34" s="132"/>
      <c r="K34" s="132"/>
      <c r="L34" s="133"/>
      <c r="M34" s="134"/>
      <c r="N34" s="135"/>
      <c r="O34" s="136"/>
      <c r="P34" s="135"/>
      <c r="Q34" s="136"/>
      <c r="R34" s="137"/>
      <c r="S34" s="136"/>
      <c r="T34" s="137"/>
      <c r="U34" s="137"/>
      <c r="V34" s="136"/>
      <c r="W34" s="137"/>
      <c r="X34" s="138"/>
      <c r="Y34" s="139"/>
    </row>
    <row r="35" spans="1:25" ht="13.5" x14ac:dyDescent="0.2">
      <c r="A35" s="56"/>
      <c r="B35" s="140" t="s">
        <v>22</v>
      </c>
      <c r="C35" s="141"/>
      <c r="D35" s="142"/>
      <c r="E35" s="143"/>
      <c r="F35" s="144"/>
      <c r="G35" s="145"/>
      <c r="H35" s="145"/>
      <c r="I35" s="145"/>
      <c r="J35" s="145"/>
      <c r="K35" s="145"/>
      <c r="L35" s="146"/>
      <c r="M35" s="147"/>
      <c r="N35" s="148"/>
      <c r="O35" s="149"/>
      <c r="P35" s="148"/>
      <c r="Q35" s="149"/>
      <c r="R35" s="150"/>
      <c r="S35" s="149"/>
      <c r="T35" s="150"/>
      <c r="U35" s="150"/>
      <c r="V35" s="149"/>
      <c r="W35" s="150"/>
      <c r="X35" s="151"/>
      <c r="Y35" s="152"/>
    </row>
    <row r="36" spans="1:25" ht="14.25" thickBot="1" x14ac:dyDescent="0.25">
      <c r="A36" s="153"/>
      <c r="B36" s="140" t="s">
        <v>23</v>
      </c>
      <c r="C36" s="154"/>
      <c r="D36" s="155"/>
      <c r="E36" s="156"/>
      <c r="F36" s="157"/>
      <c r="G36" s="158"/>
      <c r="H36" s="158"/>
      <c r="I36" s="158"/>
      <c r="J36" s="158"/>
      <c r="K36" s="158"/>
      <c r="L36" s="159"/>
      <c r="M36" s="160"/>
      <c r="N36" s="161"/>
      <c r="O36" s="162"/>
      <c r="P36" s="161"/>
      <c r="Q36" s="162"/>
      <c r="R36" s="163"/>
      <c r="S36" s="162"/>
      <c r="T36" s="163"/>
      <c r="U36" s="163"/>
      <c r="V36" s="162"/>
      <c r="W36" s="163"/>
      <c r="X36" s="164"/>
      <c r="Y36" s="222"/>
    </row>
    <row r="37" spans="1:25" ht="0.75" customHeight="1" thickBot="1" x14ac:dyDescent="0.25">
      <c r="A37" s="85"/>
      <c r="B37" s="165"/>
      <c r="C37" s="166"/>
      <c r="D37" s="167"/>
      <c r="E37" s="165"/>
      <c r="F37" s="168"/>
      <c r="G37" s="169"/>
      <c r="H37" s="169"/>
      <c r="I37" s="169"/>
      <c r="J37" s="169"/>
      <c r="K37" s="169"/>
      <c r="L37" s="170"/>
      <c r="M37" s="171"/>
      <c r="N37" s="172"/>
      <c r="O37" s="173"/>
      <c r="P37" s="172"/>
      <c r="Q37" s="173"/>
      <c r="R37" s="174"/>
      <c r="S37" s="173"/>
      <c r="T37" s="174"/>
      <c r="U37" s="174"/>
      <c r="V37" s="173"/>
      <c r="W37" s="174"/>
      <c r="X37" s="175"/>
      <c r="Y37" s="220"/>
    </row>
    <row r="38" spans="1:25" ht="36" customHeight="1" x14ac:dyDescent="0.2">
      <c r="A38" s="176"/>
      <c r="B38" s="177"/>
      <c r="C38" s="178"/>
      <c r="D38" s="178"/>
      <c r="E38" s="178"/>
      <c r="F38" s="178"/>
      <c r="G38" s="178"/>
      <c r="H38" s="178"/>
      <c r="I38" s="178"/>
      <c r="J38" s="178"/>
      <c r="K38" s="229"/>
      <c r="L38" s="229"/>
      <c r="M38" s="229"/>
      <c r="N38" s="229"/>
      <c r="O38" s="229"/>
      <c r="P38" s="229"/>
      <c r="Q38" s="229"/>
      <c r="R38" s="229"/>
      <c r="S38" s="229"/>
      <c r="T38" s="229"/>
      <c r="U38" s="229"/>
      <c r="V38" s="229"/>
      <c r="W38" s="229"/>
      <c r="X38" s="229"/>
      <c r="Y38" s="230"/>
    </row>
    <row r="39" spans="1:25" ht="12.75" customHeight="1" x14ac:dyDescent="0.2">
      <c r="B39" s="467"/>
      <c r="C39" s="468"/>
      <c r="D39" s="471" t="s">
        <v>58</v>
      </c>
      <c r="E39" s="473" t="s">
        <v>24</v>
      </c>
      <c r="F39" s="474"/>
      <c r="G39" s="474"/>
      <c r="H39" s="179"/>
      <c r="I39" s="179"/>
      <c r="K39" s="475"/>
      <c r="L39" s="475"/>
      <c r="M39" s="475"/>
      <c r="N39" s="475"/>
      <c r="O39" s="475"/>
      <c r="P39" s="475"/>
      <c r="Q39" s="475"/>
      <c r="R39" s="475"/>
      <c r="S39" s="475"/>
      <c r="T39" s="475"/>
      <c r="U39" s="475"/>
      <c r="V39" s="475"/>
      <c r="W39" s="475"/>
      <c r="X39" s="475"/>
      <c r="Y39" s="475"/>
    </row>
    <row r="40" spans="1:25" ht="19.5" customHeight="1" x14ac:dyDescent="0.2">
      <c r="B40" s="469"/>
      <c r="C40" s="470"/>
      <c r="D40" s="472"/>
      <c r="E40" s="180">
        <v>2015</v>
      </c>
      <c r="F40" s="180">
        <v>2016</v>
      </c>
      <c r="G40" s="181">
        <v>2017</v>
      </c>
      <c r="H40" s="182"/>
      <c r="I40" s="182"/>
      <c r="J40" s="182"/>
      <c r="K40" s="475"/>
      <c r="L40" s="475"/>
      <c r="M40" s="475"/>
      <c r="N40" s="475"/>
      <c r="O40" s="475"/>
      <c r="P40" s="475"/>
      <c r="Q40" s="475"/>
      <c r="R40" s="475"/>
      <c r="S40" s="475"/>
      <c r="T40" s="475"/>
      <c r="U40" s="475"/>
      <c r="V40" s="475"/>
      <c r="W40" s="475"/>
      <c r="X40" s="475"/>
      <c r="Y40" s="475"/>
    </row>
    <row r="41" spans="1:25" ht="29.25" customHeight="1" x14ac:dyDescent="0.2">
      <c r="B41" s="476" t="s">
        <v>59</v>
      </c>
      <c r="C41" s="477"/>
      <c r="D41" s="183"/>
      <c r="E41" s="184"/>
      <c r="F41" s="184"/>
      <c r="G41" s="184"/>
      <c r="H41" s="185"/>
      <c r="I41" s="185"/>
      <c r="J41" s="185"/>
      <c r="K41" s="186"/>
      <c r="L41" s="185"/>
      <c r="M41" s="187"/>
      <c r="N41" s="187"/>
      <c r="O41" s="188"/>
      <c r="P41" s="187"/>
      <c r="Q41" s="187"/>
    </row>
    <row r="42" spans="1:25" ht="13.5" x14ac:dyDescent="0.25">
      <c r="A42" s="176"/>
      <c r="B42" s="2"/>
      <c r="C42" s="190"/>
      <c r="D42" s="190"/>
      <c r="E42" s="190"/>
      <c r="F42" s="176"/>
      <c r="G42" s="176"/>
      <c r="H42" s="176"/>
      <c r="I42" s="176"/>
      <c r="J42" s="176"/>
      <c r="K42" s="176"/>
      <c r="L42" s="176"/>
      <c r="M42" s="191"/>
      <c r="N42" s="191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" t="s">
        <v>25</v>
      </c>
      <c r="B43" s="1"/>
      <c r="C43" s="1"/>
      <c r="D43" s="1"/>
      <c r="E43" s="1"/>
      <c r="F43" s="176"/>
      <c r="G43" s="176"/>
      <c r="H43" s="176"/>
      <c r="I43" s="176"/>
      <c r="J43" s="176"/>
      <c r="K43" s="223"/>
      <c r="L43" s="223"/>
      <c r="M43" s="224"/>
      <c r="N43" s="224"/>
      <c r="O43" s="191"/>
      <c r="P43" s="191"/>
      <c r="Q43" s="192"/>
      <c r="R43" s="193"/>
      <c r="S43" s="188"/>
      <c r="T43" s="193"/>
      <c r="U43" s="193"/>
      <c r="V43" s="188"/>
      <c r="W43" s="186"/>
      <c r="X43" s="194"/>
    </row>
    <row r="44" spans="1:25" ht="14.25" thickBot="1" x14ac:dyDescent="0.3">
      <c r="A44" s="1"/>
      <c r="B44" s="1"/>
      <c r="C44" s="1"/>
      <c r="D44" s="1"/>
      <c r="E44" s="1"/>
      <c r="F44" s="176"/>
      <c r="G44" s="176"/>
      <c r="H44" s="176"/>
      <c r="I44" s="176"/>
      <c r="J44" s="176"/>
      <c r="K44" s="223"/>
      <c r="L44" s="223"/>
      <c r="M44" s="224"/>
      <c r="N44" s="224"/>
      <c r="O44" s="191"/>
      <c r="P44" s="191"/>
      <c r="Q44" s="192"/>
      <c r="R44" s="193"/>
      <c r="S44" s="188"/>
      <c r="T44" s="193"/>
      <c r="U44" s="193"/>
      <c r="V44" s="188"/>
      <c r="W44" s="186"/>
      <c r="X44" s="194"/>
    </row>
    <row r="45" spans="1:25" ht="13.5" x14ac:dyDescent="0.25">
      <c r="A45" s="195"/>
      <c r="B45" s="196"/>
      <c r="C45" s="196"/>
      <c r="D45" s="197" t="s">
        <v>15</v>
      </c>
      <c r="E45" s="478"/>
      <c r="F45" s="478"/>
      <c r="G45" s="478"/>
      <c r="H45" s="478"/>
      <c r="I45" s="478"/>
      <c r="J45" s="478"/>
      <c r="K45" s="223"/>
      <c r="L45" s="223"/>
      <c r="M45" s="224"/>
      <c r="N45" s="225"/>
      <c r="O45" s="198"/>
      <c r="P45" s="192"/>
    </row>
    <row r="46" spans="1:25" ht="13.5" x14ac:dyDescent="0.25">
      <c r="A46" s="199">
        <v>1</v>
      </c>
      <c r="B46" s="200" t="s">
        <v>60</v>
      </c>
      <c r="C46" s="201" t="s">
        <v>61</v>
      </c>
      <c r="D46" s="202"/>
      <c r="E46" s="203"/>
      <c r="F46" s="203"/>
      <c r="G46" s="203"/>
      <c r="H46" s="203"/>
      <c r="I46" s="203"/>
      <c r="J46" s="203"/>
      <c r="K46" s="223"/>
      <c r="L46" s="223"/>
      <c r="M46" s="224"/>
      <c r="N46" s="225"/>
      <c r="O46" s="198"/>
      <c r="P46" s="192"/>
    </row>
    <row r="47" spans="1:25" ht="15.75" customHeight="1" x14ac:dyDescent="0.25">
      <c r="A47" s="199">
        <v>2</v>
      </c>
      <c r="B47" s="200" t="s">
        <v>16</v>
      </c>
      <c r="C47" s="201"/>
      <c r="D47" s="204"/>
      <c r="E47" s="463"/>
      <c r="F47" s="464"/>
      <c r="G47" s="464"/>
      <c r="H47" s="464"/>
      <c r="I47" s="464"/>
      <c r="J47" s="205"/>
      <c r="K47" s="223"/>
      <c r="L47" s="223"/>
      <c r="M47" s="224"/>
      <c r="N47" s="225"/>
      <c r="O47" s="198"/>
      <c r="P47" s="192"/>
    </row>
    <row r="48" spans="1:25" ht="13.5" customHeight="1" x14ac:dyDescent="0.25">
      <c r="A48" s="199">
        <v>3</v>
      </c>
      <c r="B48" s="200" t="s">
        <v>62</v>
      </c>
      <c r="C48" s="201"/>
      <c r="D48" s="206"/>
      <c r="E48" s="463"/>
      <c r="F48" s="464"/>
      <c r="G48" s="464"/>
      <c r="H48" s="464"/>
      <c r="I48" s="464"/>
      <c r="J48" s="193"/>
      <c r="K48" s="223"/>
      <c r="L48" s="223"/>
      <c r="M48" s="224"/>
      <c r="N48" s="225"/>
      <c r="O48" s="198"/>
      <c r="P48" s="192"/>
    </row>
    <row r="49" spans="1:25" ht="13.5" x14ac:dyDescent="0.25">
      <c r="A49" s="199">
        <v>4</v>
      </c>
      <c r="B49" s="200" t="s">
        <v>6</v>
      </c>
      <c r="C49" s="201" t="s">
        <v>0</v>
      </c>
      <c r="D49" s="207">
        <v>3.5000000000000003E-2</v>
      </c>
      <c r="E49" s="186"/>
      <c r="F49" s="186"/>
      <c r="G49" s="193"/>
      <c r="H49" s="193"/>
      <c r="I49" s="193"/>
      <c r="J49" s="193"/>
      <c r="K49" s="223"/>
      <c r="L49" s="223"/>
      <c r="M49" s="224"/>
      <c r="N49" s="225"/>
      <c r="O49" s="198"/>
      <c r="P49" s="192"/>
    </row>
    <row r="50" spans="1:25" ht="13.5" x14ac:dyDescent="0.25">
      <c r="A50" s="199">
        <v>5</v>
      </c>
      <c r="B50" s="200" t="s">
        <v>8</v>
      </c>
      <c r="C50" s="201" t="s">
        <v>0</v>
      </c>
      <c r="D50" s="208">
        <v>6.3500000000000001E-2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6</v>
      </c>
      <c r="B51" s="200" t="s">
        <v>11</v>
      </c>
      <c r="C51" s="201" t="s">
        <v>0</v>
      </c>
      <c r="D51" s="207">
        <v>1.4999999999999999E-2</v>
      </c>
      <c r="E51" s="186"/>
      <c r="F51" s="186"/>
      <c r="G51" s="193"/>
      <c r="H51" s="193"/>
      <c r="I51" s="193"/>
      <c r="J51" s="193"/>
      <c r="K51" s="193"/>
      <c r="L51" s="193"/>
      <c r="M51" s="188"/>
      <c r="N51" s="192"/>
      <c r="O51" s="198"/>
      <c r="P51" s="192"/>
    </row>
    <row r="52" spans="1:25" ht="38.25" x14ac:dyDescent="0.25">
      <c r="A52" s="199">
        <v>7</v>
      </c>
      <c r="B52" s="209" t="s">
        <v>63</v>
      </c>
      <c r="C52" s="201" t="s">
        <v>0</v>
      </c>
      <c r="D52" s="207">
        <v>1.4999999999999999E-2</v>
      </c>
      <c r="E52" s="186"/>
      <c r="F52" s="186"/>
      <c r="G52" s="193"/>
      <c r="H52" s="193"/>
      <c r="I52" s="193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199">
        <v>8</v>
      </c>
      <c r="B53" s="200" t="s">
        <v>17</v>
      </c>
      <c r="C53" s="201" t="s">
        <v>0</v>
      </c>
      <c r="D53" s="208">
        <v>0.95179999999999998</v>
      </c>
      <c r="E53" s="463"/>
      <c r="F53" s="464"/>
      <c r="G53" s="464"/>
      <c r="H53" s="464"/>
      <c r="I53" s="464"/>
      <c r="J53" s="193"/>
      <c r="K53" s="193"/>
      <c r="L53" s="193"/>
      <c r="M53" s="188"/>
      <c r="N53" s="192"/>
      <c r="O53" s="198"/>
      <c r="P53" s="192"/>
    </row>
    <row r="54" spans="1:25" ht="14.25" thickBot="1" x14ac:dyDescent="0.3">
      <c r="A54" s="210">
        <v>9</v>
      </c>
      <c r="B54" s="211" t="s">
        <v>18</v>
      </c>
      <c r="C54" s="212" t="s">
        <v>0</v>
      </c>
      <c r="D54" s="213">
        <v>0.44</v>
      </c>
      <c r="E54" s="463"/>
      <c r="F54" s="464"/>
      <c r="G54" s="464"/>
      <c r="H54" s="464"/>
      <c r="I54" s="464"/>
      <c r="J54" s="193"/>
      <c r="K54" s="193"/>
      <c r="L54" s="193"/>
      <c r="M54" s="188"/>
      <c r="N54" s="192"/>
      <c r="O54" s="198"/>
      <c r="P54" s="192"/>
    </row>
    <row r="55" spans="1:25" ht="13.5" x14ac:dyDescent="0.25">
      <c r="A55" s="214"/>
      <c r="B55" s="1"/>
      <c r="C55" s="214"/>
      <c r="D55" s="176"/>
      <c r="E55" s="176"/>
      <c r="P55" s="191"/>
      <c r="Q55" s="192"/>
      <c r="R55" s="186"/>
      <c r="S55" s="192"/>
      <c r="T55" s="193"/>
      <c r="U55" s="193"/>
      <c r="V55" s="188"/>
      <c r="W55" s="193"/>
      <c r="X55" s="193"/>
      <c r="Y55" s="186"/>
    </row>
  </sheetData>
  <sheetProtection insertRows="0" deleteRows="0"/>
  <protectedRanges>
    <protectedRange sqref="N14:X14 B10:L11 Y23:Y27 D47:D48 E45:Y66 A55:D66 H38:Y44 A2:B3 D2:S3 C3 N12:Q13" name="Диапазон1"/>
  </protectedRanges>
  <mergeCells count="41">
    <mergeCell ref="E54:I54"/>
    <mergeCell ref="B10:L10"/>
    <mergeCell ref="B11:L11"/>
    <mergeCell ref="B39:C40"/>
    <mergeCell ref="D39:D40"/>
    <mergeCell ref="E39:G39"/>
    <mergeCell ref="K39:Y40"/>
    <mergeCell ref="B41:C41"/>
    <mergeCell ref="E45:J45"/>
    <mergeCell ref="E47:I47"/>
    <mergeCell ref="E48:I48"/>
    <mergeCell ref="E53:I53"/>
    <mergeCell ref="C12:C13"/>
    <mergeCell ref="D12:D13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39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D12" sqref="D12"/>
    </sheetView>
  </sheetViews>
  <sheetFormatPr defaultRowHeight="12.75" x14ac:dyDescent="0.2"/>
  <cols>
    <col min="1" max="1" width="29.7109375" style="265" customWidth="1"/>
    <col min="2" max="2" width="25.140625" style="265" customWidth="1"/>
    <col min="3" max="3" width="7.140625" style="265" customWidth="1"/>
    <col min="4" max="4" width="10.7109375" style="265" customWidth="1"/>
    <col min="5" max="5" width="9.7109375" style="265" customWidth="1"/>
    <col min="6" max="6" width="8.28515625" style="265" customWidth="1"/>
    <col min="7" max="7" width="8.42578125" style="265" customWidth="1"/>
    <col min="8" max="8" width="10" style="265" customWidth="1"/>
    <col min="9" max="9" width="8.7109375" style="265" customWidth="1"/>
    <col min="10" max="10" width="15.42578125" style="265" customWidth="1"/>
    <col min="11" max="16384" width="9.140625" style="265"/>
  </cols>
  <sheetData>
    <row r="1" spans="1:16" s="262" customFormat="1" ht="12" x14ac:dyDescent="0.2">
      <c r="A1" s="261" t="s">
        <v>71</v>
      </c>
      <c r="B1" s="261"/>
      <c r="C1" s="261"/>
      <c r="D1" s="261"/>
      <c r="E1" s="261"/>
      <c r="I1" s="492" t="s">
        <v>349</v>
      </c>
      <c r="J1" s="492"/>
    </row>
    <row r="2" spans="1:16" s="264" customFormat="1" x14ac:dyDescent="0.2">
      <c r="A2" s="263" t="s">
        <v>72</v>
      </c>
    </row>
    <row r="3" spans="1:16" x14ac:dyDescent="0.2">
      <c r="A3" s="493" t="s">
        <v>73</v>
      </c>
      <c r="B3" s="493"/>
      <c r="C3" s="493"/>
      <c r="D3" s="493"/>
      <c r="E3" s="493"/>
      <c r="F3" s="493"/>
      <c r="G3" s="493"/>
      <c r="H3" s="493"/>
      <c r="I3" s="493"/>
      <c r="J3" s="493"/>
    </row>
    <row r="4" spans="1:16" ht="15" customHeight="1" x14ac:dyDescent="0.2">
      <c r="A4" s="494" t="s">
        <v>20</v>
      </c>
      <c r="B4" s="494"/>
      <c r="C4" s="494"/>
      <c r="D4" s="494"/>
      <c r="E4" s="494"/>
      <c r="F4" s="494"/>
      <c r="G4" s="494"/>
      <c r="H4" s="494"/>
      <c r="I4" s="494"/>
      <c r="J4" s="494"/>
      <c r="K4" s="266"/>
      <c r="L4" s="266"/>
      <c r="M4" s="266"/>
      <c r="N4" s="267"/>
      <c r="O4" s="267"/>
      <c r="P4" s="267"/>
    </row>
    <row r="5" spans="1:16" ht="15" customHeight="1" thickBot="1" x14ac:dyDescent="0.25">
      <c r="A5" s="494" t="s">
        <v>21</v>
      </c>
      <c r="B5" s="494"/>
      <c r="C5" s="494"/>
      <c r="D5" s="494"/>
      <c r="E5" s="494"/>
      <c r="F5" s="494"/>
      <c r="G5" s="494"/>
      <c r="H5" s="494"/>
      <c r="I5" s="494"/>
      <c r="J5" s="494"/>
      <c r="K5" s="266"/>
      <c r="L5" s="266"/>
      <c r="M5" s="266"/>
    </row>
    <row r="6" spans="1:16" ht="20.25" customHeight="1" x14ac:dyDescent="0.2">
      <c r="A6" s="487" t="s">
        <v>74</v>
      </c>
      <c r="B6" s="487" t="s">
        <v>75</v>
      </c>
      <c r="C6" s="487" t="s">
        <v>76</v>
      </c>
      <c r="D6" s="487" t="s">
        <v>77</v>
      </c>
      <c r="E6" s="487" t="s">
        <v>78</v>
      </c>
      <c r="F6" s="487" t="s">
        <v>79</v>
      </c>
      <c r="G6" s="485" t="s">
        <v>80</v>
      </c>
      <c r="H6" s="487" t="s">
        <v>81</v>
      </c>
      <c r="I6" s="487" t="s">
        <v>82</v>
      </c>
      <c r="J6" s="487" t="s">
        <v>83</v>
      </c>
    </row>
    <row r="7" spans="1:16" ht="68.25" customHeight="1" thickBot="1" x14ac:dyDescent="0.25">
      <c r="A7" s="488"/>
      <c r="B7" s="488"/>
      <c r="C7" s="488"/>
      <c r="D7" s="488"/>
      <c r="E7" s="488"/>
      <c r="F7" s="488"/>
      <c r="G7" s="486"/>
      <c r="H7" s="488"/>
      <c r="I7" s="488"/>
      <c r="J7" s="488"/>
    </row>
    <row r="8" spans="1:16" ht="25.5" customHeight="1" thickBot="1" x14ac:dyDescent="0.25">
      <c r="A8" s="268">
        <v>1</v>
      </c>
      <c r="B8" s="268">
        <v>2</v>
      </c>
      <c r="C8" s="268">
        <v>3</v>
      </c>
      <c r="D8" s="268">
        <v>4</v>
      </c>
      <c r="E8" s="268">
        <v>5</v>
      </c>
      <c r="F8" s="269">
        <v>6</v>
      </c>
      <c r="G8" s="269">
        <v>7</v>
      </c>
      <c r="H8" s="268">
        <v>8</v>
      </c>
      <c r="I8" s="268">
        <v>9</v>
      </c>
      <c r="J8" s="269">
        <v>10</v>
      </c>
    </row>
    <row r="9" spans="1:16" ht="12.75" customHeight="1" x14ac:dyDescent="0.2">
      <c r="A9" s="273"/>
      <c r="B9" s="274"/>
      <c r="C9" s="270"/>
      <c r="D9" s="270"/>
      <c r="E9" s="270"/>
      <c r="F9" s="271"/>
      <c r="G9" s="270"/>
      <c r="H9" s="271"/>
      <c r="I9" s="270"/>
      <c r="J9" s="272"/>
    </row>
    <row r="10" spans="1:16" x14ac:dyDescent="0.2">
      <c r="A10" s="275"/>
      <c r="B10" s="276"/>
      <c r="C10" s="277"/>
      <c r="D10" s="277"/>
      <c r="E10" s="277"/>
      <c r="F10" s="278"/>
      <c r="G10" s="277"/>
      <c r="H10" s="278"/>
      <c r="I10" s="277"/>
      <c r="J10" s="279"/>
    </row>
    <row r="11" spans="1:16" s="262" customFormat="1" x14ac:dyDescent="0.2">
      <c r="A11" s="275"/>
      <c r="B11" s="276"/>
      <c r="C11" s="277"/>
      <c r="D11" s="277"/>
      <c r="E11" s="277"/>
      <c r="F11" s="278"/>
      <c r="G11" s="277"/>
      <c r="H11" s="278"/>
      <c r="I11" s="277"/>
      <c r="J11" s="279"/>
    </row>
    <row r="12" spans="1:16" s="262" customFormat="1" ht="26.25" customHeight="1" x14ac:dyDescent="0.2">
      <c r="A12" s="280"/>
      <c r="B12" s="281"/>
      <c r="C12" s="277"/>
      <c r="D12" s="277"/>
      <c r="E12" s="277"/>
      <c r="F12" s="278"/>
      <c r="G12" s="282"/>
      <c r="H12" s="278"/>
      <c r="I12" s="277"/>
      <c r="J12" s="279"/>
    </row>
    <row r="13" spans="1:16" s="262" customFormat="1" ht="26.25" customHeight="1" thickBot="1" x14ac:dyDescent="0.25">
      <c r="A13" s="283"/>
      <c r="B13" s="284"/>
      <c r="C13" s="285"/>
      <c r="D13" s="285"/>
      <c r="E13" s="285"/>
      <c r="F13" s="286"/>
      <c r="G13" s="287"/>
      <c r="H13" s="286"/>
      <c r="I13" s="285"/>
      <c r="J13" s="288"/>
    </row>
    <row r="14" spans="1:16" ht="13.5" thickBot="1" x14ac:dyDescent="0.25">
      <c r="A14" s="489" t="s">
        <v>84</v>
      </c>
      <c r="B14" s="490"/>
      <c r="C14" s="490"/>
      <c r="D14" s="490"/>
      <c r="E14" s="490"/>
      <c r="F14" s="490"/>
      <c r="G14" s="490"/>
      <c r="H14" s="490"/>
      <c r="I14" s="491"/>
      <c r="J14" s="289">
        <f>SUM(J9:J13)</f>
        <v>0</v>
      </c>
    </row>
    <row r="17" spans="1:8" ht="12.75" customHeight="1" x14ac:dyDescent="0.2">
      <c r="A17" s="290" t="s">
        <v>85</v>
      </c>
      <c r="B17" s="291"/>
      <c r="C17" s="483" t="s">
        <v>86</v>
      </c>
      <c r="D17" s="483"/>
      <c r="E17" s="291"/>
      <c r="F17" s="483" t="s">
        <v>87</v>
      </c>
      <c r="G17" s="483"/>
      <c r="H17" s="483"/>
    </row>
    <row r="18" spans="1:8" x14ac:dyDescent="0.2">
      <c r="A18" s="291"/>
      <c r="B18" s="291"/>
      <c r="C18" s="291"/>
      <c r="D18" s="291"/>
      <c r="E18" s="291"/>
      <c r="F18" s="484" t="s">
        <v>88</v>
      </c>
      <c r="G18" s="484"/>
      <c r="H18" s="484"/>
    </row>
    <row r="19" spans="1:8" x14ac:dyDescent="0.2">
      <c r="G19" s="292"/>
    </row>
    <row r="20" spans="1:8" x14ac:dyDescent="0.2">
      <c r="G20" s="292"/>
    </row>
    <row r="21" spans="1:8" x14ac:dyDescent="0.2">
      <c r="G21" s="292"/>
    </row>
    <row r="22" spans="1:8" x14ac:dyDescent="0.2">
      <c r="G22" s="292"/>
    </row>
    <row r="23" spans="1:8" x14ac:dyDescent="0.2">
      <c r="G23" s="292"/>
    </row>
    <row r="24" spans="1:8" x14ac:dyDescent="0.2">
      <c r="G24" s="292"/>
    </row>
    <row r="25" spans="1:8" x14ac:dyDescent="0.2">
      <c r="G25" s="292"/>
    </row>
    <row r="26" spans="1:8" x14ac:dyDescent="0.2">
      <c r="G26" s="29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1" sqref="K1:M1"/>
    </sheetView>
  </sheetViews>
  <sheetFormatPr defaultRowHeight="12.75" x14ac:dyDescent="0.2"/>
  <cols>
    <col min="1" max="1" width="3.5703125" style="294" customWidth="1"/>
    <col min="2" max="2" width="39.140625" style="294" customWidth="1"/>
    <col min="3" max="4" width="11.7109375" style="296" customWidth="1"/>
    <col min="5" max="5" width="6.140625" style="296" customWidth="1"/>
    <col min="6" max="6" width="9.140625" style="296"/>
    <col min="7" max="7" width="7.85546875" style="296" customWidth="1"/>
    <col min="8" max="8" width="6.28515625" style="296" customWidth="1"/>
    <col min="9" max="9" width="7" style="296" customWidth="1"/>
    <col min="10" max="10" width="6.7109375" style="296" customWidth="1"/>
    <col min="11" max="11" width="9.85546875" style="296" customWidth="1"/>
    <col min="12" max="12" width="7.42578125" style="296" customWidth="1"/>
    <col min="13" max="13" width="13.85546875" style="296" customWidth="1"/>
    <col min="14" max="16384" width="9.140625" style="294"/>
  </cols>
  <sheetData>
    <row r="1" spans="1:14" x14ac:dyDescent="0.2">
      <c r="A1" s="263" t="s">
        <v>89</v>
      </c>
      <c r="C1" s="295"/>
      <c r="D1" s="295"/>
      <c r="K1" s="503" t="s">
        <v>119</v>
      </c>
      <c r="L1" s="503"/>
      <c r="M1" s="503"/>
    </row>
    <row r="2" spans="1:14" s="264" customFormat="1" x14ac:dyDescent="0.2">
      <c r="A2" s="263" t="s">
        <v>72</v>
      </c>
    </row>
    <row r="5" spans="1:14" x14ac:dyDescent="0.2">
      <c r="A5" s="504" t="s">
        <v>90</v>
      </c>
      <c r="B5" s="504"/>
      <c r="C5" s="504"/>
      <c r="D5" s="504"/>
      <c r="E5" s="504"/>
      <c r="F5" s="504"/>
      <c r="G5" s="504"/>
      <c r="H5" s="504"/>
      <c r="I5" s="504"/>
      <c r="J5" s="504"/>
      <c r="K5" s="504"/>
      <c r="L5" s="504"/>
      <c r="M5" s="504"/>
    </row>
    <row r="6" spans="1:14" x14ac:dyDescent="0.2">
      <c r="A6" s="494" t="s">
        <v>20</v>
      </c>
      <c r="B6" s="494"/>
      <c r="C6" s="494"/>
      <c r="D6" s="494"/>
      <c r="E6" s="494"/>
      <c r="F6" s="494"/>
      <c r="G6" s="494"/>
      <c r="H6" s="494"/>
      <c r="I6" s="494"/>
      <c r="J6" s="494"/>
      <c r="K6" s="494"/>
      <c r="L6" s="494"/>
      <c r="M6" s="494"/>
      <c r="N6" s="266"/>
    </row>
    <row r="7" spans="1:14" ht="13.5" thickBot="1" x14ac:dyDescent="0.25">
      <c r="A7" s="494" t="s">
        <v>21</v>
      </c>
      <c r="B7" s="494"/>
      <c r="C7" s="494"/>
      <c r="D7" s="494"/>
      <c r="E7" s="494"/>
      <c r="F7" s="494"/>
      <c r="G7" s="494"/>
      <c r="H7" s="494"/>
      <c r="I7" s="494"/>
      <c r="J7" s="494"/>
      <c r="K7" s="494"/>
      <c r="L7" s="494"/>
      <c r="M7" s="494"/>
      <c r="N7" s="266"/>
    </row>
    <row r="8" spans="1:14" x14ac:dyDescent="0.2">
      <c r="A8" s="505" t="s">
        <v>91</v>
      </c>
      <c r="B8" s="499" t="s">
        <v>92</v>
      </c>
      <c r="C8" s="507" t="s">
        <v>93</v>
      </c>
      <c r="D8" s="507" t="s">
        <v>94</v>
      </c>
      <c r="E8" s="499" t="s">
        <v>82</v>
      </c>
      <c r="F8" s="499" t="s">
        <v>95</v>
      </c>
      <c r="G8" s="499" t="s">
        <v>96</v>
      </c>
      <c r="H8" s="499" t="s">
        <v>97</v>
      </c>
      <c r="I8" s="499"/>
      <c r="J8" s="499"/>
      <c r="K8" s="499" t="s">
        <v>98</v>
      </c>
      <c r="L8" s="499"/>
      <c r="M8" s="501" t="s">
        <v>99</v>
      </c>
    </row>
    <row r="9" spans="1:14" s="299" customFormat="1" ht="42" customHeight="1" x14ac:dyDescent="0.25">
      <c r="A9" s="506"/>
      <c r="B9" s="500"/>
      <c r="C9" s="508"/>
      <c r="D9" s="508"/>
      <c r="E9" s="500"/>
      <c r="F9" s="500"/>
      <c r="G9" s="500"/>
      <c r="H9" s="297" t="s">
        <v>100</v>
      </c>
      <c r="I9" s="297" t="s">
        <v>101</v>
      </c>
      <c r="J9" s="297" t="s">
        <v>102</v>
      </c>
      <c r="K9" s="297" t="s">
        <v>103</v>
      </c>
      <c r="L9" s="297" t="s">
        <v>104</v>
      </c>
      <c r="M9" s="502"/>
      <c r="N9" s="298"/>
    </row>
    <row r="10" spans="1:14" s="304" customFormat="1" ht="13.5" thickBot="1" x14ac:dyDescent="0.25">
      <c r="A10" s="300" t="s">
        <v>105</v>
      </c>
      <c r="B10" s="301" t="s">
        <v>106</v>
      </c>
      <c r="C10" s="301" t="s">
        <v>107</v>
      </c>
      <c r="D10" s="301" t="s">
        <v>108</v>
      </c>
      <c r="E10" s="301" t="s">
        <v>109</v>
      </c>
      <c r="F10" s="301" t="s">
        <v>110</v>
      </c>
      <c r="G10" s="301" t="s">
        <v>111</v>
      </c>
      <c r="H10" s="301" t="s">
        <v>112</v>
      </c>
      <c r="I10" s="301" t="s">
        <v>113</v>
      </c>
      <c r="J10" s="301" t="s">
        <v>114</v>
      </c>
      <c r="K10" s="301" t="s">
        <v>115</v>
      </c>
      <c r="L10" s="301" t="s">
        <v>116</v>
      </c>
      <c r="M10" s="302" t="s">
        <v>117</v>
      </c>
      <c r="N10" s="303"/>
    </row>
    <row r="11" spans="1:14" s="314" customFormat="1" ht="13.5" thickTop="1" x14ac:dyDescent="0.2">
      <c r="A11" s="305"/>
      <c r="B11" s="306"/>
      <c r="C11" s="307"/>
      <c r="D11" s="308"/>
      <c r="E11" s="308"/>
      <c r="F11" s="309"/>
      <c r="G11" s="309"/>
      <c r="H11" s="310"/>
      <c r="I11" s="310"/>
      <c r="J11" s="310"/>
      <c r="K11" s="311"/>
      <c r="L11" s="312"/>
      <c r="M11" s="313"/>
      <c r="N11" s="299"/>
    </row>
    <row r="12" spans="1:14" s="314" customFormat="1" x14ac:dyDescent="0.2">
      <c r="A12" s="315"/>
      <c r="B12" s="316"/>
      <c r="C12" s="317"/>
      <c r="D12" s="318"/>
      <c r="E12" s="319"/>
      <c r="F12" s="320"/>
      <c r="G12" s="320"/>
      <c r="H12" s="321"/>
      <c r="I12" s="321"/>
      <c r="J12" s="321"/>
      <c r="K12" s="319"/>
      <c r="L12" s="319"/>
      <c r="M12" s="322"/>
      <c r="N12" s="304"/>
    </row>
    <row r="13" spans="1:14" s="314" customFormat="1" x14ac:dyDescent="0.2">
      <c r="A13" s="323"/>
      <c r="B13" s="324"/>
      <c r="C13" s="325"/>
      <c r="D13" s="326"/>
      <c r="E13" s="327"/>
      <c r="F13" s="328"/>
      <c r="G13" s="328"/>
      <c r="H13" s="329"/>
      <c r="I13" s="329"/>
      <c r="J13" s="329"/>
      <c r="K13" s="327"/>
      <c r="L13" s="327"/>
      <c r="M13" s="330"/>
    </row>
    <row r="14" spans="1:14" s="314" customFormat="1" x14ac:dyDescent="0.2">
      <c r="A14" s="323"/>
      <c r="B14" s="324"/>
      <c r="C14" s="325"/>
      <c r="D14" s="326"/>
      <c r="E14" s="327"/>
      <c r="F14" s="328"/>
      <c r="G14" s="328"/>
      <c r="H14" s="329"/>
      <c r="I14" s="329"/>
      <c r="J14" s="329"/>
      <c r="K14" s="327"/>
      <c r="L14" s="327"/>
      <c r="M14" s="330"/>
    </row>
    <row r="15" spans="1:14" s="314" customFormat="1" x14ac:dyDescent="0.2">
      <c r="A15" s="323"/>
      <c r="B15" s="324"/>
      <c r="C15" s="325"/>
      <c r="D15" s="326"/>
      <c r="E15" s="327"/>
      <c r="F15" s="328"/>
      <c r="G15" s="328"/>
      <c r="H15" s="329"/>
      <c r="I15" s="329"/>
      <c r="J15" s="329"/>
      <c r="K15" s="327"/>
      <c r="L15" s="327"/>
      <c r="M15" s="330"/>
    </row>
    <row r="16" spans="1:14" s="314" customFormat="1" x14ac:dyDescent="0.2">
      <c r="A16" s="323"/>
      <c r="B16" s="324"/>
      <c r="C16" s="325"/>
      <c r="D16" s="326"/>
      <c r="E16" s="327"/>
      <c r="F16" s="328"/>
      <c r="G16" s="328"/>
      <c r="H16" s="329"/>
      <c r="I16" s="329"/>
      <c r="J16" s="329"/>
      <c r="K16" s="327"/>
      <c r="L16" s="327"/>
      <c r="M16" s="330"/>
    </row>
    <row r="17" spans="1:18" s="340" customFormat="1" x14ac:dyDescent="0.2">
      <c r="A17" s="331"/>
      <c r="B17" s="332"/>
      <c r="C17" s="333"/>
      <c r="D17" s="334"/>
      <c r="E17" s="335"/>
      <c r="F17" s="336"/>
      <c r="G17" s="336"/>
      <c r="H17" s="337"/>
      <c r="I17" s="337"/>
      <c r="J17" s="337"/>
      <c r="K17" s="335"/>
      <c r="L17" s="335"/>
      <c r="M17" s="338"/>
      <c r="N17" s="339"/>
      <c r="O17" s="339"/>
      <c r="P17" s="339"/>
      <c r="Q17" s="339"/>
      <c r="R17" s="339"/>
    </row>
    <row r="18" spans="1:18" s="341" customFormat="1" x14ac:dyDescent="0.2">
      <c r="A18" s="331"/>
      <c r="B18" s="332"/>
      <c r="C18" s="333"/>
      <c r="D18" s="334"/>
      <c r="E18" s="335"/>
      <c r="F18" s="336"/>
      <c r="G18" s="336"/>
      <c r="H18" s="337"/>
      <c r="I18" s="337"/>
      <c r="J18" s="337"/>
      <c r="K18" s="335"/>
      <c r="L18" s="335"/>
      <c r="M18" s="338"/>
      <c r="N18" s="339"/>
      <c r="O18" s="294"/>
      <c r="P18" s="294"/>
      <c r="Q18" s="294"/>
      <c r="R18" s="294"/>
    </row>
    <row r="19" spans="1:18" ht="13.5" thickBot="1" x14ac:dyDescent="0.25">
      <c r="A19" s="342"/>
      <c r="B19" s="343"/>
      <c r="C19" s="344"/>
      <c r="D19" s="345"/>
      <c r="E19" s="346"/>
      <c r="F19" s="347"/>
      <c r="G19" s="347"/>
      <c r="H19" s="348"/>
      <c r="I19" s="348"/>
      <c r="J19" s="348"/>
      <c r="K19" s="349"/>
      <c r="L19" s="350"/>
      <c r="M19" s="351"/>
      <c r="N19" s="339"/>
    </row>
    <row r="20" spans="1:18" ht="14.25" thickTop="1" thickBot="1" x14ac:dyDescent="0.25">
      <c r="A20" s="352"/>
      <c r="B20" s="353" t="s">
        <v>118</v>
      </c>
      <c r="C20" s="354"/>
      <c r="D20" s="355"/>
      <c r="E20" s="356"/>
      <c r="F20" s="357"/>
      <c r="G20" s="357"/>
      <c r="H20" s="357"/>
      <c r="I20" s="357"/>
      <c r="J20" s="357"/>
      <c r="K20" s="357"/>
      <c r="L20" s="356"/>
      <c r="M20" s="358">
        <f>SUM(M11:M19)</f>
        <v>0</v>
      </c>
    </row>
    <row r="21" spans="1:18" ht="13.5" thickTop="1" x14ac:dyDescent="0.2">
      <c r="J21" s="495"/>
      <c r="K21" s="496"/>
      <c r="M21" s="359"/>
    </row>
    <row r="22" spans="1:18" s="291" customFormat="1" x14ac:dyDescent="0.2">
      <c r="B22" s="290" t="s">
        <v>85</v>
      </c>
      <c r="D22" s="483" t="s">
        <v>86</v>
      </c>
      <c r="E22" s="483"/>
      <c r="G22" s="483" t="s">
        <v>87</v>
      </c>
      <c r="H22" s="483"/>
      <c r="I22" s="483"/>
    </row>
    <row r="23" spans="1:18" s="291" customFormat="1" x14ac:dyDescent="0.2">
      <c r="G23" s="484" t="s">
        <v>88</v>
      </c>
      <c r="H23" s="484"/>
      <c r="I23" s="484"/>
    </row>
    <row r="24" spans="1:18" s="291" customFormat="1" x14ac:dyDescent="0.2"/>
    <row r="25" spans="1:18" x14ac:dyDescent="0.2">
      <c r="J25" s="495"/>
      <c r="K25" s="496"/>
      <c r="M25" s="359"/>
    </row>
    <row r="26" spans="1:18" x14ac:dyDescent="0.2">
      <c r="K26" s="360"/>
      <c r="M26" s="359"/>
    </row>
    <row r="27" spans="1:18" x14ac:dyDescent="0.2">
      <c r="K27" s="497"/>
    </row>
    <row r="28" spans="1:18" x14ac:dyDescent="0.2">
      <c r="K28" s="498"/>
    </row>
    <row r="29" spans="1:18" x14ac:dyDescent="0.2">
      <c r="K29" s="498"/>
    </row>
    <row r="30" spans="1:18" x14ac:dyDescent="0.2">
      <c r="K30" s="498"/>
    </row>
    <row r="31" spans="1:18" x14ac:dyDescent="0.2">
      <c r="K31" s="498"/>
    </row>
    <row r="32" spans="1:18" x14ac:dyDescent="0.2">
      <c r="K32" s="498"/>
    </row>
    <row r="33" spans="11:11" x14ac:dyDescent="0.2">
      <c r="K33" s="498"/>
    </row>
    <row r="34" spans="11:11" x14ac:dyDescent="0.2">
      <c r="K34" s="498"/>
    </row>
    <row r="35" spans="11:11" x14ac:dyDescent="0.2">
      <c r="K35" s="498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118"/>
  <sheetViews>
    <sheetView showGridLines="0" tabSelected="1" view="pageBreakPreview" topLeftCell="A95" zoomScale="75" zoomScaleNormal="100" zoomScaleSheetLayoutView="75" workbookViewId="0">
      <selection activeCell="A119" sqref="A119:XFD132"/>
    </sheetView>
  </sheetViews>
  <sheetFormatPr defaultRowHeight="12.75" x14ac:dyDescent="0.2"/>
  <cols>
    <col min="1" max="1" width="7.42578125" style="417" customWidth="1"/>
    <col min="2" max="2" width="14.85546875" style="418" customWidth="1"/>
    <col min="3" max="3" width="74.7109375" style="419" customWidth="1"/>
    <col min="4" max="4" width="8" style="420" customWidth="1"/>
    <col min="5" max="5" width="9.7109375" style="421" customWidth="1"/>
    <col min="6" max="6" width="12.5703125" style="422" customWidth="1"/>
    <col min="7" max="7" width="13" style="422" customWidth="1"/>
    <col min="8" max="8" width="10.85546875" style="423" customWidth="1"/>
    <col min="9" max="9" width="12" style="424" customWidth="1"/>
    <col min="10" max="10" width="12.140625" style="424" customWidth="1"/>
    <col min="11" max="11" width="10.85546875" style="369" customWidth="1"/>
    <col min="12" max="12" width="9.140625" style="369"/>
    <col min="13" max="13" width="7.5703125" style="369" customWidth="1"/>
    <col min="14" max="16384" width="9.140625" style="369"/>
  </cols>
  <sheetData>
    <row r="1" spans="1:10" ht="15.75" x14ac:dyDescent="0.2">
      <c r="A1" s="361"/>
      <c r="B1" s="362"/>
      <c r="C1" s="363"/>
      <c r="D1" s="364"/>
      <c r="E1" s="361"/>
      <c r="F1" s="365"/>
      <c r="G1" s="365"/>
      <c r="H1" s="366"/>
      <c r="I1" s="367"/>
      <c r="J1" s="368" t="s">
        <v>120</v>
      </c>
    </row>
    <row r="2" spans="1:10" ht="15.75" x14ac:dyDescent="0.2">
      <c r="A2" s="518" t="s">
        <v>121</v>
      </c>
      <c r="B2" s="518"/>
      <c r="C2" s="518"/>
      <c r="D2" s="518"/>
      <c r="E2" s="518"/>
      <c r="F2" s="518"/>
      <c r="G2" s="518"/>
      <c r="H2" s="518"/>
      <c r="I2" s="518"/>
      <c r="J2" s="518"/>
    </row>
    <row r="3" spans="1:10" ht="15.75" x14ac:dyDescent="0.2">
      <c r="A3" s="361"/>
      <c r="B3" s="370" t="s">
        <v>20</v>
      </c>
      <c r="C3" s="371" t="s">
        <v>64</v>
      </c>
      <c r="D3" s="371"/>
      <c r="E3" s="371"/>
      <c r="F3" s="371"/>
      <c r="G3" s="371"/>
      <c r="H3" s="371"/>
      <c r="I3" s="371"/>
      <c r="J3" s="371"/>
    </row>
    <row r="4" spans="1:10" ht="15.75" x14ac:dyDescent="0.2">
      <c r="A4" s="361"/>
      <c r="B4" s="372" t="s">
        <v>21</v>
      </c>
      <c r="C4" s="373" t="s">
        <v>65</v>
      </c>
      <c r="D4" s="373"/>
      <c r="E4" s="373"/>
      <c r="F4" s="373"/>
      <c r="G4" s="373"/>
      <c r="H4" s="373"/>
      <c r="I4" s="373"/>
      <c r="J4" s="373"/>
    </row>
    <row r="5" spans="1:10" ht="16.5" thickBot="1" x14ac:dyDescent="0.25">
      <c r="A5" s="361"/>
      <c r="B5" s="365"/>
      <c r="C5" s="363"/>
      <c r="D5" s="364"/>
      <c r="E5" s="361"/>
      <c r="F5" s="365"/>
      <c r="G5" s="365"/>
      <c r="H5" s="366"/>
      <c r="I5" s="367"/>
      <c r="J5" s="367"/>
    </row>
    <row r="6" spans="1:10" ht="15.75" x14ac:dyDescent="0.2">
      <c r="A6" s="519" t="s">
        <v>91</v>
      </c>
      <c r="B6" s="522" t="s">
        <v>122</v>
      </c>
      <c r="C6" s="525" t="s">
        <v>123</v>
      </c>
      <c r="D6" s="528" t="s">
        <v>124</v>
      </c>
      <c r="E6" s="531" t="s">
        <v>125</v>
      </c>
      <c r="F6" s="525"/>
      <c r="G6" s="525"/>
      <c r="H6" s="525"/>
      <c r="I6" s="525"/>
      <c r="J6" s="532"/>
    </row>
    <row r="7" spans="1:10" ht="15.75" x14ac:dyDescent="0.2">
      <c r="A7" s="520"/>
      <c r="B7" s="523"/>
      <c r="C7" s="526"/>
      <c r="D7" s="529"/>
      <c r="E7" s="533" t="s">
        <v>126</v>
      </c>
      <c r="F7" s="526"/>
      <c r="G7" s="526"/>
      <c r="H7" s="526" t="s">
        <v>127</v>
      </c>
      <c r="I7" s="526"/>
      <c r="J7" s="534"/>
    </row>
    <row r="8" spans="1:10" ht="32.25" thickBot="1" x14ac:dyDescent="0.25">
      <c r="A8" s="521"/>
      <c r="B8" s="524"/>
      <c r="C8" s="527"/>
      <c r="D8" s="530"/>
      <c r="E8" s="374" t="s">
        <v>27</v>
      </c>
      <c r="F8" s="375" t="s">
        <v>128</v>
      </c>
      <c r="G8" s="375" t="s">
        <v>81</v>
      </c>
      <c r="H8" s="375" t="s">
        <v>27</v>
      </c>
      <c r="I8" s="375" t="s">
        <v>129</v>
      </c>
      <c r="J8" s="376" t="s">
        <v>81</v>
      </c>
    </row>
    <row r="9" spans="1:10" ht="16.5" thickBot="1" x14ac:dyDescent="0.25">
      <c r="A9" s="377">
        <v>1</v>
      </c>
      <c r="B9" s="378">
        <v>2</v>
      </c>
      <c r="C9" s="378">
        <v>3</v>
      </c>
      <c r="D9" s="379">
        <v>4</v>
      </c>
      <c r="E9" s="380">
        <v>5</v>
      </c>
      <c r="F9" s="381">
        <v>6</v>
      </c>
      <c r="G9" s="381">
        <v>7</v>
      </c>
      <c r="H9" s="381">
        <v>8</v>
      </c>
      <c r="I9" s="381">
        <v>9</v>
      </c>
      <c r="J9" s="382">
        <v>10</v>
      </c>
    </row>
    <row r="10" spans="1:10" ht="15.75" x14ac:dyDescent="0.2">
      <c r="A10" s="383">
        <v>1</v>
      </c>
      <c r="B10" s="384" t="s">
        <v>130</v>
      </c>
      <c r="C10" s="385" t="s">
        <v>131</v>
      </c>
      <c r="D10" s="386" t="s">
        <v>132</v>
      </c>
      <c r="E10" s="387">
        <v>1.78E-2</v>
      </c>
      <c r="F10" s="388">
        <v>72566.8</v>
      </c>
      <c r="G10" s="389">
        <f t="shared" ref="G10:G73" si="0">E10*F10</f>
        <v>1292</v>
      </c>
      <c r="H10" s="390"/>
      <c r="I10" s="388"/>
      <c r="J10" s="389"/>
    </row>
    <row r="11" spans="1:10" ht="15.75" x14ac:dyDescent="0.2">
      <c r="A11" s="383">
        <v>2</v>
      </c>
      <c r="B11" s="384" t="s">
        <v>133</v>
      </c>
      <c r="C11" s="385" t="s">
        <v>134</v>
      </c>
      <c r="D11" s="386" t="s">
        <v>132</v>
      </c>
      <c r="E11" s="391">
        <v>7.1999999999999998E-3</v>
      </c>
      <c r="F11" s="392">
        <v>99778.09</v>
      </c>
      <c r="G11" s="393">
        <f t="shared" si="0"/>
        <v>718</v>
      </c>
      <c r="H11" s="394"/>
      <c r="I11" s="395"/>
      <c r="J11" s="393"/>
    </row>
    <row r="12" spans="1:10" ht="15.75" x14ac:dyDescent="0.2">
      <c r="A12" s="383">
        <v>3</v>
      </c>
      <c r="B12" s="384" t="s">
        <v>135</v>
      </c>
      <c r="C12" s="385" t="s">
        <v>136</v>
      </c>
      <c r="D12" s="386" t="s">
        <v>137</v>
      </c>
      <c r="E12" s="391">
        <v>8.14</v>
      </c>
      <c r="F12" s="392">
        <v>38.159999999999997</v>
      </c>
      <c r="G12" s="393">
        <f t="shared" si="0"/>
        <v>311</v>
      </c>
      <c r="H12" s="394"/>
      <c r="I12" s="395"/>
      <c r="J12" s="393"/>
    </row>
    <row r="13" spans="1:10" ht="15.75" x14ac:dyDescent="0.2">
      <c r="A13" s="383">
        <v>4</v>
      </c>
      <c r="B13" s="384" t="s">
        <v>138</v>
      </c>
      <c r="C13" s="385" t="s">
        <v>139</v>
      </c>
      <c r="D13" s="386" t="s">
        <v>132</v>
      </c>
      <c r="E13" s="391">
        <v>2.0999999999999999E-3</v>
      </c>
      <c r="F13" s="395">
        <v>73590.460000000006</v>
      </c>
      <c r="G13" s="393">
        <f t="shared" si="0"/>
        <v>155</v>
      </c>
      <c r="H13" s="394"/>
      <c r="I13" s="395"/>
      <c r="J13" s="393"/>
    </row>
    <row r="14" spans="1:10" ht="15.75" x14ac:dyDescent="0.2">
      <c r="A14" s="383">
        <v>5</v>
      </c>
      <c r="B14" s="384" t="s">
        <v>140</v>
      </c>
      <c r="C14" s="385" t="s">
        <v>141</v>
      </c>
      <c r="D14" s="386" t="s">
        <v>132</v>
      </c>
      <c r="E14" s="391">
        <v>1.0999999999999999E-2</v>
      </c>
      <c r="F14" s="395">
        <v>28064.67</v>
      </c>
      <c r="G14" s="393">
        <f t="shared" si="0"/>
        <v>309</v>
      </c>
      <c r="H14" s="394"/>
      <c r="I14" s="395"/>
      <c r="J14" s="393"/>
    </row>
    <row r="15" spans="1:10" ht="15.75" x14ac:dyDescent="0.2">
      <c r="A15" s="383">
        <v>6</v>
      </c>
      <c r="B15" s="384" t="s">
        <v>142</v>
      </c>
      <c r="C15" s="385" t="s">
        <v>143</v>
      </c>
      <c r="D15" s="386" t="s">
        <v>132</v>
      </c>
      <c r="E15" s="391">
        <v>1.1597999999999999</v>
      </c>
      <c r="F15" s="392">
        <v>32169.15</v>
      </c>
      <c r="G15" s="393">
        <f t="shared" si="0"/>
        <v>37310</v>
      </c>
      <c r="H15" s="394"/>
      <c r="I15" s="395"/>
      <c r="J15" s="393"/>
    </row>
    <row r="16" spans="1:10" ht="15.75" x14ac:dyDescent="0.2">
      <c r="A16" s="383">
        <v>7</v>
      </c>
      <c r="B16" s="384" t="s">
        <v>144</v>
      </c>
      <c r="C16" s="385" t="s">
        <v>145</v>
      </c>
      <c r="D16" s="386" t="s">
        <v>132</v>
      </c>
      <c r="E16" s="391">
        <v>0.4894</v>
      </c>
      <c r="F16" s="395">
        <v>23576.78</v>
      </c>
      <c r="G16" s="393">
        <f t="shared" si="0"/>
        <v>11538</v>
      </c>
      <c r="H16" s="394"/>
      <c r="I16" s="395"/>
      <c r="J16" s="393"/>
    </row>
    <row r="17" spans="1:10" ht="31.5" x14ac:dyDescent="0.2">
      <c r="A17" s="383">
        <v>8</v>
      </c>
      <c r="B17" s="384" t="s">
        <v>146</v>
      </c>
      <c r="C17" s="385" t="s">
        <v>147</v>
      </c>
      <c r="D17" s="386" t="s">
        <v>132</v>
      </c>
      <c r="E17" s="391">
        <v>8.9999999999999998E-4</v>
      </c>
      <c r="F17" s="395">
        <v>53155.199999999997</v>
      </c>
      <c r="G17" s="393">
        <f t="shared" si="0"/>
        <v>48</v>
      </c>
      <c r="H17" s="394"/>
      <c r="I17" s="395"/>
      <c r="J17" s="393"/>
    </row>
    <row r="18" spans="1:10" ht="31.5" x14ac:dyDescent="0.2">
      <c r="A18" s="383">
        <v>9</v>
      </c>
      <c r="B18" s="384" t="s">
        <v>148</v>
      </c>
      <c r="C18" s="385" t="s">
        <v>149</v>
      </c>
      <c r="D18" s="386" t="s">
        <v>132</v>
      </c>
      <c r="E18" s="391">
        <v>3.2000000000000002E-3</v>
      </c>
      <c r="F18" s="392">
        <v>42521.9</v>
      </c>
      <c r="G18" s="393">
        <f t="shared" si="0"/>
        <v>136</v>
      </c>
      <c r="H18" s="394"/>
      <c r="I18" s="395"/>
      <c r="J18" s="393"/>
    </row>
    <row r="19" spans="1:10" ht="15.75" x14ac:dyDescent="0.2">
      <c r="A19" s="383">
        <v>10</v>
      </c>
      <c r="B19" s="384" t="s">
        <v>150</v>
      </c>
      <c r="C19" s="385" t="s">
        <v>151</v>
      </c>
      <c r="D19" s="386" t="s">
        <v>132</v>
      </c>
      <c r="E19" s="391">
        <v>1.2999999999999999E-3</v>
      </c>
      <c r="F19" s="392">
        <v>46743.360000000001</v>
      </c>
      <c r="G19" s="393">
        <f t="shared" si="0"/>
        <v>61</v>
      </c>
      <c r="H19" s="394"/>
      <c r="I19" s="395"/>
      <c r="J19" s="393"/>
    </row>
    <row r="20" spans="1:10" ht="15.75" x14ac:dyDescent="0.2">
      <c r="A20" s="383">
        <v>11</v>
      </c>
      <c r="B20" s="384" t="s">
        <v>152</v>
      </c>
      <c r="C20" s="385" t="s">
        <v>153</v>
      </c>
      <c r="D20" s="386" t="s">
        <v>132</v>
      </c>
      <c r="E20" s="391">
        <v>5.0999999999999997E-2</v>
      </c>
      <c r="F20" s="392">
        <v>47568.25</v>
      </c>
      <c r="G20" s="393">
        <f t="shared" si="0"/>
        <v>2426</v>
      </c>
      <c r="H20" s="394"/>
      <c r="I20" s="395"/>
      <c r="J20" s="393"/>
    </row>
    <row r="21" spans="1:10" ht="15.75" x14ac:dyDescent="0.2">
      <c r="A21" s="383">
        <v>12</v>
      </c>
      <c r="B21" s="384" t="s">
        <v>154</v>
      </c>
      <c r="C21" s="385" t="s">
        <v>155</v>
      </c>
      <c r="D21" s="386" t="s">
        <v>132</v>
      </c>
      <c r="E21" s="391">
        <v>2E-3</v>
      </c>
      <c r="F21" s="392">
        <v>110000</v>
      </c>
      <c r="G21" s="393">
        <f t="shared" si="0"/>
        <v>220</v>
      </c>
      <c r="H21" s="394"/>
      <c r="I21" s="395"/>
      <c r="J21" s="393"/>
    </row>
    <row r="22" spans="1:10" ht="15.75" x14ac:dyDescent="0.2">
      <c r="A22" s="383">
        <v>13</v>
      </c>
      <c r="B22" s="384" t="s">
        <v>156</v>
      </c>
      <c r="C22" s="385" t="s">
        <v>157</v>
      </c>
      <c r="D22" s="386" t="s">
        <v>132</v>
      </c>
      <c r="E22" s="391">
        <v>2.3E-3</v>
      </c>
      <c r="F22" s="392">
        <v>110000</v>
      </c>
      <c r="G22" s="393">
        <f t="shared" si="0"/>
        <v>253</v>
      </c>
      <c r="H22" s="394"/>
      <c r="I22" s="395"/>
      <c r="J22" s="393"/>
    </row>
    <row r="23" spans="1:10" ht="15.75" x14ac:dyDescent="0.2">
      <c r="A23" s="383">
        <v>14</v>
      </c>
      <c r="B23" s="384" t="s">
        <v>158</v>
      </c>
      <c r="C23" s="385" t="s">
        <v>159</v>
      </c>
      <c r="D23" s="386" t="s">
        <v>132</v>
      </c>
      <c r="E23" s="391">
        <v>1E-4</v>
      </c>
      <c r="F23" s="392">
        <v>110000</v>
      </c>
      <c r="G23" s="393">
        <f t="shared" si="0"/>
        <v>11</v>
      </c>
      <c r="H23" s="394"/>
      <c r="I23" s="395"/>
      <c r="J23" s="393"/>
    </row>
    <row r="24" spans="1:10" ht="31.5" x14ac:dyDescent="0.2">
      <c r="A24" s="383">
        <v>15</v>
      </c>
      <c r="B24" s="384" t="s">
        <v>160</v>
      </c>
      <c r="C24" s="385" t="s">
        <v>161</v>
      </c>
      <c r="D24" s="386" t="s">
        <v>132</v>
      </c>
      <c r="E24" s="396"/>
      <c r="F24" s="397"/>
      <c r="G24" s="398"/>
      <c r="H24" s="391">
        <v>1.6199999999999999E-2</v>
      </c>
      <c r="I24" s="392">
        <v>32038</v>
      </c>
      <c r="J24" s="393">
        <f>H24*I24</f>
        <v>519</v>
      </c>
    </row>
    <row r="25" spans="1:10" ht="31.5" x14ac:dyDescent="0.2">
      <c r="A25" s="383">
        <v>16</v>
      </c>
      <c r="B25" s="384" t="s">
        <v>162</v>
      </c>
      <c r="C25" s="385" t="s">
        <v>163</v>
      </c>
      <c r="D25" s="386" t="s">
        <v>132</v>
      </c>
      <c r="E25" s="396"/>
      <c r="F25" s="397"/>
      <c r="G25" s="398"/>
      <c r="H25" s="391">
        <v>2.9999999999999997E-4</v>
      </c>
      <c r="I25" s="392">
        <v>30291</v>
      </c>
      <c r="J25" s="393">
        <f>H25*I25</f>
        <v>9</v>
      </c>
    </row>
    <row r="26" spans="1:10" ht="15.75" x14ac:dyDescent="0.2">
      <c r="A26" s="383">
        <v>17</v>
      </c>
      <c r="B26" s="384" t="s">
        <v>164</v>
      </c>
      <c r="C26" s="385" t="s">
        <v>165</v>
      </c>
      <c r="D26" s="386" t="s">
        <v>166</v>
      </c>
      <c r="E26" s="391">
        <v>0.65600000000000003</v>
      </c>
      <c r="F26" s="392">
        <v>150.11000000000001</v>
      </c>
      <c r="G26" s="393">
        <f t="shared" si="0"/>
        <v>98</v>
      </c>
      <c r="H26" s="394"/>
      <c r="I26" s="395"/>
      <c r="J26" s="393"/>
    </row>
    <row r="27" spans="1:10" ht="15.75" x14ac:dyDescent="0.2">
      <c r="A27" s="383">
        <v>18</v>
      </c>
      <c r="B27" s="384" t="s">
        <v>167</v>
      </c>
      <c r="C27" s="385" t="s">
        <v>168</v>
      </c>
      <c r="D27" s="386" t="s">
        <v>169</v>
      </c>
      <c r="E27" s="391">
        <v>0.43</v>
      </c>
      <c r="F27" s="392">
        <v>106.76</v>
      </c>
      <c r="G27" s="393">
        <f t="shared" si="0"/>
        <v>46</v>
      </c>
      <c r="H27" s="394"/>
      <c r="I27" s="395"/>
      <c r="J27" s="393"/>
    </row>
    <row r="28" spans="1:10" ht="15.75" x14ac:dyDescent="0.2">
      <c r="A28" s="383">
        <v>19</v>
      </c>
      <c r="B28" s="384" t="s">
        <v>170</v>
      </c>
      <c r="C28" s="385" t="s">
        <v>171</v>
      </c>
      <c r="D28" s="386" t="s">
        <v>132</v>
      </c>
      <c r="E28" s="391">
        <v>1E-4</v>
      </c>
      <c r="F28" s="392">
        <v>33838.9</v>
      </c>
      <c r="G28" s="393">
        <f t="shared" si="0"/>
        <v>3</v>
      </c>
      <c r="H28" s="394"/>
      <c r="I28" s="395"/>
      <c r="J28" s="393"/>
    </row>
    <row r="29" spans="1:10" ht="15.75" x14ac:dyDescent="0.2">
      <c r="A29" s="383">
        <v>20</v>
      </c>
      <c r="B29" s="384" t="s">
        <v>172</v>
      </c>
      <c r="C29" s="385" t="s">
        <v>173</v>
      </c>
      <c r="D29" s="386" t="s">
        <v>169</v>
      </c>
      <c r="E29" s="391">
        <v>7.02</v>
      </c>
      <c r="F29" s="392">
        <v>9.4600000000000009</v>
      </c>
      <c r="G29" s="393">
        <f t="shared" si="0"/>
        <v>66</v>
      </c>
      <c r="H29" s="394"/>
      <c r="I29" s="395"/>
      <c r="J29" s="393"/>
    </row>
    <row r="30" spans="1:10" ht="31.5" x14ac:dyDescent="0.2">
      <c r="A30" s="383">
        <v>21</v>
      </c>
      <c r="B30" s="384" t="s">
        <v>174</v>
      </c>
      <c r="C30" s="385" t="s">
        <v>175</v>
      </c>
      <c r="D30" s="386" t="s">
        <v>132</v>
      </c>
      <c r="E30" s="391">
        <v>2.9999999999999997E-4</v>
      </c>
      <c r="F30" s="392">
        <v>114687.86</v>
      </c>
      <c r="G30" s="393">
        <f t="shared" si="0"/>
        <v>34</v>
      </c>
      <c r="H30" s="394"/>
      <c r="I30" s="395"/>
      <c r="J30" s="393"/>
    </row>
    <row r="31" spans="1:10" ht="15.75" x14ac:dyDescent="0.2">
      <c r="A31" s="383">
        <v>22</v>
      </c>
      <c r="B31" s="384" t="s">
        <v>176</v>
      </c>
      <c r="C31" s="385" t="s">
        <v>177</v>
      </c>
      <c r="D31" s="386" t="s">
        <v>132</v>
      </c>
      <c r="E31" s="391">
        <v>3.9899999999999998E-2</v>
      </c>
      <c r="F31" s="392">
        <v>34700.47</v>
      </c>
      <c r="G31" s="393">
        <f t="shared" si="0"/>
        <v>1385</v>
      </c>
      <c r="H31" s="394"/>
      <c r="I31" s="395"/>
      <c r="J31" s="393"/>
    </row>
    <row r="32" spans="1:10" ht="15.75" x14ac:dyDescent="0.2">
      <c r="A32" s="383">
        <v>23</v>
      </c>
      <c r="B32" s="384" t="s">
        <v>178</v>
      </c>
      <c r="C32" s="385" t="s">
        <v>179</v>
      </c>
      <c r="D32" s="386" t="s">
        <v>132</v>
      </c>
      <c r="E32" s="396"/>
      <c r="F32" s="397"/>
      <c r="G32" s="398"/>
      <c r="H32" s="391">
        <v>1.04E-2</v>
      </c>
      <c r="I32" s="392">
        <v>29300</v>
      </c>
      <c r="J32" s="393">
        <f>H32*I32</f>
        <v>305</v>
      </c>
    </row>
    <row r="33" spans="1:10" ht="15.75" x14ac:dyDescent="0.2">
      <c r="A33" s="383">
        <v>24</v>
      </c>
      <c r="B33" s="384" t="s">
        <v>180</v>
      </c>
      <c r="C33" s="385" t="s">
        <v>181</v>
      </c>
      <c r="D33" s="386" t="s">
        <v>169</v>
      </c>
      <c r="E33" s="391">
        <v>1.1000000000000001</v>
      </c>
      <c r="F33" s="392">
        <v>27.47</v>
      </c>
      <c r="G33" s="393">
        <f t="shared" si="0"/>
        <v>30</v>
      </c>
      <c r="H33" s="394"/>
      <c r="I33" s="395"/>
      <c r="J33" s="393"/>
    </row>
    <row r="34" spans="1:10" ht="15.75" x14ac:dyDescent="0.2">
      <c r="A34" s="383">
        <v>25</v>
      </c>
      <c r="B34" s="384" t="s">
        <v>182</v>
      </c>
      <c r="C34" s="385" t="s">
        <v>183</v>
      </c>
      <c r="D34" s="386" t="s">
        <v>169</v>
      </c>
      <c r="E34" s="391">
        <v>0.26</v>
      </c>
      <c r="F34" s="392">
        <v>110</v>
      </c>
      <c r="G34" s="393">
        <f t="shared" si="0"/>
        <v>29</v>
      </c>
      <c r="H34" s="394"/>
      <c r="I34" s="395"/>
      <c r="J34" s="393"/>
    </row>
    <row r="35" spans="1:10" ht="15.75" x14ac:dyDescent="0.2">
      <c r="A35" s="383">
        <v>26</v>
      </c>
      <c r="B35" s="384" t="s">
        <v>184</v>
      </c>
      <c r="C35" s="385" t="s">
        <v>185</v>
      </c>
      <c r="D35" s="386" t="s">
        <v>169</v>
      </c>
      <c r="E35" s="391">
        <v>2.77</v>
      </c>
      <c r="F35" s="392">
        <v>61.75</v>
      </c>
      <c r="G35" s="393">
        <f t="shared" si="0"/>
        <v>171</v>
      </c>
      <c r="H35" s="394"/>
      <c r="I35" s="395"/>
      <c r="J35" s="393"/>
    </row>
    <row r="36" spans="1:10" ht="15.75" x14ac:dyDescent="0.2">
      <c r="A36" s="383">
        <v>27</v>
      </c>
      <c r="B36" s="384" t="s">
        <v>186</v>
      </c>
      <c r="C36" s="385" t="s">
        <v>187</v>
      </c>
      <c r="D36" s="386" t="s">
        <v>169</v>
      </c>
      <c r="E36" s="391">
        <v>0.184</v>
      </c>
      <c r="F36" s="392">
        <v>121.48</v>
      </c>
      <c r="G36" s="393">
        <f t="shared" si="0"/>
        <v>22</v>
      </c>
      <c r="H36" s="394"/>
      <c r="I36" s="395"/>
      <c r="J36" s="393"/>
    </row>
    <row r="37" spans="1:10" ht="15.75" x14ac:dyDescent="0.2">
      <c r="A37" s="383">
        <v>28</v>
      </c>
      <c r="B37" s="384" t="s">
        <v>188</v>
      </c>
      <c r="C37" s="385" t="s">
        <v>189</v>
      </c>
      <c r="D37" s="386" t="s">
        <v>166</v>
      </c>
      <c r="E37" s="391">
        <v>0.65600000000000003</v>
      </c>
      <c r="F37" s="392">
        <v>93.87</v>
      </c>
      <c r="G37" s="393">
        <f t="shared" si="0"/>
        <v>62</v>
      </c>
      <c r="H37" s="394"/>
      <c r="I37" s="395"/>
      <c r="J37" s="393"/>
    </row>
    <row r="38" spans="1:10" ht="31.5" x14ac:dyDescent="0.2">
      <c r="A38" s="383">
        <v>29</v>
      </c>
      <c r="B38" s="384" t="s">
        <v>190</v>
      </c>
      <c r="C38" s="385" t="s">
        <v>191</v>
      </c>
      <c r="D38" s="386" t="s">
        <v>192</v>
      </c>
      <c r="E38" s="391">
        <v>1.0200000000000001E-2</v>
      </c>
      <c r="F38" s="392">
        <v>299.42</v>
      </c>
      <c r="G38" s="393">
        <f t="shared" si="0"/>
        <v>3</v>
      </c>
      <c r="H38" s="394"/>
      <c r="I38" s="395"/>
      <c r="J38" s="393"/>
    </row>
    <row r="39" spans="1:10" ht="15.75" x14ac:dyDescent="0.2">
      <c r="A39" s="383">
        <v>30</v>
      </c>
      <c r="B39" s="384" t="s">
        <v>193</v>
      </c>
      <c r="C39" s="385" t="s">
        <v>194</v>
      </c>
      <c r="D39" s="386" t="s">
        <v>195</v>
      </c>
      <c r="E39" s="391">
        <v>40.119999999999997</v>
      </c>
      <c r="F39" s="392">
        <v>60</v>
      </c>
      <c r="G39" s="393">
        <f t="shared" si="0"/>
        <v>2407</v>
      </c>
      <c r="H39" s="394"/>
      <c r="I39" s="395"/>
      <c r="J39" s="393"/>
    </row>
    <row r="40" spans="1:10" ht="15.75" x14ac:dyDescent="0.2">
      <c r="A40" s="383">
        <v>31</v>
      </c>
      <c r="B40" s="384" t="s">
        <v>196</v>
      </c>
      <c r="C40" s="385" t="s">
        <v>197</v>
      </c>
      <c r="D40" s="386" t="s">
        <v>198</v>
      </c>
      <c r="E40" s="391">
        <v>6.8239999999999998</v>
      </c>
      <c r="F40" s="392">
        <v>122.44</v>
      </c>
      <c r="G40" s="393">
        <f t="shared" si="0"/>
        <v>836</v>
      </c>
      <c r="H40" s="394"/>
      <c r="I40" s="395"/>
      <c r="J40" s="393"/>
    </row>
    <row r="41" spans="1:10" ht="15.75" x14ac:dyDescent="0.2">
      <c r="A41" s="383">
        <v>32</v>
      </c>
      <c r="B41" s="384" t="s">
        <v>199</v>
      </c>
      <c r="C41" s="385" t="s">
        <v>200</v>
      </c>
      <c r="D41" s="386" t="s">
        <v>198</v>
      </c>
      <c r="E41" s="391">
        <v>16.585999999999999</v>
      </c>
      <c r="F41" s="392">
        <v>276.33999999999997</v>
      </c>
      <c r="G41" s="393">
        <f t="shared" si="0"/>
        <v>4583</v>
      </c>
      <c r="H41" s="394"/>
      <c r="I41" s="395"/>
      <c r="J41" s="393"/>
    </row>
    <row r="42" spans="1:10" ht="15.75" x14ac:dyDescent="0.2">
      <c r="A42" s="383">
        <v>33</v>
      </c>
      <c r="B42" s="384" t="s">
        <v>201</v>
      </c>
      <c r="C42" s="385" t="s">
        <v>202</v>
      </c>
      <c r="D42" s="386" t="s">
        <v>132</v>
      </c>
      <c r="E42" s="391">
        <v>0.4677</v>
      </c>
      <c r="F42" s="392">
        <v>110000</v>
      </c>
      <c r="G42" s="393">
        <f t="shared" si="0"/>
        <v>51447</v>
      </c>
      <c r="H42" s="394"/>
      <c r="I42" s="395"/>
      <c r="J42" s="393"/>
    </row>
    <row r="43" spans="1:10" ht="15.75" x14ac:dyDescent="0.2">
      <c r="A43" s="383">
        <v>34</v>
      </c>
      <c r="B43" s="384" t="s">
        <v>203</v>
      </c>
      <c r="C43" s="385" t="s">
        <v>204</v>
      </c>
      <c r="D43" s="386" t="s">
        <v>132</v>
      </c>
      <c r="E43" s="391">
        <v>2.8000000000000001E-2</v>
      </c>
      <c r="F43" s="392">
        <v>110000</v>
      </c>
      <c r="G43" s="393">
        <f t="shared" si="0"/>
        <v>3080</v>
      </c>
      <c r="H43" s="394"/>
      <c r="I43" s="395"/>
      <c r="J43" s="393"/>
    </row>
    <row r="44" spans="1:10" ht="15.75" x14ac:dyDescent="0.2">
      <c r="A44" s="383">
        <v>35</v>
      </c>
      <c r="B44" s="384" t="s">
        <v>205</v>
      </c>
      <c r="C44" s="385" t="s">
        <v>206</v>
      </c>
      <c r="D44" s="386" t="s">
        <v>132</v>
      </c>
      <c r="E44" s="391">
        <v>0.2853</v>
      </c>
      <c r="F44" s="392">
        <v>110000</v>
      </c>
      <c r="G44" s="393">
        <f t="shared" si="0"/>
        <v>31383</v>
      </c>
      <c r="H44" s="394"/>
      <c r="I44" s="395"/>
      <c r="J44" s="393"/>
    </row>
    <row r="45" spans="1:10" ht="15.75" x14ac:dyDescent="0.2">
      <c r="A45" s="383">
        <v>36</v>
      </c>
      <c r="B45" s="384" t="s">
        <v>207</v>
      </c>
      <c r="C45" s="385" t="s">
        <v>208</v>
      </c>
      <c r="D45" s="386" t="s">
        <v>132</v>
      </c>
      <c r="E45" s="391">
        <v>6.6E-3</v>
      </c>
      <c r="F45" s="392">
        <v>110000</v>
      </c>
      <c r="G45" s="393">
        <f t="shared" si="0"/>
        <v>726</v>
      </c>
      <c r="H45" s="394"/>
      <c r="I45" s="395"/>
      <c r="J45" s="393"/>
    </row>
    <row r="46" spans="1:10" ht="15.75" x14ac:dyDescent="0.2">
      <c r="A46" s="383">
        <v>37</v>
      </c>
      <c r="B46" s="384" t="s">
        <v>209</v>
      </c>
      <c r="C46" s="385" t="s">
        <v>210</v>
      </c>
      <c r="D46" s="386" t="s">
        <v>198</v>
      </c>
      <c r="E46" s="391">
        <v>0.4</v>
      </c>
      <c r="F46" s="392">
        <v>3346.56</v>
      </c>
      <c r="G46" s="393">
        <f t="shared" si="0"/>
        <v>1339</v>
      </c>
      <c r="H46" s="394"/>
      <c r="I46" s="395"/>
      <c r="J46" s="393"/>
    </row>
    <row r="47" spans="1:10" ht="15.75" x14ac:dyDescent="0.2">
      <c r="A47" s="383">
        <v>38</v>
      </c>
      <c r="B47" s="384" t="s">
        <v>211</v>
      </c>
      <c r="C47" s="385" t="s">
        <v>212</v>
      </c>
      <c r="D47" s="386" t="s">
        <v>213</v>
      </c>
      <c r="E47" s="391">
        <v>277.10000000000002</v>
      </c>
      <c r="F47" s="392">
        <v>69.44</v>
      </c>
      <c r="G47" s="393">
        <f t="shared" si="0"/>
        <v>19242</v>
      </c>
      <c r="H47" s="394"/>
      <c r="I47" s="395"/>
      <c r="J47" s="393"/>
    </row>
    <row r="48" spans="1:10" ht="15.75" x14ac:dyDescent="0.2">
      <c r="A48" s="383">
        <v>39</v>
      </c>
      <c r="B48" s="384" t="s">
        <v>214</v>
      </c>
      <c r="C48" s="385" t="s">
        <v>215</v>
      </c>
      <c r="D48" s="386" t="s">
        <v>216</v>
      </c>
      <c r="E48" s="391">
        <v>21.042000000000002</v>
      </c>
      <c r="F48" s="392">
        <v>69.400000000000006</v>
      </c>
      <c r="G48" s="393">
        <f t="shared" si="0"/>
        <v>1460</v>
      </c>
      <c r="H48" s="394"/>
      <c r="I48" s="395"/>
      <c r="J48" s="393"/>
    </row>
    <row r="49" spans="1:10" ht="15.75" x14ac:dyDescent="0.2">
      <c r="A49" s="383">
        <v>40</v>
      </c>
      <c r="B49" s="384" t="s">
        <v>217</v>
      </c>
      <c r="C49" s="385" t="s">
        <v>218</v>
      </c>
      <c r="D49" s="386" t="s">
        <v>216</v>
      </c>
      <c r="E49" s="391">
        <v>24.56</v>
      </c>
      <c r="F49" s="392">
        <v>44.08</v>
      </c>
      <c r="G49" s="393">
        <f t="shared" si="0"/>
        <v>1083</v>
      </c>
      <c r="H49" s="394"/>
      <c r="I49" s="395"/>
      <c r="J49" s="393"/>
    </row>
    <row r="50" spans="1:10" ht="15.75" x14ac:dyDescent="0.2">
      <c r="A50" s="383">
        <v>41</v>
      </c>
      <c r="B50" s="384" t="s">
        <v>219</v>
      </c>
      <c r="C50" s="385" t="s">
        <v>220</v>
      </c>
      <c r="D50" s="386" t="s">
        <v>169</v>
      </c>
      <c r="E50" s="391">
        <v>21.06</v>
      </c>
      <c r="F50" s="392">
        <v>454</v>
      </c>
      <c r="G50" s="393">
        <f t="shared" si="0"/>
        <v>9561</v>
      </c>
      <c r="H50" s="394"/>
      <c r="I50" s="395"/>
      <c r="J50" s="393"/>
    </row>
    <row r="51" spans="1:10" ht="31.5" x14ac:dyDescent="0.2">
      <c r="A51" s="383">
        <v>42</v>
      </c>
      <c r="B51" s="384" t="s">
        <v>221</v>
      </c>
      <c r="C51" s="385" t="s">
        <v>222</v>
      </c>
      <c r="D51" s="386" t="s">
        <v>137</v>
      </c>
      <c r="E51" s="391">
        <v>58.66</v>
      </c>
      <c r="F51" s="392">
        <v>2365.3000000000002</v>
      </c>
      <c r="G51" s="393">
        <f t="shared" si="0"/>
        <v>138748</v>
      </c>
      <c r="H51" s="394"/>
      <c r="I51" s="395"/>
      <c r="J51" s="393"/>
    </row>
    <row r="52" spans="1:10" ht="31.5" x14ac:dyDescent="0.2">
      <c r="A52" s="383">
        <v>43</v>
      </c>
      <c r="B52" s="384" t="s">
        <v>223</v>
      </c>
      <c r="C52" s="385" t="s">
        <v>224</v>
      </c>
      <c r="D52" s="386" t="s">
        <v>137</v>
      </c>
      <c r="E52" s="391">
        <v>8.1170000000000009</v>
      </c>
      <c r="F52" s="392">
        <v>5877.1</v>
      </c>
      <c r="G52" s="393">
        <f t="shared" si="0"/>
        <v>47704</v>
      </c>
      <c r="H52" s="394"/>
      <c r="I52" s="395"/>
      <c r="J52" s="393"/>
    </row>
    <row r="53" spans="1:10" ht="31.5" x14ac:dyDescent="0.2">
      <c r="A53" s="383">
        <v>44</v>
      </c>
      <c r="B53" s="384" t="s">
        <v>225</v>
      </c>
      <c r="C53" s="385" t="s">
        <v>226</v>
      </c>
      <c r="D53" s="386" t="s">
        <v>213</v>
      </c>
      <c r="E53" s="396"/>
      <c r="F53" s="397"/>
      <c r="G53" s="398"/>
      <c r="H53" s="391">
        <v>5.05</v>
      </c>
      <c r="I53" s="392">
        <v>418</v>
      </c>
      <c r="J53" s="393">
        <f>H53*I53</f>
        <v>2111</v>
      </c>
    </row>
    <row r="54" spans="1:10" ht="47.25" x14ac:dyDescent="0.2">
      <c r="A54" s="383">
        <v>45</v>
      </c>
      <c r="B54" s="384" t="s">
        <v>227</v>
      </c>
      <c r="C54" s="385" t="s">
        <v>228</v>
      </c>
      <c r="D54" s="386" t="s">
        <v>213</v>
      </c>
      <c r="E54" s="396"/>
      <c r="F54" s="397"/>
      <c r="G54" s="398"/>
      <c r="H54" s="391">
        <v>16.16</v>
      </c>
      <c r="I54" s="392">
        <v>670</v>
      </c>
      <c r="J54" s="393">
        <f>H54*I54</f>
        <v>10827</v>
      </c>
    </row>
    <row r="55" spans="1:10" ht="47.25" x14ac:dyDescent="0.2">
      <c r="A55" s="383">
        <v>46</v>
      </c>
      <c r="B55" s="384" t="s">
        <v>229</v>
      </c>
      <c r="C55" s="385" t="s">
        <v>230</v>
      </c>
      <c r="D55" s="386" t="s">
        <v>213</v>
      </c>
      <c r="E55" s="396"/>
      <c r="F55" s="397"/>
      <c r="G55" s="398"/>
      <c r="H55" s="391">
        <v>0.1</v>
      </c>
      <c r="I55" s="392">
        <v>2440</v>
      </c>
      <c r="J55" s="393">
        <f>H55*I55</f>
        <v>244</v>
      </c>
    </row>
    <row r="56" spans="1:10" ht="31.5" x14ac:dyDescent="0.2">
      <c r="A56" s="383">
        <v>47</v>
      </c>
      <c r="B56" s="384" t="s">
        <v>231</v>
      </c>
      <c r="C56" s="385" t="s">
        <v>232</v>
      </c>
      <c r="D56" s="386" t="s">
        <v>137</v>
      </c>
      <c r="E56" s="391">
        <v>0.8256</v>
      </c>
      <c r="F56" s="392">
        <v>4000</v>
      </c>
      <c r="G56" s="393">
        <f t="shared" si="0"/>
        <v>3302</v>
      </c>
      <c r="H56" s="394"/>
      <c r="I56" s="395"/>
      <c r="J56" s="393"/>
    </row>
    <row r="57" spans="1:10" ht="47.25" x14ac:dyDescent="0.2">
      <c r="A57" s="383">
        <v>48</v>
      </c>
      <c r="B57" s="384" t="s">
        <v>233</v>
      </c>
      <c r="C57" s="385" t="s">
        <v>234</v>
      </c>
      <c r="D57" s="386" t="s">
        <v>195</v>
      </c>
      <c r="E57" s="391">
        <v>24.77</v>
      </c>
      <c r="F57" s="392">
        <v>484.18</v>
      </c>
      <c r="G57" s="393">
        <f t="shared" si="0"/>
        <v>11993</v>
      </c>
      <c r="H57" s="394"/>
      <c r="I57" s="395"/>
      <c r="J57" s="393"/>
    </row>
    <row r="58" spans="1:10" ht="15.75" x14ac:dyDescent="0.2">
      <c r="A58" s="383">
        <v>49</v>
      </c>
      <c r="B58" s="384" t="s">
        <v>235</v>
      </c>
      <c r="C58" s="385" t="s">
        <v>236</v>
      </c>
      <c r="D58" s="386" t="s">
        <v>132</v>
      </c>
      <c r="E58" s="391">
        <v>7.6E-3</v>
      </c>
      <c r="F58" s="392">
        <v>48042.48</v>
      </c>
      <c r="G58" s="393">
        <f t="shared" si="0"/>
        <v>365</v>
      </c>
      <c r="H58" s="394"/>
      <c r="I58" s="395"/>
      <c r="J58" s="393"/>
    </row>
    <row r="59" spans="1:10" ht="15.75" x14ac:dyDescent="0.2">
      <c r="A59" s="383">
        <v>50</v>
      </c>
      <c r="B59" s="384" t="s">
        <v>237</v>
      </c>
      <c r="C59" s="385" t="s">
        <v>238</v>
      </c>
      <c r="D59" s="386" t="s">
        <v>132</v>
      </c>
      <c r="E59" s="391">
        <v>1.2999999999999999E-3</v>
      </c>
      <c r="F59" s="392">
        <v>56385.65</v>
      </c>
      <c r="G59" s="393">
        <f t="shared" si="0"/>
        <v>73</v>
      </c>
      <c r="H59" s="394"/>
      <c r="I59" s="395"/>
      <c r="J59" s="393"/>
    </row>
    <row r="60" spans="1:10" ht="15.75" x14ac:dyDescent="0.2">
      <c r="A60" s="383">
        <v>51</v>
      </c>
      <c r="B60" s="384" t="s">
        <v>239</v>
      </c>
      <c r="C60" s="385" t="s">
        <v>240</v>
      </c>
      <c r="D60" s="386" t="s">
        <v>132</v>
      </c>
      <c r="E60" s="391">
        <v>2.4199999999999999E-2</v>
      </c>
      <c r="F60" s="392">
        <v>85497.45</v>
      </c>
      <c r="G60" s="393">
        <f t="shared" si="0"/>
        <v>2069</v>
      </c>
      <c r="H60" s="394"/>
      <c r="I60" s="395"/>
      <c r="J60" s="393"/>
    </row>
    <row r="61" spans="1:10" ht="15.75" x14ac:dyDescent="0.2">
      <c r="A61" s="383">
        <v>52</v>
      </c>
      <c r="B61" s="384" t="s">
        <v>241</v>
      </c>
      <c r="C61" s="385" t="s">
        <v>242</v>
      </c>
      <c r="D61" s="386" t="s">
        <v>132</v>
      </c>
      <c r="E61" s="391">
        <v>4.0000000000000002E-4</v>
      </c>
      <c r="F61" s="392">
        <v>42704.43</v>
      </c>
      <c r="G61" s="393">
        <f t="shared" si="0"/>
        <v>17</v>
      </c>
      <c r="H61" s="394"/>
      <c r="I61" s="395"/>
      <c r="J61" s="393"/>
    </row>
    <row r="62" spans="1:10" ht="15.75" x14ac:dyDescent="0.2">
      <c r="A62" s="383">
        <v>53</v>
      </c>
      <c r="B62" s="384" t="s">
        <v>243</v>
      </c>
      <c r="C62" s="385" t="s">
        <v>244</v>
      </c>
      <c r="D62" s="386" t="s">
        <v>198</v>
      </c>
      <c r="E62" s="391">
        <v>0.4</v>
      </c>
      <c r="F62" s="392">
        <v>29613</v>
      </c>
      <c r="G62" s="393">
        <f t="shared" si="0"/>
        <v>11845</v>
      </c>
      <c r="H62" s="394"/>
      <c r="I62" s="395"/>
      <c r="J62" s="393"/>
    </row>
    <row r="63" spans="1:10" ht="15.75" x14ac:dyDescent="0.2">
      <c r="A63" s="383">
        <v>54</v>
      </c>
      <c r="B63" s="384" t="s">
        <v>245</v>
      </c>
      <c r="C63" s="385" t="s">
        <v>246</v>
      </c>
      <c r="D63" s="386" t="s">
        <v>137</v>
      </c>
      <c r="E63" s="391">
        <v>1.4039999999999999</v>
      </c>
      <c r="F63" s="395">
        <v>174</v>
      </c>
      <c r="G63" s="393">
        <f t="shared" si="0"/>
        <v>244</v>
      </c>
      <c r="H63" s="394"/>
      <c r="I63" s="395"/>
      <c r="J63" s="393"/>
    </row>
    <row r="64" spans="1:10" ht="15.75" x14ac:dyDescent="0.2">
      <c r="A64" s="383">
        <v>55</v>
      </c>
      <c r="B64" s="384" t="s">
        <v>247</v>
      </c>
      <c r="C64" s="385" t="s">
        <v>248</v>
      </c>
      <c r="D64" s="386" t="s">
        <v>249</v>
      </c>
      <c r="E64" s="391">
        <v>26.8</v>
      </c>
      <c r="F64" s="395">
        <v>3.15</v>
      </c>
      <c r="G64" s="393">
        <f t="shared" si="0"/>
        <v>84</v>
      </c>
      <c r="H64" s="394"/>
      <c r="I64" s="395"/>
      <c r="J64" s="393"/>
    </row>
    <row r="65" spans="1:10" ht="31.5" x14ac:dyDescent="0.2">
      <c r="A65" s="383">
        <v>56</v>
      </c>
      <c r="B65" s="384" t="s">
        <v>250</v>
      </c>
      <c r="C65" s="385" t="s">
        <v>251</v>
      </c>
      <c r="D65" s="386" t="s">
        <v>252</v>
      </c>
      <c r="E65" s="391">
        <v>1E-4</v>
      </c>
      <c r="F65" s="395">
        <v>776278.4</v>
      </c>
      <c r="G65" s="393">
        <f t="shared" si="0"/>
        <v>78</v>
      </c>
      <c r="H65" s="394"/>
      <c r="I65" s="395"/>
      <c r="J65" s="393"/>
    </row>
    <row r="66" spans="1:10" ht="47.25" x14ac:dyDescent="0.2">
      <c r="A66" s="383">
        <v>57</v>
      </c>
      <c r="B66" s="384" t="s">
        <v>253</v>
      </c>
      <c r="C66" s="385" t="s">
        <v>254</v>
      </c>
      <c r="D66" s="386" t="s">
        <v>252</v>
      </c>
      <c r="E66" s="391">
        <v>5.9999999999999995E-4</v>
      </c>
      <c r="F66" s="395">
        <v>63551.58</v>
      </c>
      <c r="G66" s="393">
        <f t="shared" si="0"/>
        <v>38</v>
      </c>
      <c r="H66" s="394"/>
      <c r="I66" s="395"/>
      <c r="J66" s="393"/>
    </row>
    <row r="67" spans="1:10" ht="31.5" x14ac:dyDescent="0.2">
      <c r="A67" s="383">
        <v>58</v>
      </c>
      <c r="B67" s="384" t="s">
        <v>255</v>
      </c>
      <c r="C67" s="385" t="s">
        <v>256</v>
      </c>
      <c r="D67" s="386" t="s">
        <v>257</v>
      </c>
      <c r="E67" s="391">
        <v>2</v>
      </c>
      <c r="F67" s="395">
        <v>149.91999999999999</v>
      </c>
      <c r="G67" s="393">
        <f t="shared" si="0"/>
        <v>300</v>
      </c>
      <c r="H67" s="394"/>
      <c r="I67" s="395"/>
      <c r="J67" s="393"/>
    </row>
    <row r="68" spans="1:10" ht="31.5" x14ac:dyDescent="0.2">
      <c r="A68" s="383">
        <v>59</v>
      </c>
      <c r="B68" s="384" t="s">
        <v>258</v>
      </c>
      <c r="C68" s="385" t="s">
        <v>259</v>
      </c>
      <c r="D68" s="386" t="s">
        <v>257</v>
      </c>
      <c r="E68" s="391">
        <v>2</v>
      </c>
      <c r="F68" s="395">
        <v>784.27</v>
      </c>
      <c r="G68" s="393">
        <f t="shared" si="0"/>
        <v>1569</v>
      </c>
      <c r="H68" s="394"/>
      <c r="I68" s="395"/>
      <c r="J68" s="393"/>
    </row>
    <row r="69" spans="1:10" ht="15.75" x14ac:dyDescent="0.2">
      <c r="A69" s="383">
        <v>60</v>
      </c>
      <c r="B69" s="384" t="s">
        <v>260</v>
      </c>
      <c r="C69" s="385" t="s">
        <v>261</v>
      </c>
      <c r="D69" s="386" t="s">
        <v>213</v>
      </c>
      <c r="E69" s="391">
        <v>0.44</v>
      </c>
      <c r="F69" s="395">
        <v>50.42</v>
      </c>
      <c r="G69" s="393">
        <f t="shared" si="0"/>
        <v>22</v>
      </c>
      <c r="H69" s="394"/>
      <c r="I69" s="395"/>
      <c r="J69" s="393"/>
    </row>
    <row r="70" spans="1:10" ht="15.75" x14ac:dyDescent="0.2">
      <c r="A70" s="383">
        <v>61</v>
      </c>
      <c r="B70" s="384" t="s">
        <v>262</v>
      </c>
      <c r="C70" s="385" t="s">
        <v>263</v>
      </c>
      <c r="D70" s="386" t="s">
        <v>257</v>
      </c>
      <c r="E70" s="391">
        <v>1.02</v>
      </c>
      <c r="F70" s="395">
        <v>110.13</v>
      </c>
      <c r="G70" s="393">
        <f t="shared" si="0"/>
        <v>112</v>
      </c>
      <c r="H70" s="394"/>
      <c r="I70" s="395"/>
      <c r="J70" s="393"/>
    </row>
    <row r="71" spans="1:10" ht="15.75" x14ac:dyDescent="0.2">
      <c r="A71" s="383">
        <v>62</v>
      </c>
      <c r="B71" s="384" t="s">
        <v>264</v>
      </c>
      <c r="C71" s="385" t="s">
        <v>265</v>
      </c>
      <c r="D71" s="386" t="s">
        <v>166</v>
      </c>
      <c r="E71" s="391">
        <v>0.222</v>
      </c>
      <c r="F71" s="395">
        <v>293.8</v>
      </c>
      <c r="G71" s="393">
        <f t="shared" si="0"/>
        <v>65</v>
      </c>
      <c r="H71" s="394"/>
      <c r="I71" s="395"/>
      <c r="J71" s="393"/>
    </row>
    <row r="72" spans="1:10" ht="15.75" x14ac:dyDescent="0.2">
      <c r="A72" s="383">
        <v>63</v>
      </c>
      <c r="B72" s="384" t="s">
        <v>266</v>
      </c>
      <c r="C72" s="385" t="s">
        <v>267</v>
      </c>
      <c r="D72" s="386" t="s">
        <v>132</v>
      </c>
      <c r="E72" s="391">
        <v>1.5800000000000002E-2</v>
      </c>
      <c r="F72" s="395">
        <v>45642.96</v>
      </c>
      <c r="G72" s="393">
        <f t="shared" si="0"/>
        <v>721</v>
      </c>
      <c r="H72" s="394"/>
      <c r="I72" s="395"/>
      <c r="J72" s="393"/>
    </row>
    <row r="73" spans="1:10" ht="15.75" x14ac:dyDescent="0.2">
      <c r="A73" s="383">
        <v>64</v>
      </c>
      <c r="B73" s="384" t="s">
        <v>268</v>
      </c>
      <c r="C73" s="385" t="s">
        <v>269</v>
      </c>
      <c r="D73" s="386" t="s">
        <v>132</v>
      </c>
      <c r="E73" s="391">
        <v>1.1000000000000001E-3</v>
      </c>
      <c r="F73" s="395">
        <v>454298.31</v>
      </c>
      <c r="G73" s="393">
        <f t="shared" si="0"/>
        <v>500</v>
      </c>
      <c r="H73" s="394"/>
      <c r="I73" s="395"/>
      <c r="J73" s="393"/>
    </row>
    <row r="74" spans="1:10" ht="31.5" x14ac:dyDescent="0.2">
      <c r="A74" s="383">
        <v>65</v>
      </c>
      <c r="B74" s="384" t="s">
        <v>270</v>
      </c>
      <c r="C74" s="385" t="s">
        <v>271</v>
      </c>
      <c r="D74" s="386" t="s">
        <v>132</v>
      </c>
      <c r="E74" s="391">
        <v>8.9999999999999998E-4</v>
      </c>
      <c r="F74" s="395">
        <v>250543.86</v>
      </c>
      <c r="G74" s="393">
        <f t="shared" ref="G74:G109" si="1">E74*F74</f>
        <v>225</v>
      </c>
      <c r="H74" s="394"/>
      <c r="I74" s="395"/>
      <c r="J74" s="393"/>
    </row>
    <row r="75" spans="1:10" ht="15.75" x14ac:dyDescent="0.2">
      <c r="A75" s="383">
        <v>66</v>
      </c>
      <c r="B75" s="384" t="s">
        <v>272</v>
      </c>
      <c r="C75" s="385" t="s">
        <v>273</v>
      </c>
      <c r="D75" s="386" t="s">
        <v>169</v>
      </c>
      <c r="E75" s="391">
        <v>4.2000000000000003E-2</v>
      </c>
      <c r="F75" s="395">
        <v>115.07</v>
      </c>
      <c r="G75" s="393">
        <f t="shared" si="1"/>
        <v>5</v>
      </c>
      <c r="H75" s="394"/>
      <c r="I75" s="395"/>
      <c r="J75" s="393"/>
    </row>
    <row r="76" spans="1:10" ht="47.25" x14ac:dyDescent="0.2">
      <c r="A76" s="383">
        <v>67</v>
      </c>
      <c r="B76" s="384" t="s">
        <v>274</v>
      </c>
      <c r="C76" s="385" t="s">
        <v>275</v>
      </c>
      <c r="D76" s="386" t="s">
        <v>198</v>
      </c>
      <c r="E76" s="391">
        <v>0.2</v>
      </c>
      <c r="F76" s="395">
        <v>650</v>
      </c>
      <c r="G76" s="393">
        <f t="shared" si="1"/>
        <v>130</v>
      </c>
      <c r="H76" s="394"/>
      <c r="I76" s="395"/>
      <c r="J76" s="393"/>
    </row>
    <row r="77" spans="1:10" ht="47.25" x14ac:dyDescent="0.2">
      <c r="A77" s="383">
        <v>68</v>
      </c>
      <c r="B77" s="384" t="s">
        <v>276</v>
      </c>
      <c r="C77" s="385" t="s">
        <v>277</v>
      </c>
      <c r="D77" s="386" t="s">
        <v>198</v>
      </c>
      <c r="E77" s="391">
        <v>0.6</v>
      </c>
      <c r="F77" s="395">
        <v>1300</v>
      </c>
      <c r="G77" s="393">
        <f t="shared" si="1"/>
        <v>780</v>
      </c>
      <c r="H77" s="394"/>
      <c r="I77" s="395"/>
      <c r="J77" s="393"/>
    </row>
    <row r="78" spans="1:10" ht="47.25" x14ac:dyDescent="0.2">
      <c r="A78" s="383">
        <v>69</v>
      </c>
      <c r="B78" s="384" t="s">
        <v>278</v>
      </c>
      <c r="C78" s="385" t="s">
        <v>279</v>
      </c>
      <c r="D78" s="386" t="s">
        <v>132</v>
      </c>
      <c r="E78" s="391">
        <v>1.2999999999999999E-2</v>
      </c>
      <c r="F78" s="395">
        <v>14998.5</v>
      </c>
      <c r="G78" s="393">
        <f t="shared" si="1"/>
        <v>195</v>
      </c>
      <c r="H78" s="394"/>
      <c r="I78" s="395"/>
      <c r="J78" s="393"/>
    </row>
    <row r="79" spans="1:10" ht="31.5" x14ac:dyDescent="0.2">
      <c r="A79" s="383">
        <v>70</v>
      </c>
      <c r="B79" s="384" t="s">
        <v>280</v>
      </c>
      <c r="C79" s="385" t="s">
        <v>281</v>
      </c>
      <c r="D79" s="386" t="s">
        <v>282</v>
      </c>
      <c r="E79" s="391">
        <v>4.585</v>
      </c>
      <c r="F79" s="395">
        <v>4319.57</v>
      </c>
      <c r="G79" s="393">
        <f t="shared" si="1"/>
        <v>19805</v>
      </c>
      <c r="H79" s="394"/>
      <c r="I79" s="395"/>
      <c r="J79" s="393"/>
    </row>
    <row r="80" spans="1:10" ht="15.75" x14ac:dyDescent="0.2">
      <c r="A80" s="383">
        <v>71</v>
      </c>
      <c r="B80" s="384" t="s">
        <v>283</v>
      </c>
      <c r="C80" s="385" t="s">
        <v>284</v>
      </c>
      <c r="D80" s="386" t="s">
        <v>169</v>
      </c>
      <c r="E80" s="391">
        <v>109.081</v>
      </c>
      <c r="F80" s="395">
        <v>33.869999999999997</v>
      </c>
      <c r="G80" s="393">
        <f t="shared" si="1"/>
        <v>3695</v>
      </c>
      <c r="H80" s="394"/>
      <c r="I80" s="395"/>
      <c r="J80" s="393"/>
    </row>
    <row r="81" spans="1:10" ht="15.75" x14ac:dyDescent="0.2">
      <c r="A81" s="383">
        <v>72</v>
      </c>
      <c r="B81" s="384" t="s">
        <v>285</v>
      </c>
      <c r="C81" s="385" t="s">
        <v>286</v>
      </c>
      <c r="D81" s="386" t="s">
        <v>132</v>
      </c>
      <c r="E81" s="396"/>
      <c r="F81" s="397"/>
      <c r="G81" s="398"/>
      <c r="H81" s="391">
        <v>2.1499999999999998E-2</v>
      </c>
      <c r="I81" s="395">
        <v>132000</v>
      </c>
      <c r="J81" s="393">
        <f>H81*I81</f>
        <v>2838</v>
      </c>
    </row>
    <row r="82" spans="1:10" ht="31.5" x14ac:dyDescent="0.2">
      <c r="A82" s="383">
        <v>73</v>
      </c>
      <c r="B82" s="384" t="s">
        <v>287</v>
      </c>
      <c r="C82" s="385" t="s">
        <v>288</v>
      </c>
      <c r="D82" s="386" t="s">
        <v>195</v>
      </c>
      <c r="E82" s="396"/>
      <c r="F82" s="397"/>
      <c r="G82" s="398"/>
      <c r="H82" s="391">
        <v>237.89</v>
      </c>
      <c r="I82" s="395">
        <v>115</v>
      </c>
      <c r="J82" s="393">
        <f>H82*I82</f>
        <v>27357</v>
      </c>
    </row>
    <row r="83" spans="1:10" ht="15.75" x14ac:dyDescent="0.2">
      <c r="A83" s="383">
        <v>74</v>
      </c>
      <c r="B83" s="384" t="s">
        <v>289</v>
      </c>
      <c r="C83" s="385" t="s">
        <v>290</v>
      </c>
      <c r="D83" s="386" t="s">
        <v>195</v>
      </c>
      <c r="E83" s="396"/>
      <c r="F83" s="397"/>
      <c r="G83" s="398"/>
      <c r="H83" s="391">
        <v>111.63</v>
      </c>
      <c r="I83" s="395">
        <v>115</v>
      </c>
      <c r="J83" s="393">
        <f>H83*I83</f>
        <v>12837</v>
      </c>
    </row>
    <row r="84" spans="1:10" ht="15.75" x14ac:dyDescent="0.2">
      <c r="A84" s="383">
        <v>75</v>
      </c>
      <c r="B84" s="384" t="s">
        <v>291</v>
      </c>
      <c r="C84" s="385" t="s">
        <v>292</v>
      </c>
      <c r="D84" s="386" t="s">
        <v>132</v>
      </c>
      <c r="E84" s="391">
        <v>8.2000000000000007E-3</v>
      </c>
      <c r="F84" s="395">
        <v>208308.96</v>
      </c>
      <c r="G84" s="393">
        <f t="shared" si="1"/>
        <v>1708</v>
      </c>
      <c r="H84" s="394"/>
      <c r="I84" s="395"/>
      <c r="J84" s="393"/>
    </row>
    <row r="85" spans="1:10" ht="31.5" x14ac:dyDescent="0.2">
      <c r="A85" s="383">
        <v>76</v>
      </c>
      <c r="B85" s="384" t="s">
        <v>293</v>
      </c>
      <c r="C85" s="385" t="s">
        <v>294</v>
      </c>
      <c r="D85" s="386" t="s">
        <v>198</v>
      </c>
      <c r="E85" s="391">
        <v>2</v>
      </c>
      <c r="F85" s="395">
        <v>1807.2</v>
      </c>
      <c r="G85" s="393">
        <f t="shared" si="1"/>
        <v>3614</v>
      </c>
      <c r="H85" s="394"/>
      <c r="I85" s="395"/>
      <c r="J85" s="393"/>
    </row>
    <row r="86" spans="1:10" ht="15.75" x14ac:dyDescent="0.2">
      <c r="A86" s="383">
        <v>77</v>
      </c>
      <c r="B86" s="384" t="s">
        <v>295</v>
      </c>
      <c r="C86" s="385" t="s">
        <v>296</v>
      </c>
      <c r="D86" s="386" t="s">
        <v>198</v>
      </c>
      <c r="E86" s="399">
        <v>24.85</v>
      </c>
      <c r="F86" s="395">
        <v>1922.4</v>
      </c>
      <c r="G86" s="393">
        <f t="shared" si="1"/>
        <v>47772</v>
      </c>
      <c r="H86" s="394"/>
      <c r="I86" s="395"/>
      <c r="J86" s="393"/>
    </row>
    <row r="87" spans="1:10" ht="15.75" x14ac:dyDescent="0.2">
      <c r="A87" s="383">
        <v>78</v>
      </c>
      <c r="B87" s="384" t="s">
        <v>297</v>
      </c>
      <c r="C87" s="385" t="s">
        <v>298</v>
      </c>
      <c r="D87" s="386" t="s">
        <v>198</v>
      </c>
      <c r="E87" s="399">
        <v>34</v>
      </c>
      <c r="F87" s="395">
        <v>4000</v>
      </c>
      <c r="G87" s="393">
        <f t="shared" si="1"/>
        <v>136000</v>
      </c>
      <c r="H87" s="394"/>
      <c r="I87" s="395"/>
      <c r="J87" s="393"/>
    </row>
    <row r="88" spans="1:10" ht="31.5" x14ac:dyDescent="0.2">
      <c r="A88" s="383">
        <v>79</v>
      </c>
      <c r="B88" s="384" t="s">
        <v>299</v>
      </c>
      <c r="C88" s="385" t="s">
        <v>300</v>
      </c>
      <c r="D88" s="386" t="s">
        <v>198</v>
      </c>
      <c r="E88" s="396"/>
      <c r="F88" s="397"/>
      <c r="G88" s="398"/>
      <c r="H88" s="391">
        <v>351</v>
      </c>
      <c r="I88" s="395">
        <v>200</v>
      </c>
      <c r="J88" s="393">
        <f>H88*I88</f>
        <v>70200</v>
      </c>
    </row>
    <row r="89" spans="1:10" ht="15.75" x14ac:dyDescent="0.2">
      <c r="A89" s="383">
        <v>80</v>
      </c>
      <c r="B89" s="384" t="s">
        <v>301</v>
      </c>
      <c r="C89" s="385" t="s">
        <v>302</v>
      </c>
      <c r="D89" s="386" t="s">
        <v>257</v>
      </c>
      <c r="E89" s="396"/>
      <c r="F89" s="397"/>
      <c r="G89" s="398"/>
      <c r="H89" s="391">
        <v>10</v>
      </c>
      <c r="I89" s="395">
        <v>1530</v>
      </c>
      <c r="J89" s="393">
        <f>H89*I89</f>
        <v>15300</v>
      </c>
    </row>
    <row r="90" spans="1:10" ht="15.75" x14ac:dyDescent="0.2">
      <c r="A90" s="383">
        <v>81</v>
      </c>
      <c r="B90" s="384" t="s">
        <v>301</v>
      </c>
      <c r="C90" s="385" t="s">
        <v>303</v>
      </c>
      <c r="D90" s="386" t="s">
        <v>257</v>
      </c>
      <c r="E90" s="396"/>
      <c r="F90" s="397"/>
      <c r="G90" s="398"/>
      <c r="H90" s="391">
        <v>1</v>
      </c>
      <c r="I90" s="395">
        <v>2000</v>
      </c>
      <c r="J90" s="393">
        <f>H90*I90</f>
        <v>2000</v>
      </c>
    </row>
    <row r="91" spans="1:10" ht="15.75" x14ac:dyDescent="0.2">
      <c r="A91" s="383">
        <v>82</v>
      </c>
      <c r="B91" s="384" t="s">
        <v>301</v>
      </c>
      <c r="C91" s="385" t="s">
        <v>304</v>
      </c>
      <c r="D91" s="386" t="s">
        <v>257</v>
      </c>
      <c r="E91" s="396"/>
      <c r="F91" s="397"/>
      <c r="G91" s="398"/>
      <c r="H91" s="391">
        <v>340</v>
      </c>
      <c r="I91" s="395">
        <v>1530</v>
      </c>
      <c r="J91" s="393">
        <f>H91*I91</f>
        <v>520200</v>
      </c>
    </row>
    <row r="92" spans="1:10" ht="15.75" x14ac:dyDescent="0.2">
      <c r="A92" s="383">
        <v>83</v>
      </c>
      <c r="B92" s="384" t="s">
        <v>301</v>
      </c>
      <c r="C92" s="385" t="s">
        <v>305</v>
      </c>
      <c r="D92" s="386" t="s">
        <v>257</v>
      </c>
      <c r="E92" s="391">
        <v>1</v>
      </c>
      <c r="F92" s="395">
        <v>445.83</v>
      </c>
      <c r="G92" s="393">
        <f t="shared" si="1"/>
        <v>446</v>
      </c>
      <c r="H92" s="394"/>
      <c r="I92" s="395"/>
      <c r="J92" s="393"/>
    </row>
    <row r="93" spans="1:10" ht="47.25" x14ac:dyDescent="0.2">
      <c r="A93" s="383">
        <v>84</v>
      </c>
      <c r="B93" s="384" t="s">
        <v>301</v>
      </c>
      <c r="C93" s="385" t="s">
        <v>306</v>
      </c>
      <c r="D93" s="386" t="s">
        <v>213</v>
      </c>
      <c r="E93" s="396"/>
      <c r="F93" s="397"/>
      <c r="G93" s="398"/>
      <c r="H93" s="391">
        <v>2878.5</v>
      </c>
      <c r="I93" s="395">
        <v>3454</v>
      </c>
      <c r="J93" s="393">
        <f>H93*I93</f>
        <v>9942339</v>
      </c>
    </row>
    <row r="94" spans="1:10" ht="47.25" x14ac:dyDescent="0.2">
      <c r="A94" s="383">
        <v>85</v>
      </c>
      <c r="B94" s="384" t="s">
        <v>301</v>
      </c>
      <c r="C94" s="385" t="s">
        <v>307</v>
      </c>
      <c r="D94" s="386" t="s">
        <v>213</v>
      </c>
      <c r="E94" s="396"/>
      <c r="F94" s="397"/>
      <c r="G94" s="398"/>
      <c r="H94" s="391">
        <v>12.36</v>
      </c>
      <c r="I94" s="395">
        <v>3454</v>
      </c>
      <c r="J94" s="393">
        <f>H94*I94</f>
        <v>42691</v>
      </c>
    </row>
    <row r="95" spans="1:10" ht="47.25" x14ac:dyDescent="0.2">
      <c r="A95" s="383">
        <v>86</v>
      </c>
      <c r="B95" s="384" t="s">
        <v>301</v>
      </c>
      <c r="C95" s="385" t="s">
        <v>308</v>
      </c>
      <c r="D95" s="386" t="s">
        <v>213</v>
      </c>
      <c r="E95" s="391">
        <v>0.20599999999999999</v>
      </c>
      <c r="F95" s="395">
        <v>908.25</v>
      </c>
      <c r="G95" s="393">
        <f t="shared" si="1"/>
        <v>187</v>
      </c>
      <c r="H95" s="394"/>
      <c r="I95" s="395"/>
      <c r="J95" s="393"/>
    </row>
    <row r="96" spans="1:10" ht="31.5" x14ac:dyDescent="0.2">
      <c r="A96" s="383">
        <v>87</v>
      </c>
      <c r="B96" s="384" t="s">
        <v>309</v>
      </c>
      <c r="C96" s="385" t="s">
        <v>310</v>
      </c>
      <c r="D96" s="386" t="s">
        <v>137</v>
      </c>
      <c r="E96" s="391">
        <v>1.37E-2</v>
      </c>
      <c r="F96" s="395">
        <v>38.159999999999997</v>
      </c>
      <c r="G96" s="393">
        <f t="shared" si="1"/>
        <v>1</v>
      </c>
      <c r="H96" s="394"/>
      <c r="I96" s="395"/>
      <c r="J96" s="393"/>
    </row>
    <row r="97" spans="1:10" ht="31.5" x14ac:dyDescent="0.2">
      <c r="A97" s="383">
        <v>88</v>
      </c>
      <c r="B97" s="384" t="s">
        <v>311</v>
      </c>
      <c r="C97" s="385" t="s">
        <v>312</v>
      </c>
      <c r="D97" s="386" t="s">
        <v>132</v>
      </c>
      <c r="E97" s="391">
        <v>1.9E-3</v>
      </c>
      <c r="F97" s="395">
        <v>110000</v>
      </c>
      <c r="G97" s="393">
        <f t="shared" si="1"/>
        <v>209</v>
      </c>
      <c r="H97" s="394"/>
      <c r="I97" s="395"/>
      <c r="J97" s="393"/>
    </row>
    <row r="98" spans="1:10" ht="31.5" x14ac:dyDescent="0.2">
      <c r="A98" s="383">
        <v>89</v>
      </c>
      <c r="B98" s="384" t="s">
        <v>313</v>
      </c>
      <c r="C98" s="385" t="s">
        <v>314</v>
      </c>
      <c r="D98" s="386" t="s">
        <v>137</v>
      </c>
      <c r="E98" s="391">
        <v>3.0000000000000001E-3</v>
      </c>
      <c r="F98" s="395">
        <v>295.45</v>
      </c>
      <c r="G98" s="393">
        <f t="shared" si="1"/>
        <v>1</v>
      </c>
      <c r="H98" s="394"/>
      <c r="I98" s="395"/>
      <c r="J98" s="393"/>
    </row>
    <row r="99" spans="1:10" ht="31.5" x14ac:dyDescent="0.2">
      <c r="A99" s="383">
        <v>90</v>
      </c>
      <c r="B99" s="384" t="s">
        <v>315</v>
      </c>
      <c r="C99" s="385" t="s">
        <v>316</v>
      </c>
      <c r="D99" s="386" t="s">
        <v>169</v>
      </c>
      <c r="E99" s="391">
        <v>0.27</v>
      </c>
      <c r="F99" s="395">
        <v>61.75</v>
      </c>
      <c r="G99" s="393">
        <f t="shared" si="1"/>
        <v>17</v>
      </c>
      <c r="H99" s="394"/>
      <c r="I99" s="395"/>
      <c r="J99" s="393"/>
    </row>
    <row r="100" spans="1:10" ht="31.5" x14ac:dyDescent="0.2">
      <c r="A100" s="383">
        <v>91</v>
      </c>
      <c r="B100" s="384" t="s">
        <v>317</v>
      </c>
      <c r="C100" s="385" t="s">
        <v>318</v>
      </c>
      <c r="D100" s="386" t="s">
        <v>137</v>
      </c>
      <c r="E100" s="391">
        <v>0.44469999999999998</v>
      </c>
      <c r="F100" s="395">
        <v>38.159999999999997</v>
      </c>
      <c r="G100" s="393">
        <f t="shared" si="1"/>
        <v>17</v>
      </c>
      <c r="H100" s="394"/>
      <c r="I100" s="395"/>
      <c r="J100" s="393"/>
    </row>
    <row r="101" spans="1:10" ht="31.5" x14ac:dyDescent="0.2">
      <c r="A101" s="383">
        <v>92</v>
      </c>
      <c r="B101" s="384" t="s">
        <v>319</v>
      </c>
      <c r="C101" s="385" t="s">
        <v>320</v>
      </c>
      <c r="D101" s="386" t="s">
        <v>132</v>
      </c>
      <c r="E101" s="391">
        <v>3.3999999999999998E-3</v>
      </c>
      <c r="F101" s="395">
        <v>110000</v>
      </c>
      <c r="G101" s="393">
        <f t="shared" si="1"/>
        <v>374</v>
      </c>
      <c r="H101" s="394"/>
      <c r="I101" s="395"/>
      <c r="J101" s="393"/>
    </row>
    <row r="102" spans="1:10" ht="31.5" x14ac:dyDescent="0.2">
      <c r="A102" s="383">
        <v>93</v>
      </c>
      <c r="B102" s="384" t="s">
        <v>321</v>
      </c>
      <c r="C102" s="385" t="s">
        <v>314</v>
      </c>
      <c r="D102" s="386" t="s">
        <v>137</v>
      </c>
      <c r="E102" s="391">
        <v>9.9000000000000005E-2</v>
      </c>
      <c r="F102" s="395">
        <v>295.45</v>
      </c>
      <c r="G102" s="393">
        <f t="shared" si="1"/>
        <v>29</v>
      </c>
      <c r="H102" s="394"/>
      <c r="I102" s="395"/>
      <c r="J102" s="393"/>
    </row>
    <row r="103" spans="1:10" ht="31.5" x14ac:dyDescent="0.2">
      <c r="A103" s="383">
        <v>94</v>
      </c>
      <c r="B103" s="384" t="s">
        <v>322</v>
      </c>
      <c r="C103" s="385" t="s">
        <v>185</v>
      </c>
      <c r="D103" s="386" t="s">
        <v>169</v>
      </c>
      <c r="E103" s="391">
        <v>3.24</v>
      </c>
      <c r="F103" s="395">
        <v>61.75</v>
      </c>
      <c r="G103" s="393">
        <f t="shared" si="1"/>
        <v>200</v>
      </c>
      <c r="H103" s="394"/>
      <c r="I103" s="395"/>
      <c r="J103" s="393"/>
    </row>
    <row r="104" spans="1:10" ht="47.25" x14ac:dyDescent="0.2">
      <c r="A104" s="383">
        <v>95</v>
      </c>
      <c r="B104" s="384" t="s">
        <v>323</v>
      </c>
      <c r="C104" s="385" t="s">
        <v>324</v>
      </c>
      <c r="D104" s="386" t="s">
        <v>257</v>
      </c>
      <c r="E104" s="391">
        <v>37</v>
      </c>
      <c r="F104" s="395">
        <v>1439.4</v>
      </c>
      <c r="G104" s="393">
        <f t="shared" si="1"/>
        <v>53258</v>
      </c>
      <c r="H104" s="394"/>
      <c r="I104" s="395"/>
      <c r="J104" s="393"/>
    </row>
    <row r="105" spans="1:10" ht="47.25" x14ac:dyDescent="0.2">
      <c r="A105" s="383">
        <v>96</v>
      </c>
      <c r="B105" s="384" t="s">
        <v>325</v>
      </c>
      <c r="C105" s="385" t="s">
        <v>326</v>
      </c>
      <c r="D105" s="386" t="s">
        <v>213</v>
      </c>
      <c r="E105" s="396"/>
      <c r="F105" s="397"/>
      <c r="G105" s="398"/>
      <c r="H105" s="391">
        <v>75.75</v>
      </c>
      <c r="I105" s="395">
        <v>2260</v>
      </c>
      <c r="J105" s="393">
        <f>H105*I105</f>
        <v>171195</v>
      </c>
    </row>
    <row r="106" spans="1:10" ht="31.5" x14ac:dyDescent="0.2">
      <c r="A106" s="383">
        <v>97</v>
      </c>
      <c r="B106" s="384" t="s">
        <v>327</v>
      </c>
      <c r="C106" s="385" t="s">
        <v>328</v>
      </c>
      <c r="D106" s="386" t="s">
        <v>132</v>
      </c>
      <c r="E106" s="396"/>
      <c r="F106" s="397"/>
      <c r="G106" s="398"/>
      <c r="H106" s="391">
        <v>0.77700000000000002</v>
      </c>
      <c r="I106" s="395">
        <v>29000</v>
      </c>
      <c r="J106" s="393">
        <f>H106*I106</f>
        <v>22533</v>
      </c>
    </row>
    <row r="107" spans="1:10" ht="31.5" x14ac:dyDescent="0.2">
      <c r="A107" s="383">
        <v>98</v>
      </c>
      <c r="B107" s="384" t="s">
        <v>329</v>
      </c>
      <c r="C107" s="385" t="s">
        <v>330</v>
      </c>
      <c r="D107" s="386" t="s">
        <v>257</v>
      </c>
      <c r="E107" s="396"/>
      <c r="F107" s="397"/>
      <c r="G107" s="398"/>
      <c r="H107" s="391">
        <v>1</v>
      </c>
      <c r="I107" s="395">
        <v>8000</v>
      </c>
      <c r="J107" s="393">
        <f>H107*I107</f>
        <v>8000</v>
      </c>
    </row>
    <row r="108" spans="1:10" ht="31.5" x14ac:dyDescent="0.2">
      <c r="A108" s="383">
        <v>99</v>
      </c>
      <c r="B108" s="384" t="s">
        <v>331</v>
      </c>
      <c r="C108" s="385" t="s">
        <v>332</v>
      </c>
      <c r="D108" s="386" t="s">
        <v>257</v>
      </c>
      <c r="E108" s="396"/>
      <c r="F108" s="397"/>
      <c r="G108" s="398"/>
      <c r="H108" s="391">
        <v>1</v>
      </c>
      <c r="I108" s="395">
        <v>40000</v>
      </c>
      <c r="J108" s="393">
        <f>H108*I108</f>
        <v>40000</v>
      </c>
    </row>
    <row r="109" spans="1:10" ht="31.5" x14ac:dyDescent="0.2">
      <c r="A109" s="383">
        <v>100</v>
      </c>
      <c r="B109" s="384" t="s">
        <v>333</v>
      </c>
      <c r="C109" s="385" t="s">
        <v>334</v>
      </c>
      <c r="D109" s="386" t="s">
        <v>252</v>
      </c>
      <c r="E109" s="391">
        <v>5.0000000000000001E-4</v>
      </c>
      <c r="F109" s="395">
        <v>36000</v>
      </c>
      <c r="G109" s="393">
        <f t="shared" si="1"/>
        <v>18</v>
      </c>
      <c r="H109" s="394"/>
      <c r="I109" s="395"/>
      <c r="J109" s="393"/>
    </row>
    <row r="110" spans="1:10" ht="47.25" x14ac:dyDescent="0.2">
      <c r="A110" s="383">
        <v>101</v>
      </c>
      <c r="B110" s="384" t="s">
        <v>335</v>
      </c>
      <c r="C110" s="385" t="s">
        <v>336</v>
      </c>
      <c r="D110" s="386" t="s">
        <v>257</v>
      </c>
      <c r="E110" s="396"/>
      <c r="F110" s="397"/>
      <c r="G110" s="398"/>
      <c r="H110" s="391">
        <v>3</v>
      </c>
      <c r="I110" s="392">
        <v>2840</v>
      </c>
      <c r="J110" s="393">
        <f t="shared" ref="J110:J115" si="2">H110*I110</f>
        <v>8520</v>
      </c>
    </row>
    <row r="111" spans="1:10" ht="31.5" x14ac:dyDescent="0.2">
      <c r="A111" s="383">
        <v>102</v>
      </c>
      <c r="B111" s="384" t="s">
        <v>337</v>
      </c>
      <c r="C111" s="385" t="s">
        <v>338</v>
      </c>
      <c r="D111" s="386" t="s">
        <v>257</v>
      </c>
      <c r="E111" s="396"/>
      <c r="F111" s="397"/>
      <c r="G111" s="398"/>
      <c r="H111" s="391">
        <v>1</v>
      </c>
      <c r="I111" s="395">
        <v>12200</v>
      </c>
      <c r="J111" s="393">
        <f t="shared" si="2"/>
        <v>12200</v>
      </c>
    </row>
    <row r="112" spans="1:10" ht="31.5" x14ac:dyDescent="0.2">
      <c r="A112" s="383">
        <v>103</v>
      </c>
      <c r="B112" s="384" t="s">
        <v>339</v>
      </c>
      <c r="C112" s="385" t="s">
        <v>340</v>
      </c>
      <c r="D112" s="386" t="s">
        <v>257</v>
      </c>
      <c r="E112" s="396"/>
      <c r="F112" s="397"/>
      <c r="G112" s="398"/>
      <c r="H112" s="391">
        <v>1</v>
      </c>
      <c r="I112" s="392">
        <v>1300</v>
      </c>
      <c r="J112" s="393">
        <f t="shared" si="2"/>
        <v>1300</v>
      </c>
    </row>
    <row r="113" spans="1:10" ht="31.5" x14ac:dyDescent="0.2">
      <c r="A113" s="383">
        <v>104</v>
      </c>
      <c r="B113" s="384" t="s">
        <v>341</v>
      </c>
      <c r="C113" s="385" t="s">
        <v>342</v>
      </c>
      <c r="D113" s="386" t="s">
        <v>257</v>
      </c>
      <c r="E113" s="396"/>
      <c r="F113" s="397"/>
      <c r="G113" s="398"/>
      <c r="H113" s="391">
        <v>1</v>
      </c>
      <c r="I113" s="392">
        <v>1300</v>
      </c>
      <c r="J113" s="393">
        <f t="shared" si="2"/>
        <v>1300</v>
      </c>
    </row>
    <row r="114" spans="1:10" ht="47.25" x14ac:dyDescent="0.2">
      <c r="A114" s="383">
        <v>105</v>
      </c>
      <c r="B114" s="384" t="s">
        <v>343</v>
      </c>
      <c r="C114" s="385" t="s">
        <v>344</v>
      </c>
      <c r="D114" s="386" t="s">
        <v>257</v>
      </c>
      <c r="E114" s="396"/>
      <c r="F114" s="397"/>
      <c r="G114" s="398"/>
      <c r="H114" s="391">
        <v>1</v>
      </c>
      <c r="I114" s="395">
        <v>300</v>
      </c>
      <c r="J114" s="393">
        <f t="shared" si="2"/>
        <v>300</v>
      </c>
    </row>
    <row r="115" spans="1:10" ht="32.25" thickBot="1" x14ac:dyDescent="0.25">
      <c r="A115" s="383">
        <v>106</v>
      </c>
      <c r="B115" s="384" t="s">
        <v>345</v>
      </c>
      <c r="C115" s="385" t="s">
        <v>346</v>
      </c>
      <c r="D115" s="386" t="s">
        <v>198</v>
      </c>
      <c r="E115" s="400"/>
      <c r="F115" s="401"/>
      <c r="G115" s="402"/>
      <c r="H115" s="403">
        <v>1</v>
      </c>
      <c r="I115" s="404">
        <v>10500</v>
      </c>
      <c r="J115" s="405">
        <f t="shared" si="2"/>
        <v>10500</v>
      </c>
    </row>
    <row r="116" spans="1:10" ht="16.5" thickBot="1" x14ac:dyDescent="0.25">
      <c r="A116" s="509"/>
      <c r="B116" s="510"/>
      <c r="C116" s="510"/>
      <c r="D116" s="510"/>
      <c r="E116" s="406" t="s">
        <v>347</v>
      </c>
      <c r="F116" s="407"/>
      <c r="G116" s="408">
        <f>SUM(G10:G115)</f>
        <v>672419</v>
      </c>
      <c r="H116" s="511" t="s">
        <v>347</v>
      </c>
      <c r="I116" s="511"/>
      <c r="J116" s="408">
        <f>SUM(J10:J115)</f>
        <v>10925625</v>
      </c>
    </row>
    <row r="117" spans="1:10" ht="16.5" thickBot="1" x14ac:dyDescent="0.25">
      <c r="A117" s="512" t="s">
        <v>348</v>
      </c>
      <c r="B117" s="513"/>
      <c r="C117" s="513"/>
      <c r="D117" s="514"/>
      <c r="E117" s="515">
        <f>G116+J116</f>
        <v>11598044</v>
      </c>
      <c r="F117" s="516"/>
      <c r="G117" s="516"/>
      <c r="H117" s="516"/>
      <c r="I117" s="516"/>
      <c r="J117" s="517"/>
    </row>
    <row r="118" spans="1:10" ht="15.75" x14ac:dyDescent="0.2">
      <c r="A118" s="409"/>
      <c r="B118" s="410"/>
      <c r="C118" s="411"/>
      <c r="D118" s="412"/>
      <c r="E118" s="413"/>
      <c r="F118" s="414"/>
      <c r="G118" s="415"/>
      <c r="H118" s="416"/>
      <c r="I118" s="367"/>
      <c r="J118" s="367"/>
    </row>
  </sheetData>
  <autoFilter ref="A10:J117"/>
  <mergeCells count="12">
    <mergeCell ref="A116:D116"/>
    <mergeCell ref="H116:I116"/>
    <mergeCell ref="A117:D117"/>
    <mergeCell ref="E117:J117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7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8.2.</vt:lpstr>
      <vt:lpstr>Приложение №1 к формам 8.2</vt:lpstr>
      <vt:lpstr>Приложение №2 к форме 8.2</vt:lpstr>
      <vt:lpstr>Приложение 3 к форме 8.2</vt:lpstr>
      <vt:lpstr>'Приложение №2 к форме 8.2'!Заголовки_для_печати</vt:lpstr>
      <vt:lpstr>'Приложение 3 к форме 8.2'!Область_печати</vt:lpstr>
      <vt:lpstr>'Приложение №2 к форме 8.2'!Область_печати</vt:lpstr>
      <vt:lpstr>'Форма 8.2.'!Область_печати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2015-07-12T09:33:07Z</cp:lastPrinted>
  <dcterms:created xsi:type="dcterms:W3CDTF">2014-07-13T09:38:46Z</dcterms:created>
  <dcterms:modified xsi:type="dcterms:W3CDTF">2015-08-24T10:21:44Z</dcterms:modified>
</cp:coreProperties>
</file>