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1." sheetId="17" r:id="rId1"/>
    <sheet name="Приложение 1 к формам 8.1" sheetId="18" r:id="rId2"/>
    <sheet name="Приложение 2 к Форме 8.1" sheetId="19" r:id="rId3"/>
    <sheet name="Приложение 3 к Форме 8.1" sheetId="2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8.1'!$A$10:$J$152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 localSheetId="3">'Приложение 3 к Форме 8.1'!#REF!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8.1'!$A$1:$J$153</definedName>
    <definedName name="_xlnm.Print_Area" localSheetId="0">'Форма 8.1.'!$A$1:$Y$55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150" i="20" l="1"/>
  <c r="G149" i="20"/>
  <c r="G148" i="20"/>
  <c r="J147" i="20"/>
  <c r="J146" i="20"/>
  <c r="G145" i="20"/>
  <c r="J144" i="20"/>
  <c r="G143" i="20"/>
  <c r="J142" i="20"/>
  <c r="J141" i="20"/>
  <c r="J140" i="20"/>
  <c r="J139" i="20"/>
  <c r="J138" i="20"/>
  <c r="J137" i="20"/>
  <c r="G136" i="20"/>
  <c r="J135" i="20"/>
  <c r="J134" i="20"/>
  <c r="G133" i="20"/>
  <c r="J132" i="20"/>
  <c r="J131" i="20"/>
  <c r="J130" i="20"/>
  <c r="J129" i="20"/>
  <c r="G128" i="20"/>
  <c r="G127" i="20"/>
  <c r="J126" i="20"/>
  <c r="J125" i="20"/>
  <c r="J124" i="20"/>
  <c r="G123" i="20"/>
  <c r="J122" i="20"/>
  <c r="G121" i="20"/>
  <c r="G120" i="20"/>
  <c r="G119" i="20"/>
  <c r="G118" i="20"/>
  <c r="G117" i="20"/>
  <c r="G116" i="20"/>
  <c r="G115" i="20"/>
  <c r="G114" i="20"/>
  <c r="G113" i="20"/>
  <c r="J112" i="20"/>
  <c r="J111" i="20"/>
  <c r="J110" i="20"/>
  <c r="G109" i="20"/>
  <c r="G108" i="20"/>
  <c r="J107" i="20"/>
  <c r="J106" i="20"/>
  <c r="J105" i="20"/>
  <c r="J104" i="20"/>
  <c r="J103" i="20"/>
  <c r="J102" i="20"/>
  <c r="J101" i="20"/>
  <c r="G100" i="20"/>
  <c r="G99" i="20"/>
  <c r="J98" i="20"/>
  <c r="J97" i="20"/>
  <c r="J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J64" i="20"/>
  <c r="J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J40" i="20"/>
  <c r="G39" i="20"/>
  <c r="G38" i="20"/>
  <c r="G37" i="20"/>
  <c r="G36" i="20"/>
  <c r="G35" i="20"/>
  <c r="G34" i="20"/>
  <c r="G33" i="20"/>
  <c r="J32" i="20"/>
  <c r="J31" i="20"/>
  <c r="G30" i="20"/>
  <c r="G29" i="20"/>
  <c r="G28" i="20"/>
  <c r="G27" i="20"/>
  <c r="G26" i="20"/>
  <c r="G25" i="20"/>
  <c r="G24" i="20"/>
  <c r="G23" i="20"/>
  <c r="G22" i="20"/>
  <c r="J21" i="20"/>
  <c r="G20" i="20"/>
  <c r="G19" i="20"/>
  <c r="G18" i="20"/>
  <c r="G17" i="20"/>
  <c r="G16" i="20"/>
  <c r="G15" i="20"/>
  <c r="G14" i="20"/>
  <c r="G13" i="20"/>
  <c r="G12" i="20"/>
  <c r="G11" i="20"/>
  <c r="G10" i="20"/>
  <c r="G151" i="20" l="1"/>
  <c r="E152" i="20" s="1"/>
  <c r="J151" i="20"/>
  <c r="M20" i="19"/>
  <c r="J14" i="1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<sst xmlns="http://schemas.openxmlformats.org/spreadsheetml/2006/main" count="595" uniqueCount="413">
  <si>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</si>
  <si>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</si>
  <si>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</si>
  <si>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</si>
  <si>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</si>
  <si>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</si>
  <si>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</si>
  <si>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</si>
  <si>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</si>
  <si>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</si>
  <si>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</si>
  <si>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</si>
  <si>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</si>
  <si>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</si>
  <si>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</si>
  <si>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</si>
  <si>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</si>
  <si>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</si>
  <si>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</si>
  <si>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</si>
  <si>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</si>
  <si>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</si>
  <si>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</si>
  <si>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</si>
  <si>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</si>
  <si>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</si>
  <si>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</si>
  <si>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</si>
  <si>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</si>
  <si>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</si>
  <si>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</si>
  <si>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</si>
  <si>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</si>
  <si>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</si>
  <si>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</si>
  <si>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</si>
  <si>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</si>
  <si>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</si>
  <si>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</si>
  <si>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</si>
  <si>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</si>
  <si>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</si>
  <si>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</si>
  <si>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</si>
  <si>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</si>
  <si>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</si>
  <si>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</si>
  <si>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</si>
  <si>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</si>
  <si>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</si>
  <si>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</si>
  <si>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</si>
  <si>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</si>
  <si>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</si>
  <si>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</si>
  <si>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</si>
  <si>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</si>
  <si>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</si>
  <si>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</si>
  <si>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</si>
  <si>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</si>
  <si>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</si>
  <si>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</si>
  <si>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</si>
  <si>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Обустройство Северо-Островного месторождения нефти. Кусты скважин №21, 23, 24.</t>
  </si>
  <si>
    <t xml:space="preserve">682/2015  </t>
  </si>
  <si>
    <t xml:space="preserve">683/2015 </t>
  </si>
  <si>
    <t>Вырубка леса</t>
  </si>
  <si>
    <t>Строительные работы</t>
  </si>
  <si>
    <t>684/2015</t>
  </si>
  <si>
    <t>Нефтесбор ф 273 к21- т.вр. Р106</t>
  </si>
  <si>
    <t>Нефтегазопровод т.вр.К.21 - т.вр. р-он Р-106 (нитка 2)</t>
  </si>
  <si>
    <t>Форма 8.1.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</si>
  <si>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</si>
  <si>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формам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</si>
  <si>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</si>
  <si>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</si>
  <si>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</si>
  <si>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</si>
  <si>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</si>
  <si>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</si>
  <si>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</si>
  <si>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</si>
  <si>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</si>
  <si>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</si>
  <si>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</si>
  <si>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</si>
  <si>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</si>
  <si>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</si>
  <si>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</si>
  <si>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</si>
  <si>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</si>
  <si>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</si>
  <si>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</si>
  <si>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</si>
  <si>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</si>
  <si>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</si>
  <si>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</si>
  <si>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</si>
  <si>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</si>
  <si>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</si>
  <si>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</si>
  <si>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</si>
  <si>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</si>
  <si>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</si>
  <si>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</si>
  <si>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</si>
  <si>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</si>
  <si>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</si>
  <si>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</si>
  <si>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</si>
  <si>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</si>
  <si>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</si>
  <si>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</si>
  <si>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</si>
  <si>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</si>
  <si>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</si>
  <si>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</si>
  <si>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</si>
  <si>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</si>
  <si>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</si>
  <si>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</si>
  <si>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 к форме 8.1.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</si>
  <si>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</si>
  <si>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</si>
  <si>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</si>
  <si>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</si>
  <si>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</si>
  <si>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</si>
  <si>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</si>
  <si>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</si>
  <si>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</si>
  <si>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</si>
  <si>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</si>
  <si>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</si>
  <si>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</si>
  <si>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</si>
  <si>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101-0309</t>
  </si>
  <si>
    <t>Канаты пеньковые пропитанные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</si>
  <si>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</si>
  <si>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</si>
  <si>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</si>
  <si>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</si>
  <si>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</si>
  <si>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</si>
  <si>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</si>
  <si>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101-0540</t>
  </si>
  <si>
    <t>Лента стальная упаковочная, мягкая, нормальной точности 0,7х20-50 мм</t>
  </si>
  <si>
    <t>101-0782</t>
  </si>
  <si>
    <t>Поковки из квадратных заготовок, масса: 1,8 кг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</si>
  <si>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</si>
  <si>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</si>
  <si>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</si>
  <si>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</si>
  <si>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</si>
  <si>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</si>
  <si>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101-1019</t>
  </si>
  <si>
    <t>Швеллеры № 40 из стали марки: Ст0</t>
  </si>
  <si>
    <t>101-1292</t>
  </si>
  <si>
    <t>Уайт-спирит...</t>
  </si>
  <si>
    <t>101-1513</t>
  </si>
  <si>
    <t>Электроды диаметром: 4 мм Э42...</t>
  </si>
  <si>
    <t>101-1514</t>
  </si>
  <si>
    <t>Электроды диаметром: 4 мм Э42А</t>
  </si>
  <si>
    <t>101-1515</t>
  </si>
  <si>
    <t>Электроды диаметром: 4 мм Э46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</si>
  <si>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</si>
  <si>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</si>
  <si>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</si>
  <si>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</si>
  <si>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</si>
  <si>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</si>
  <si>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</si>
  <si>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</si>
  <si>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</si>
  <si>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</si>
  <si>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</si>
  <si>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</si>
  <si>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</si>
  <si>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</si>
  <si>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</si>
  <si>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</si>
  <si>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</si>
  <si>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</si>
  <si>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</si>
  <si>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</si>
  <si>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101-1706</t>
  </si>
  <si>
    <t>Сталь листовая оцинкованная толщиной листа: 0,5 мм</t>
  </si>
  <si>
    <t>101-1714</t>
  </si>
  <si>
    <t>Болты с гайками и шайбами строительные</t>
  </si>
  <si>
    <t>101-1757</t>
  </si>
  <si>
    <t>Ветошь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</si>
  <si>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</si>
  <si>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</si>
  <si>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</si>
  <si>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</si>
  <si>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</si>
  <si>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</si>
  <si>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</si>
  <si>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</si>
  <si>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</si>
  <si>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101-1977</t>
  </si>
  <si>
    <t>101-2143</t>
  </si>
  <si>
    <t>Краска</t>
  </si>
  <si>
    <t>101-2278</t>
  </si>
  <si>
    <t>Пропан-бутан, смесь техническая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</si>
  <si>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</si>
  <si>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</si>
  <si>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</si>
  <si>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</si>
  <si>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</si>
  <si>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</si>
  <si>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</si>
  <si>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</si>
  <si>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</si>
  <si>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</si>
  <si>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</si>
  <si>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</si>
  <si>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</si>
  <si>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</si>
  <si>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</si>
  <si>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</si>
  <si>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</si>
  <si>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</si>
  <si>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</si>
  <si>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</si>
  <si>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</si>
  <si>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</si>
  <si>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</si>
  <si>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</si>
  <si>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</si>
  <si>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</si>
  <si>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</si>
  <si>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</si>
  <si>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</si>
  <si>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</si>
  <si>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</si>
  <si>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</si>
  <si>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</si>
  <si>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</si>
  <si>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</si>
  <si>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</si>
  <si>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</si>
  <si>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</si>
  <si>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</si>
  <si>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</si>
  <si>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103-0401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</si>
  <si>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</si>
  <si>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103-0487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</si>
  <si>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</si>
  <si>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104-0017</t>
  </si>
  <si>
    <t>Цилиндры и полуцилиндры теплоизоляционные из минваты на синтетическом связующем: М-200, внутренний диаметр 76-108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</si>
  <si>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</si>
  <si>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</si>
  <si>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м2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</si>
  <si>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</si>
  <si>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</si>
  <si>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</si>
  <si>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</si>
  <si>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</si>
  <si>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</si>
  <si>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113-0246</t>
  </si>
  <si>
    <t>Эмаль ПФ-115 серая</t>
  </si>
  <si>
    <t>113-0250</t>
  </si>
  <si>
    <t>Эмаль кремнийорганическая: КО-88 серебристая термостойкая</t>
  </si>
  <si>
    <t>113-1786</t>
  </si>
  <si>
    <t>Лак битумный: БТ-123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</si>
  <si>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</si>
  <si>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</si>
  <si>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408-0122</t>
  </si>
  <si>
    <t>Песок для строительных работ природный</t>
  </si>
  <si>
    <t>411-0001</t>
  </si>
  <si>
    <t>Вода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</si>
  <si>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</si>
  <si>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</si>
  <si>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</si>
  <si>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</si>
  <si>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</si>
  <si>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</si>
  <si>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</si>
  <si>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</si>
  <si>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</si>
  <si>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</si>
  <si>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</si>
  <si>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</si>
  <si>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</si>
  <si>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507-0989</t>
  </si>
  <si>
    <t>Фланцы стальные плоские приварные из стали ВСт3сп2, ВСт3сп3, давлением: 1,0 МПа (10 кгс/см2), диаметром 200 мм</t>
  </si>
  <si>
    <t>507-0990</t>
  </si>
  <si>
    <t>Фланцы стальные плоские приварные из стали ВСт3сп2, ВСт3сп3, давлением: 1,0 МПа (10 кгс/см2), диаметром 250 мм</t>
  </si>
  <si>
    <t>507-2833</t>
  </si>
  <si>
    <t>Маты высокотемпературные марки МВТ-20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</si>
  <si>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</si>
  <si>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</si>
  <si>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</si>
  <si>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</si>
  <si>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</si>
  <si>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</si>
  <si>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</si>
  <si>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</si>
  <si>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</si>
  <si>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</si>
  <si>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</si>
  <si>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</si>
  <si>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534-0018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</si>
  <si>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</si>
  <si>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534-0145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</si>
  <si>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</si>
  <si>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535-0091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</si>
  <si>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</si>
  <si>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</si>
  <si>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</si>
  <si>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</si>
  <si>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</si>
  <si>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</si>
  <si>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</si>
  <si>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</si>
  <si>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</si>
  <si>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</si>
  <si>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</si>
  <si>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</si>
  <si>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</si>
  <si>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</si>
  <si>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</si>
  <si>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548-9111</t>
  </si>
  <si>
    <t xml:space="preserve">   - Манжета термоусадочная для изоляции трубопровода из труб с заводской изоляцией Ду 273 мм</t>
  </si>
  <si>
    <t xml:space="preserve">   - Манжета термоусадочная для изоляции трубопровода из труб с заводской изоляцией Ду 150 мм</t>
  </si>
  <si>
    <t xml:space="preserve">   - Манжета термоусадочная для изоляции трубопровода из труб с заводской изоляцией Ду 200 мм</t>
  </si>
  <si>
    <t>прайс-лист</t>
  </si>
  <si>
    <t xml:space="preserve">   - Задвижка клиновая с выдвижным шпинделем ф 50 мм Ру-4.0 МПа</t>
  </si>
  <si>
    <t xml:space="preserve">   - Втулки ЦЕ-114*8 мм</t>
  </si>
  <si>
    <t xml:space="preserve">   - Втулки ЦЕ-219*8 мм</t>
  </si>
  <si>
    <t xml:space="preserve">   - Втулки ЦЕ-159*8 мм</t>
  </si>
  <si>
    <t xml:space="preserve">   - Опора 273-КП-А11</t>
  </si>
  <si>
    <t xml:space="preserve">   - Отборное устройство РУ40 МПа 40-70-ст.20-МП</t>
  </si>
  <si>
    <t xml:space="preserve">   - Втулки ЦЕ-273*8 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</si>
  <si>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д-219*8мм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</si>
  <si>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д-273*8мм</t>
  </si>
  <si>
    <t>2697,24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</si>
  <si>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д-57*6мм</t>
  </si>
  <si>
    <t>СЦМ-101-0324</t>
  </si>
  <si>
    <t>Кислород технический газообразный</t>
  </si>
  <si>
    <t>СЦМ-101-1513</t>
  </si>
  <si>
    <t>Электроды диаметром 4 мм Э42...</t>
  </si>
  <si>
    <t>СЦМ-101-1602</t>
  </si>
  <si>
    <t>СЦМ-101-1977</t>
  </si>
  <si>
    <t>Болты строительные с гайками и шайбами</t>
  </si>
  <si>
    <t>ТСЦ-101-0324</t>
  </si>
  <si>
    <t>Кислород технический: газообразный</t>
  </si>
  <si>
    <t>ТСЦ-101-0956</t>
  </si>
  <si>
    <t>Петля накладная</t>
  </si>
  <si>
    <t>ТСЦ-101-1513</t>
  </si>
  <si>
    <t>Электроды диаметром 4 мм Э42</t>
  </si>
  <si>
    <t>тн</t>
  </si>
  <si>
    <t>ТСЦ-101-1602</t>
  </si>
  <si>
    <t>ТСЦ-101-1755</t>
  </si>
  <si>
    <t>Сталь полосовая, марка стали: Ст3сп шириной 50-200 мм толщиной 4-5 мм</t>
  </si>
  <si>
    <t>ТСЦ-101-1977</t>
  </si>
  <si>
    <t>ТСЦ-101-2217</t>
  </si>
  <si>
    <t>Сталь листовая горячекатаная марки Ст3 толщиной:8 мм</t>
  </si>
  <si>
    <t>ТСЦ-101-2544</t>
  </si>
  <si>
    <t>Сталь угловая: 63х63 мм</t>
  </si>
  <si>
    <t>ТСЦ-101-3775</t>
  </si>
  <si>
    <t>Сталь листовая 6 мм</t>
  </si>
  <si>
    <t>ТСЦ-101-3887</t>
  </si>
  <si>
    <t>Сетка плетеная из проволоки диаметром: 1,8 мм без покрытия, 50х50 мм</t>
  </si>
  <si>
    <t>ТСЦ-101-4331</t>
  </si>
  <si>
    <t>Знаки дорожные на оцинкованной подоснове со световозвращающей пленкой: информационные, размером 510х760мм, тип 6.13, двухсторонние</t>
  </si>
  <si>
    <t>ТСЦ-103-0178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</si>
  <si>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</si>
  <si>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</si>
  <si>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</si>
  <si>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ТСЦ-103-0227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</si>
  <si>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7 мм</t>
  </si>
  <si>
    <t>ТСЦ-110-0243</t>
  </si>
  <si>
    <t>Стойки металлические под дорожные знаки из круглых труб и гнутосварных профилей, массой до 0,01 т ф 89х4мм,L=2,5м</t>
  </si>
  <si>
    <t>ТСЦ-204-0001</t>
  </si>
  <si>
    <t>Горячекатаная арматурная сталь гладкая класса А-I, диаметром: 6 мм</t>
  </si>
  <si>
    <t>ТСЦ-302-1713</t>
  </si>
  <si>
    <t>Задвижки клиновые с выдвижным шпинделем фланцевые для воды и пара давлением 1 МПа (10 кгс/см2): 30с41нж диаметром 150 мм</t>
  </si>
  <si>
    <t>ТСЦ-302-1714</t>
  </si>
  <si>
    <t>Задвижки клиновые с выдвижным шпинделем фланцевые для воды и пара давлением 1 МПа (10 кгс/см2): 30с41нж диаметром 200 мм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</si>
  <si>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</si>
  <si>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</si>
  <si>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ТСЦ-507-2041</t>
  </si>
  <si>
    <t>Отводы 90 град. с радиусом кривизны R=1,5 Ду на Ру до 16 МПа (160 кгс/см2), диаметром условного прохода: 250 мм, наружным диаметром 273 мм, толщиной стенки 8 мм</t>
  </si>
  <si>
    <t>ТСЦ-507-2119</t>
  </si>
  <si>
    <t>Отводы с углом 90 град. из стали марки 15Х15М на Ру до 16 МПа (160 кгс/см2) с радиусом кривизны R менее 1,5 Ду, диаметром условного прохода: 200 мм, наружным диаметром 219 мм, толщиной стенки 8 мм</t>
  </si>
  <si>
    <t>ТСЦ-507-2181</t>
  </si>
  <si>
    <t>Тройники равнопроходные на Ру до 16 МПа (160 кгс/см2) диаметром условного прохода: 150 мм, наружным диаметром 159 мм, толщиной стенки 8 мм</t>
  </si>
  <si>
    <t>ТСЦ-507-2185</t>
  </si>
  <si>
    <t>Тройники равнопроходные на Ру до 16 МПа (160 кгс/см2) диаметром условного прохода: 250 мм, наружным диаметром 273 мм, толщиной стенки 8 мм</t>
  </si>
  <si>
    <t>ТСЦ-507-2229</t>
  </si>
  <si>
    <t>Тройники переходные на Ру до 16 МПа (160 кгс/см2) , наружным диаметром и толщиной стенки 219х8-114х8 мм</t>
  </si>
  <si>
    <t>ТСЦ-507-2231</t>
  </si>
  <si>
    <t>Тройники переходные на Ру до 16 МПа (160 кгс/см2) диаметром условного прохода: 250х200 мм, наружным диаметром и толщиной стенки 273х8-219х8 мм</t>
  </si>
  <si>
    <t>ТСЦ-507-2234</t>
  </si>
  <si>
    <t>Тройники переходные на Ру до 16 МПа (160 кгс/см2) диаметром условного прохода: 250х150 мм, наружным диаметром и толщиной стенки 273х8-114х8мм</t>
  </si>
  <si>
    <t>ТСЦ-507-2298</t>
  </si>
  <si>
    <t>Переходы концентрические на Ру до 16 МПа (160 кгс/см2) диаметром условного прохода: 100х50 мм, наружным диаметром и толщиной стенки 114х8-57х6 мм с НВП</t>
  </si>
  <si>
    <t>ТСЦ-507-2334</t>
  </si>
  <si>
    <t>Переходы концентрические на Ру до 16 МПа (160 кгс/см2) диаметром условного прохода: 250х150 мм, наружным диаметром и толщиной стенки 273х8-159х8 мм</t>
  </si>
  <si>
    <t>ТСЦ-507-2336</t>
  </si>
  <si>
    <t>Переходы концентрические на Ру до 16 МПа (160 кгс/см2) диаметром условного прохода: 200х125 мм, наружным диаметром и толщиной стенки 273х8-219х8 мм</t>
  </si>
  <si>
    <t>ТСЦ-507-2383</t>
  </si>
  <si>
    <t>Заглушки эллиптические на Ру 10 МПа (100 кгс/см2) из стали 20, диаметром условного прохода: 50 мм, наружным диаметром 57 мм, толщиной стенки 6,0 мм</t>
  </si>
  <si>
    <t>Цена Заказчика</t>
  </si>
  <si>
    <t>Отвод стальной 273х8 ст.20А 90 НВП с прив.катушками ТУ 1468-002-48733781-08 ТУ 1468-010-13709898-12</t>
  </si>
  <si>
    <t>Отвод стальной 273х8 ст.20А 60 НВП с прив.катушками ТУ 1468-002-48733781-08 ТУ 1468-010-13709898-12</t>
  </si>
  <si>
    <t>Отвод стальной П 273х8 ст.13ХФА 15 НВП с прив.катушк.  ТУ 1390-041-20872280-2012 ТУ 1468-284-20872280-2005</t>
  </si>
  <si>
    <t>Итого:</t>
  </si>
  <si>
    <t>Общая стоимость материалов</t>
  </si>
  <si>
    <t>Приложение №2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</si>
</sst>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5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65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1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6" fillId="0" borderId="0" xfId="908" applyFont="1" applyFill="1" applyAlignment="1">
      <alignment horizontal="right" vertical="center"/>
    </xf>
    <xf numFmtId="187" fontId="68" fillId="0" borderId="28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2" xfId="908" applyFont="1" applyFill="1" applyBorder="1" applyAlignment="1">
      <alignment horizontal="center" vertical="center"/>
    </xf>
    <xf numFmtId="1" fontId="11" fillId="0" borderId="1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5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2" xfId="908" applyFont="1" applyBorder="1"/>
    <xf numFmtId="0" fontId="66" fillId="0" borderId="51" xfId="908" applyNumberFormat="1" applyFont="1" applyFill="1" applyBorder="1" applyAlignment="1">
      <alignment horizontal="center" vertical="center" wrapText="1"/>
    </xf>
    <xf numFmtId="0" fontId="11" fillId="0" borderId="51" xfId="908" applyFont="1" applyFill="1" applyBorder="1" applyAlignment="1">
      <alignment horizontal="center" vertical="top"/>
    </xf>
    <xf numFmtId="0" fontId="68" fillId="0" borderId="51" xfId="908" applyFont="1" applyFill="1" applyBorder="1" applyAlignment="1">
      <alignment horizontal="center" vertical="top"/>
    </xf>
    <xf numFmtId="0" fontId="68" fillId="0" borderId="51" xfId="908" applyFont="1" applyFill="1" applyBorder="1" applyAlignment="1">
      <alignment vertical="top"/>
    </xf>
    <xf numFmtId="2" fontId="66" fillId="0" borderId="51" xfId="908" applyNumberFormat="1" applyFont="1" applyFill="1" applyBorder="1" applyAlignment="1">
      <alignment horizontal="center" vertical="top" wrapText="1"/>
    </xf>
    <xf numFmtId="0" fontId="11" fillId="0" borderId="57" xfId="908" applyFont="1" applyFill="1" applyBorder="1" applyAlignment="1">
      <alignment horizontal="center" vertical="top"/>
    </xf>
    <xf numFmtId="0" fontId="66" fillId="28" borderId="32" xfId="908" applyFont="1" applyFill="1" applyBorder="1" applyAlignment="1">
      <alignment horizontal="right"/>
    </xf>
    <xf numFmtId="0" fontId="68" fillId="28" borderId="51" xfId="908" applyFont="1" applyFill="1" applyBorder="1" applyAlignment="1">
      <alignment horizontal="center" vertical="top"/>
    </xf>
    <xf numFmtId="0" fontId="68" fillId="28" borderId="51" xfId="908" applyFont="1" applyFill="1" applyBorder="1" applyAlignment="1">
      <alignment vertical="top"/>
    </xf>
    <xf numFmtId="0" fontId="11" fillId="28" borderId="51" xfId="908" applyFont="1" applyFill="1" applyBorder="1" applyAlignment="1">
      <alignment horizontal="center" vertical="top"/>
    </xf>
    <xf numFmtId="2" fontId="66" fillId="28" borderId="51" xfId="908" applyNumberFormat="1" applyFont="1" applyFill="1" applyBorder="1" applyAlignment="1">
      <alignment horizontal="center" vertical="top" wrapText="1"/>
    </xf>
    <xf numFmtId="0" fontId="11" fillId="28" borderId="57" xfId="908" applyFont="1" applyFill="1" applyBorder="1" applyAlignment="1">
      <alignment horizontal="center" vertical="top"/>
    </xf>
    <xf numFmtId="0" fontId="11" fillId="28" borderId="59" xfId="908" applyFont="1" applyFill="1" applyBorder="1" applyAlignment="1">
      <alignment horizontal="center" vertical="top"/>
    </xf>
    <xf numFmtId="3" fontId="66" fillId="0" borderId="52" xfId="908" applyNumberFormat="1" applyFont="1" applyFill="1" applyBorder="1" applyAlignment="1">
      <alignment horizontal="right" vertical="top" wrapText="1"/>
    </xf>
    <xf numFmtId="0" fontId="66" fillId="31" borderId="1" xfId="908" applyFont="1" applyFill="1" applyBorder="1"/>
    <xf numFmtId="4" fontId="66" fillId="31" borderId="47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8" xfId="908" applyNumberFormat="1" applyFont="1" applyFill="1" applyBorder="1" applyAlignment="1">
      <alignment horizontal="right" vertical="top" wrapText="1"/>
    </xf>
    <xf numFmtId="3" fontId="66" fillId="31" borderId="44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58" xfId="908" applyNumberFormat="1" applyFont="1" applyFill="1" applyBorder="1" applyAlignment="1">
      <alignment horizontal="right" vertical="top" wrapText="1"/>
    </xf>
    <xf numFmtId="0" fontId="11" fillId="0" borderId="67" xfId="908" applyFont="1" applyBorder="1"/>
    <xf numFmtId="4" fontId="66" fillId="0" borderId="70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9" xfId="908" applyNumberFormat="1" applyFont="1" applyFill="1" applyBorder="1" applyAlignment="1">
      <alignment horizontal="right" vertical="top" wrapText="1"/>
    </xf>
    <xf numFmtId="4" fontId="66" fillId="0" borderId="71" xfId="908" applyNumberFormat="1" applyFont="1" applyFill="1" applyBorder="1" applyAlignment="1">
      <alignment vertical="top" wrapText="1"/>
    </xf>
    <xf numFmtId="4" fontId="66" fillId="0" borderId="68" xfId="908" applyNumberFormat="1" applyFont="1" applyFill="1" applyBorder="1" applyAlignment="1">
      <alignment vertical="top" wrapText="1"/>
    </xf>
    <xf numFmtId="4" fontId="66" fillId="0" borderId="69" xfId="908" applyNumberFormat="1" applyFont="1" applyFill="1" applyBorder="1" applyAlignment="1">
      <alignment vertical="top" wrapText="1"/>
    </xf>
    <xf numFmtId="4" fontId="69" fillId="0" borderId="76" xfId="908" applyNumberFormat="1" applyFont="1" applyFill="1" applyBorder="1" applyAlignment="1">
      <alignment vertical="top" wrapText="1"/>
    </xf>
    <xf numFmtId="4" fontId="69" fillId="0" borderId="68" xfId="908" applyNumberFormat="1" applyFont="1" applyFill="1" applyBorder="1" applyAlignment="1">
      <alignment vertical="top" wrapText="1"/>
    </xf>
    <xf numFmtId="4" fontId="69" fillId="0" borderId="68" xfId="908" applyNumberFormat="1" applyFont="1" applyFill="1" applyBorder="1" applyAlignment="1">
      <alignment horizontal="center" vertical="top" wrapText="1"/>
    </xf>
    <xf numFmtId="4" fontId="66" fillId="0" borderId="68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11" fillId="0" borderId="70" xfId="908" applyNumberFormat="1" applyFont="1" applyFill="1" applyBorder="1" applyAlignment="1">
      <alignment horizontal="center" vertical="center" wrapText="1"/>
    </xf>
    <xf numFmtId="0" fontId="11" fillId="0" borderId="29" xfId="908" applyFont="1" applyBorder="1"/>
    <xf numFmtId="4" fontId="66" fillId="0" borderId="52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5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5" xfId="908" applyNumberFormat="1" applyFont="1" applyFill="1" applyBorder="1" applyAlignment="1">
      <alignment horizontal="center" vertical="top" wrapText="1"/>
    </xf>
    <xf numFmtId="3" fontId="66" fillId="0" borderId="52" xfId="908" applyNumberFormat="1" applyFont="1" applyFill="1" applyBorder="1" applyAlignment="1">
      <alignment horizontal="center" vertical="center" wrapText="1"/>
    </xf>
    <xf numFmtId="3" fontId="11" fillId="0" borderId="52" xfId="908" applyNumberFormat="1" applyFont="1" applyBorder="1" applyAlignment="1">
      <alignment vertical="center"/>
    </xf>
    <xf numFmtId="0" fontId="11" fillId="0" borderId="52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2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2" xfId="908" applyNumberFormat="1" applyFont="1" applyFill="1" applyBorder="1" applyAlignment="1">
      <alignment horizontal="center" vertical="center" wrapText="1"/>
    </xf>
    <xf numFmtId="4" fontId="11" fillId="0" borderId="52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2" xfId="973" applyNumberFormat="1" applyFont="1" applyFill="1" applyBorder="1" applyAlignment="1">
      <alignment horizontal="left" vertical="top" wrapText="1"/>
    </xf>
    <xf numFmtId="3" fontId="68" fillId="30" borderId="52" xfId="908" applyNumberFormat="1" applyFont="1" applyFill="1" applyBorder="1" applyAlignment="1">
      <alignment horizontal="center" vertical="center" wrapText="1"/>
    </xf>
    <xf numFmtId="49" fontId="11" fillId="0" borderId="52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2" xfId="908" applyNumberFormat="1" applyFont="1" applyFill="1" applyBorder="1" applyAlignment="1">
      <alignment vertical="top" wrapText="1"/>
    </xf>
    <xf numFmtId="0" fontId="11" fillId="0" borderId="53" xfId="908" applyFont="1" applyBorder="1"/>
    <xf numFmtId="0" fontId="11" fillId="0" borderId="50" xfId="975" applyFont="1" applyFill="1" applyBorder="1" applyAlignment="1" applyProtection="1">
      <alignment vertical="top" wrapText="1"/>
      <protection locked="0"/>
    </xf>
    <xf numFmtId="2" fontId="11" fillId="0" borderId="35" xfId="908" applyNumberFormat="1" applyFont="1" applyFill="1" applyBorder="1" applyAlignment="1">
      <alignment horizontal="center" vertical="top" wrapText="1"/>
    </xf>
    <xf numFmtId="4" fontId="66" fillId="0" borderId="45" xfId="908" applyNumberFormat="1" applyFont="1" applyFill="1" applyBorder="1" applyAlignment="1">
      <alignment vertical="top" wrapText="1"/>
    </xf>
    <xf numFmtId="3" fontId="66" fillId="0" borderId="50" xfId="908" applyNumberFormat="1" applyFont="1" applyFill="1" applyBorder="1" applyAlignment="1">
      <alignment vertical="top" wrapText="1"/>
    </xf>
    <xf numFmtId="4" fontId="66" fillId="0" borderId="42" xfId="908" applyNumberFormat="1" applyFont="1" applyFill="1" applyBorder="1" applyAlignment="1">
      <alignment vertical="top" wrapText="1"/>
    </xf>
    <xf numFmtId="4" fontId="66" fillId="0" borderId="36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9" fillId="0" borderId="35" xfId="908" applyNumberFormat="1" applyFont="1" applyFill="1" applyBorder="1" applyAlignment="1">
      <alignment vertical="top" wrapText="1"/>
    </xf>
    <xf numFmtId="2" fontId="70" fillId="0" borderId="36" xfId="908" applyNumberFormat="1" applyFont="1" applyFill="1" applyBorder="1" applyAlignment="1">
      <alignment horizontal="center" vertical="top" wrapText="1"/>
    </xf>
    <xf numFmtId="4" fontId="69" fillId="0" borderId="36" xfId="908" applyNumberFormat="1" applyFont="1" applyFill="1" applyBorder="1" applyAlignment="1">
      <alignment horizontal="center" vertical="top" wrapText="1"/>
    </xf>
    <xf numFmtId="4" fontId="66" fillId="0" borderId="36" xfId="908" applyNumberFormat="1" applyFont="1" applyFill="1" applyBorder="1" applyAlignment="1">
      <alignment horizontal="center" vertical="top" wrapText="1"/>
    </xf>
    <xf numFmtId="4" fontId="66" fillId="0" borderId="45" xfId="908" applyNumberFormat="1" applyFont="1" applyFill="1" applyBorder="1" applyAlignment="1">
      <alignment horizontal="center" vertical="top" wrapText="1"/>
    </xf>
    <xf numFmtId="3" fontId="11" fillId="0" borderId="50" xfId="908" applyNumberFormat="1" applyFont="1" applyFill="1" applyBorder="1" applyAlignment="1">
      <alignment horizontal="center" vertical="center" wrapText="1"/>
    </xf>
    <xf numFmtId="0" fontId="11" fillId="0" borderId="66" xfId="908" applyFont="1" applyBorder="1"/>
    <xf numFmtId="4" fontId="66" fillId="16" borderId="77" xfId="908" applyNumberFormat="1" applyFont="1" applyFill="1" applyBorder="1" applyAlignment="1">
      <alignment vertical="top" wrapText="1"/>
    </xf>
    <xf numFmtId="4" fontId="66" fillId="16" borderId="78" xfId="908" applyNumberFormat="1" applyFont="1" applyFill="1" applyBorder="1" applyAlignment="1">
      <alignment vertical="top" wrapText="1"/>
    </xf>
    <xf numFmtId="4" fontId="66" fillId="16" borderId="79" xfId="908" applyNumberFormat="1" applyFont="1" applyFill="1" applyBorder="1" applyAlignment="1">
      <alignment vertical="top" wrapText="1"/>
    </xf>
    <xf numFmtId="3" fontId="66" fillId="16" borderId="77" xfId="908" applyNumberFormat="1" applyFont="1" applyFill="1" applyBorder="1" applyAlignment="1">
      <alignment vertical="top" wrapText="1"/>
    </xf>
    <xf numFmtId="4" fontId="66" fillId="16" borderId="80" xfId="908" applyNumberFormat="1" applyFont="1" applyFill="1" applyBorder="1" applyAlignment="1">
      <alignment vertical="top" wrapText="1"/>
    </xf>
    <xf numFmtId="4" fontId="66" fillId="16" borderId="81" xfId="908" applyNumberFormat="1" applyFont="1" applyFill="1" applyBorder="1" applyAlignment="1">
      <alignment vertical="top" wrapText="1"/>
    </xf>
    <xf numFmtId="4" fontId="66" fillId="16" borderId="82" xfId="908" applyNumberFormat="1" applyFont="1" applyFill="1" applyBorder="1" applyAlignment="1">
      <alignment vertical="top" wrapText="1"/>
    </xf>
    <xf numFmtId="4" fontId="69" fillId="16" borderId="78" xfId="908" applyNumberFormat="1" applyFont="1" applyFill="1" applyBorder="1" applyAlignment="1">
      <alignment vertical="top" wrapText="1"/>
    </xf>
    <xf numFmtId="4" fontId="69" fillId="16" borderId="81" xfId="908" applyNumberFormat="1" applyFont="1" applyFill="1" applyBorder="1" applyAlignment="1">
      <alignment vertical="top" wrapText="1"/>
    </xf>
    <xf numFmtId="4" fontId="69" fillId="16" borderId="81" xfId="908" applyNumberFormat="1" applyFont="1" applyFill="1" applyBorder="1" applyAlignment="1">
      <alignment horizontal="center" vertical="top" wrapText="1"/>
    </xf>
    <xf numFmtId="4" fontId="66" fillId="16" borderId="81" xfId="908" applyNumberFormat="1" applyFont="1" applyFill="1" applyBorder="1" applyAlignment="1">
      <alignment horizontal="center" vertical="top" wrapText="1"/>
    </xf>
    <xf numFmtId="4" fontId="66" fillId="16" borderId="79" xfId="908" applyNumberFormat="1" applyFont="1" applyFill="1" applyBorder="1" applyAlignment="1">
      <alignment horizontal="center" vertical="top" wrapText="1"/>
    </xf>
    <xf numFmtId="3" fontId="66" fillId="16" borderId="77" xfId="908" applyNumberFormat="1" applyFont="1" applyFill="1" applyBorder="1" applyAlignment="1">
      <alignment horizontal="center" vertical="top" wrapText="1"/>
    </xf>
    <xf numFmtId="0" fontId="66" fillId="16" borderId="83" xfId="976" applyFont="1" applyFill="1" applyBorder="1" applyAlignment="1">
      <alignment horizontal="left" vertical="top"/>
    </xf>
    <xf numFmtId="9" fontId="11" fillId="16" borderId="84" xfId="908" applyNumberFormat="1" applyFont="1" applyFill="1" applyBorder="1" applyAlignment="1">
      <alignment horizontal="center" vertical="top" wrapText="1"/>
    </xf>
    <xf numFmtId="9" fontId="66" fillId="16" borderId="85" xfId="2240" applyFont="1" applyFill="1" applyBorder="1" applyAlignment="1">
      <alignment horizontal="center" vertical="top" wrapText="1"/>
    </xf>
    <xf numFmtId="3" fontId="66" fillId="16" borderId="83" xfId="2240" applyNumberFormat="1" applyFont="1" applyFill="1" applyBorder="1" applyAlignment="1">
      <alignment horizontal="center" vertical="top" wrapText="1"/>
    </xf>
    <xf numFmtId="9" fontId="66" fillId="16" borderId="86" xfId="2240" applyFont="1" applyFill="1" applyBorder="1" applyAlignment="1">
      <alignment horizontal="center" vertical="top" wrapText="1"/>
    </xf>
    <xf numFmtId="9" fontId="66" fillId="16" borderId="84" xfId="2240" applyFont="1" applyFill="1" applyBorder="1" applyAlignment="1">
      <alignment horizontal="center" vertical="top" wrapText="1"/>
    </xf>
    <xf numFmtId="9" fontId="66" fillId="16" borderId="87" xfId="2240" applyFont="1" applyFill="1" applyBorder="1" applyAlignment="1">
      <alignment horizontal="center" vertical="top" wrapText="1"/>
    </xf>
    <xf numFmtId="9" fontId="69" fillId="16" borderId="88" xfId="2240" applyFont="1" applyFill="1" applyBorder="1" applyAlignment="1">
      <alignment horizontal="center" vertical="top" wrapText="1"/>
    </xf>
    <xf numFmtId="4" fontId="69" fillId="16" borderId="84" xfId="908" applyNumberFormat="1" applyFont="1" applyFill="1" applyBorder="1" applyAlignment="1">
      <alignment horizontal="center" vertical="top" wrapText="1"/>
    </xf>
    <xf numFmtId="2" fontId="70" fillId="16" borderId="84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4" fontId="66" fillId="16" borderId="85" xfId="908" applyNumberFormat="1" applyFont="1" applyFill="1" applyBorder="1" applyAlignment="1">
      <alignment horizontal="center" vertical="top" wrapText="1"/>
    </xf>
    <xf numFmtId="3" fontId="66" fillId="16" borderId="83" xfId="908" applyNumberFormat="1" applyFont="1" applyFill="1" applyBorder="1" applyAlignment="1">
      <alignment horizontal="center" vertical="top" wrapText="1"/>
    </xf>
    <xf numFmtId="0" fontId="11" fillId="0" borderId="34" xfId="908" applyFont="1" applyBorder="1"/>
    <xf numFmtId="4" fontId="66" fillId="16" borderId="43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3" fontId="66" fillId="16" borderId="43" xfId="908" applyNumberFormat="1" applyFont="1" applyFill="1" applyBorder="1" applyAlignment="1">
      <alignment vertical="top" wrapText="1"/>
    </xf>
    <xf numFmtId="4" fontId="66" fillId="16" borderId="91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4" fontId="66" fillId="16" borderId="93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92" xfId="908" applyNumberFormat="1" applyFont="1" applyFill="1" applyBorder="1" applyAlignment="1">
      <alignment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3" fontId="66" fillId="16" borderId="43" xfId="908" applyNumberFormat="1" applyFont="1" applyFill="1" applyBorder="1" applyAlignment="1">
      <alignment horizontal="center" vertical="top" wrapText="1"/>
    </xf>
    <xf numFmtId="4" fontId="67" fillId="16" borderId="52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5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5" xfId="908" applyNumberFormat="1" applyFont="1" applyFill="1" applyBorder="1" applyAlignment="1">
      <alignment horizontal="center" vertical="top" wrapText="1"/>
    </xf>
    <xf numFmtId="3" fontId="66" fillId="16" borderId="52" xfId="908" applyNumberFormat="1" applyFont="1" applyFill="1" applyBorder="1" applyAlignment="1">
      <alignment horizontal="center" vertical="top" wrapText="1"/>
    </xf>
    <xf numFmtId="0" fontId="11" fillId="0" borderId="62" xfId="908" applyFont="1" applyBorder="1"/>
    <xf numFmtId="4" fontId="66" fillId="16" borderId="72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63" xfId="908" applyNumberFormat="1" applyFont="1" applyFill="1" applyBorder="1" applyAlignment="1">
      <alignment vertical="top" wrapText="1"/>
    </xf>
    <xf numFmtId="4" fontId="66" fillId="16" borderId="64" xfId="908" applyNumberFormat="1" applyFont="1" applyFill="1" applyBorder="1" applyAlignment="1">
      <alignment vertical="top" wrapText="1"/>
    </xf>
    <xf numFmtId="4" fontId="66" fillId="16" borderId="28" xfId="908" applyNumberFormat="1" applyFont="1" applyFill="1" applyBorder="1" applyAlignment="1">
      <alignment vertical="top" wrapText="1"/>
    </xf>
    <xf numFmtId="4" fontId="66" fillId="16" borderId="65" xfId="908" applyNumberFormat="1" applyFont="1" applyFill="1" applyBorder="1" applyAlignment="1">
      <alignment vertical="top" wrapText="1"/>
    </xf>
    <xf numFmtId="4" fontId="72" fillId="16" borderId="72" xfId="908" applyNumberFormat="1" applyFont="1" applyFill="1" applyBorder="1" applyAlignment="1">
      <alignment vertical="top" wrapText="1"/>
    </xf>
    <xf numFmtId="4" fontId="72" fillId="16" borderId="28" xfId="908" applyNumberFormat="1" applyFont="1" applyFill="1" applyBorder="1" applyAlignment="1">
      <alignment vertical="top" wrapText="1"/>
    </xf>
    <xf numFmtId="4" fontId="72" fillId="16" borderId="28" xfId="908" applyNumberFormat="1" applyFont="1" applyFill="1" applyBorder="1" applyAlignment="1">
      <alignment horizontal="center" vertical="top" wrapText="1"/>
    </xf>
    <xf numFmtId="4" fontId="66" fillId="16" borderId="28" xfId="908" applyNumberFormat="1" applyFont="1" applyFill="1" applyBorder="1" applyAlignment="1">
      <alignment horizontal="center" vertical="top" wrapText="1"/>
    </xf>
    <xf numFmtId="4" fontId="66" fillId="16" borderId="46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35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vertical="top" wrapText="1"/>
    </xf>
    <xf numFmtId="4" fontId="66" fillId="16" borderId="42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72" fillId="16" borderId="35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4" fontId="66" fillId="16" borderId="45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1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68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1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5" xfId="908" applyFont="1" applyBorder="1" applyAlignment="1">
      <alignment horizontal="center" vertical="center"/>
    </xf>
    <xf numFmtId="0" fontId="66" fillId="0" borderId="36" xfId="976" applyFont="1" applyFill="1" applyBorder="1" applyAlignment="1">
      <alignment horizontal="left" vertical="center"/>
    </xf>
    <xf numFmtId="0" fontId="11" fillId="0" borderId="36" xfId="908" applyFont="1" applyBorder="1" applyAlignment="1">
      <alignment horizontal="center" vertical="center"/>
    </xf>
    <xf numFmtId="9" fontId="66" fillId="16" borderId="37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66" xfId="908" applyFont="1" applyFill="1" applyBorder="1" applyAlignment="1">
      <alignment horizontal="right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3" xfId="908" applyNumberFormat="1" applyFont="1" applyFill="1" applyBorder="1" applyAlignment="1">
      <alignment horizontal="center" vertical="top" wrapText="1"/>
    </xf>
    <xf numFmtId="3" fontId="66" fillId="31" borderId="18" xfId="908" applyNumberFormat="1" applyFont="1" applyFill="1" applyBorder="1" applyAlignment="1">
      <alignment horizontal="center" vertical="top" wrapText="1"/>
    </xf>
    <xf numFmtId="3" fontId="66" fillId="16" borderId="50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0" fontId="66" fillId="30" borderId="0" xfId="908" applyFont="1" applyFill="1" applyAlignment="1">
      <alignment vertical="top"/>
    </xf>
    <xf numFmtId="0" fontId="66" fillId="30" borderId="54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4" fontId="69" fillId="0" borderId="51" xfId="908" applyNumberFormat="1" applyFont="1" applyFill="1" applyBorder="1" applyAlignment="1">
      <alignment vertical="center" wrapText="1"/>
    </xf>
    <xf numFmtId="3" fontId="69" fillId="0" borderId="51" xfId="908" applyNumberFormat="1" applyFont="1" applyFill="1" applyBorder="1" applyAlignment="1">
      <alignment horizontal="center" vertical="center" wrapText="1"/>
    </xf>
    <xf numFmtId="49" fontId="11" fillId="25" borderId="29" xfId="0" applyNumberFormat="1" applyFont="1" applyFill="1" applyBorder="1" applyAlignment="1">
      <alignment horizontal="center" vertical="center" wrapText="1" shrinkToFit="1"/>
    </xf>
    <xf numFmtId="0" fontId="11" fillId="25" borderId="52" xfId="0" applyFont="1" applyFill="1" applyBorder="1" applyAlignment="1">
      <alignment horizontal="left" vertical="center" wrapText="1" shrinkToFi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9" xfId="908" applyNumberFormat="1" applyFont="1" applyFill="1" applyBorder="1" applyAlignment="1">
      <alignment horizontal="right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49" fontId="66" fillId="30" borderId="54" xfId="908" applyNumberFormat="1" applyFont="1" applyFill="1" applyBorder="1" applyAlignment="1">
      <alignment vertical="top"/>
    </xf>
    <xf numFmtId="49" fontId="11" fillId="25" borderId="48" xfId="0" applyNumberFormat="1" applyFont="1" applyFill="1" applyBorder="1" applyAlignment="1">
      <alignment horizontal="center" vertical="center" wrapText="1" shrinkToFit="1"/>
    </xf>
    <xf numFmtId="0" fontId="11" fillId="25" borderId="49" xfId="0" applyFont="1" applyFill="1" applyBorder="1" applyAlignment="1">
      <alignment horizontal="left" vertical="center" wrapText="1" shrinkToFi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5" xfId="908" applyNumberFormat="1" applyFont="1" applyFill="1" applyBorder="1" applyAlignment="1">
      <alignment horizontal="right" vertical="center" wrapText="1"/>
    </xf>
    <xf numFmtId="3" fontId="66" fillId="0" borderId="39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0" borderId="75" xfId="908" applyNumberFormat="1" applyFont="1" applyFill="1" applyBorder="1" applyAlignment="1">
      <alignment horizontal="center" vertical="center" wrapText="1"/>
    </xf>
    <xf numFmtId="3" fontId="66" fillId="0" borderId="74" xfId="908" applyNumberFormat="1" applyFont="1" applyFill="1" applyBorder="1" applyAlignment="1">
      <alignment horizontal="center" vertical="center" wrapText="1"/>
    </xf>
    <xf numFmtId="3" fontId="66" fillId="28" borderId="5" xfId="908" applyNumberFormat="1" applyFont="1" applyFill="1" applyBorder="1" applyAlignment="1">
      <alignment horizontal="right" vertical="center" wrapText="1"/>
    </xf>
    <xf numFmtId="3" fontId="66" fillId="28" borderId="8" xfId="908" applyNumberFormat="1" applyFont="1" applyFill="1" applyBorder="1" applyAlignment="1">
      <alignment horizontal="right" vertical="center" wrapTex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3" fontId="66" fillId="0" borderId="13" xfId="908" applyNumberFormat="1" applyFont="1" applyFill="1" applyBorder="1" applyAlignment="1">
      <alignment horizontal="right" vertical="center" wrapText="1"/>
    </xf>
    <xf numFmtId="49" fontId="11" fillId="25" borderId="62" xfId="0" applyNumberFormat="1" applyFont="1" applyFill="1" applyBorder="1" applyAlignment="1">
      <alignment horizontal="center" vertical="center" wrapText="1" shrinkToFit="1"/>
    </xf>
    <xf numFmtId="0" fontId="11" fillId="25" borderId="63" xfId="0" applyFont="1" applyFill="1" applyBorder="1" applyAlignment="1">
      <alignment horizontal="left" vertical="center" wrapText="1" shrinkToFit="1"/>
    </xf>
    <xf numFmtId="3" fontId="66" fillId="0" borderId="41" xfId="908" applyNumberFormat="1" applyFont="1" applyFill="1" applyBorder="1" applyAlignment="1">
      <alignment horizontal="right" vertical="center" wrapText="1"/>
    </xf>
    <xf numFmtId="3" fontId="68" fillId="30" borderId="72" xfId="908" applyNumberFormat="1" applyFont="1" applyFill="1" applyBorder="1" applyAlignment="1">
      <alignment horizontal="right" vertical="center" wrapText="1"/>
    </xf>
    <xf numFmtId="3" fontId="68" fillId="30" borderId="28" xfId="908" applyNumberFormat="1" applyFont="1" applyFill="1" applyBorder="1" applyAlignment="1">
      <alignment horizontal="right" vertical="center" wrapText="1"/>
    </xf>
    <xf numFmtId="3" fontId="68" fillId="30" borderId="65" xfId="908" applyNumberFormat="1" applyFont="1" applyFill="1" applyBorder="1" applyAlignment="1">
      <alignment horizontal="right" vertical="center" wrapText="1"/>
    </xf>
    <xf numFmtId="3" fontId="66" fillId="0" borderId="0" xfId="908" applyNumberFormat="1" applyFont="1" applyFill="1" applyBorder="1" applyAlignment="1">
      <alignment horizontal="right" vertical="center" wrapText="1"/>
    </xf>
    <xf numFmtId="3" fontId="67" fillId="30" borderId="72" xfId="908" applyNumberFormat="1" applyFont="1" applyFill="1" applyBorder="1" applyAlignment="1">
      <alignment horizontal="right" vertical="center" wrapText="1"/>
    </xf>
    <xf numFmtId="3" fontId="67" fillId="30" borderId="28" xfId="908" applyNumberFormat="1" applyFont="1" applyFill="1" applyBorder="1" applyAlignment="1">
      <alignment horizontal="right" vertical="center" wrapText="1"/>
    </xf>
    <xf numFmtId="3" fontId="66" fillId="0" borderId="28" xfId="908" applyNumberFormat="1" applyFont="1" applyFill="1" applyBorder="1" applyAlignment="1">
      <alignment horizontal="right"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3" fontId="66" fillId="28" borderId="28" xfId="908" applyNumberFormat="1" applyFont="1" applyFill="1" applyBorder="1" applyAlignment="1">
      <alignment horizontal="right" vertical="center" wrapText="1"/>
    </xf>
    <xf numFmtId="3" fontId="66" fillId="28" borderId="65" xfId="908" applyNumberFormat="1" applyFont="1" applyFill="1" applyBorder="1" applyAlignment="1">
      <alignment horizontal="right" vertical="center" wrapText="1"/>
    </xf>
    <xf numFmtId="3" fontId="66" fillId="0" borderId="94" xfId="908" applyNumberFormat="1" applyFont="1" applyFill="1" applyBorder="1" applyAlignment="1">
      <alignment horizontal="center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3" fontId="66" fillId="31" borderId="47" xfId="908" applyNumberFormat="1" applyFont="1" applyFill="1" applyBorder="1" applyAlignment="1">
      <alignment horizontal="right" vertical="top" wrapText="1"/>
    </xf>
    <xf numFmtId="4" fontId="77" fillId="0" borderId="0" xfId="2257" applyFont="1" applyAlignment="1"/>
    <xf numFmtId="4" fontId="77" fillId="0" borderId="0" xfId="2257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57" applyFont="1">
      <alignment vertical="center"/>
    </xf>
    <xf numFmtId="0" fontId="80" fillId="0" borderId="0" xfId="0" applyFont="1" applyFill="1" applyAlignment="1"/>
    <xf numFmtId="0" fontId="66" fillId="0" borderId="0" xfId="2257" applyNumberFormat="1" applyFont="1" applyAlignment="1"/>
    <xf numFmtId="3" fontId="11" fillId="0" borderId="18" xfId="2257" applyNumberFormat="1" applyFont="1" applyBorder="1" applyAlignment="1">
      <alignment horizontal="center" vertical="center" wrapText="1"/>
    </xf>
    <xf numFmtId="3" fontId="11" fillId="0" borderId="96" xfId="2257" applyNumberFormat="1" applyFont="1" applyBorder="1" applyAlignment="1">
      <alignment horizontal="center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7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5" xfId="2257" applyFont="1" applyFill="1" applyBorder="1" applyAlignment="1">
      <alignment horizontal="left" vertical="center" wrapText="1"/>
    </xf>
    <xf numFmtId="4" fontId="77" fillId="25" borderId="36" xfId="2257" applyFont="1" applyFill="1" applyBorder="1" applyAlignment="1">
      <alignment horizontal="left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0" borderId="36" xfId="2257" applyNumberFormat="1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4" fontId="11" fillId="0" borderId="37" xfId="2257" applyNumberFormat="1" applyFont="1" applyBorder="1" applyAlignment="1">
      <alignment horizontal="center" vertical="center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82" fillId="28" borderId="0" xfId="798" applyNumberFormat="1" applyFont="1" applyFill="1" applyAlignment="1">
      <alignment vertical="center" wrapText="1"/>
    </xf>
    <xf numFmtId="4" fontId="70" fillId="28" borderId="0" xfId="2257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7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7" fillId="28" borderId="98" xfId="0" applyNumberFormat="1" applyFont="1" applyFill="1" applyBorder="1" applyAlignment="1">
      <alignment horizontal="center" vertical="center" wrapText="1"/>
    </xf>
    <xf numFmtId="49" fontId="77" fillId="28" borderId="99" xfId="0" applyNumberFormat="1" applyFont="1" applyFill="1" applyBorder="1" applyAlignment="1">
      <alignment horizontal="center" vertical="center" wrapText="1"/>
    </xf>
    <xf numFmtId="49" fontId="77" fillId="28" borderId="100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1" xfId="0" applyFont="1" applyFill="1" applyBorder="1" applyAlignment="1">
      <alignment vertical="top"/>
    </xf>
    <xf numFmtId="49" fontId="77" fillId="28" borderId="78" xfId="0" applyNumberFormat="1" applyFont="1" applyFill="1" applyBorder="1" applyAlignment="1">
      <alignment horizontal="center" vertical="top" wrapText="1"/>
    </xf>
    <xf numFmtId="49" fontId="77" fillId="28" borderId="81" xfId="0" applyNumberFormat="1" applyFont="1" applyFill="1" applyBorder="1" applyAlignment="1">
      <alignment horizontal="left" vertical="top" wrapText="1"/>
    </xf>
    <xf numFmtId="191" fontId="84" fillId="28" borderId="81" xfId="0" applyNumberFormat="1" applyFont="1" applyFill="1" applyBorder="1" applyAlignment="1">
      <alignment horizontal="center" vertical="top"/>
    </xf>
    <xf numFmtId="0" fontId="77" fillId="28" borderId="81" xfId="0" applyNumberFormat="1" applyFont="1" applyFill="1" applyBorder="1" applyAlignment="1">
      <alignment horizontal="center" vertical="top"/>
    </xf>
    <xf numFmtId="0" fontId="77" fillId="28" borderId="81" xfId="0" applyFont="1" applyFill="1" applyBorder="1" applyAlignment="1">
      <alignment horizontal="center" vertical="top"/>
    </xf>
    <xf numFmtId="192" fontId="84" fillId="28" borderId="81" xfId="0" applyNumberFormat="1" applyFont="1" applyFill="1" applyBorder="1" applyAlignment="1">
      <alignment horizontal="center" vertical="top"/>
    </xf>
    <xf numFmtId="3" fontId="77" fillId="28" borderId="81" xfId="0" applyNumberFormat="1" applyFont="1" applyFill="1" applyBorder="1" applyAlignment="1">
      <alignment horizontal="center" vertical="top"/>
    </xf>
    <xf numFmtId="3" fontId="84" fillId="28" borderId="81" xfId="0" applyNumberFormat="1" applyFont="1" applyFill="1" applyBorder="1" applyAlignment="1">
      <alignment horizontal="center" vertical="top"/>
    </xf>
    <xf numFmtId="3" fontId="84" fillId="28" borderId="82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9" fillId="28" borderId="88" xfId="0" applyNumberFormat="1" applyFont="1" applyFill="1" applyBorder="1" applyAlignment="1">
      <alignment horizontal="center" vertical="top" wrapText="1"/>
    </xf>
    <xf numFmtId="0" fontId="79" fillId="28" borderId="84" xfId="0" applyNumberFormat="1" applyFont="1" applyFill="1" applyBorder="1" applyAlignment="1">
      <alignment horizontal="right" vertical="top" wrapText="1"/>
    </xf>
    <xf numFmtId="191" fontId="79" fillId="28" borderId="84" xfId="0" applyNumberFormat="1" applyFont="1" applyFill="1" applyBorder="1" applyAlignment="1">
      <alignment horizontal="center" vertical="top"/>
    </xf>
    <xf numFmtId="0" fontId="79" fillId="28" borderId="84" xfId="0" applyNumberFormat="1" applyFont="1" applyFill="1" applyBorder="1" applyAlignment="1">
      <alignment horizontal="center" vertical="top"/>
    </xf>
    <xf numFmtId="3" fontId="79" fillId="28" borderId="84" xfId="0" applyNumberFormat="1" applyFont="1" applyFill="1" applyBorder="1" applyAlignment="1">
      <alignment horizontal="center" vertical="top"/>
    </xf>
    <xf numFmtId="0" fontId="79" fillId="28" borderId="84" xfId="0" applyFont="1" applyFill="1" applyBorder="1" applyAlignment="1">
      <alignment horizontal="center" vertical="top"/>
    </xf>
    <xf numFmtId="192" fontId="79" fillId="28" borderId="84" xfId="0" applyNumberFormat="1" applyFont="1" applyFill="1" applyBorder="1" applyAlignment="1">
      <alignment horizontal="center" vertical="top"/>
    </xf>
    <xf numFmtId="3" fontId="79" fillId="28" borderId="87" xfId="0" applyNumberFormat="1" applyFont="1" applyFill="1" applyBorder="1" applyAlignment="1">
      <alignment horizontal="center" vertical="top" wrapText="1"/>
    </xf>
    <xf numFmtId="49" fontId="79" fillId="28" borderId="78" xfId="0" applyNumberFormat="1" applyFont="1" applyFill="1" applyBorder="1" applyAlignment="1">
      <alignment horizontal="center" vertical="top" wrapText="1"/>
    </xf>
    <xf numFmtId="0" fontId="79" fillId="28" borderId="81" xfId="0" applyNumberFormat="1" applyFont="1" applyFill="1" applyBorder="1" applyAlignment="1">
      <alignment horizontal="right" vertical="top" wrapText="1"/>
    </xf>
    <xf numFmtId="191" fontId="79" fillId="28" borderId="81" xfId="0" applyNumberFormat="1" applyFont="1" applyFill="1" applyBorder="1" applyAlignment="1">
      <alignment horizontal="center" vertical="top"/>
    </xf>
    <xf numFmtId="0" fontId="79" fillId="28" borderId="81" xfId="0" applyNumberFormat="1" applyFont="1" applyFill="1" applyBorder="1" applyAlignment="1">
      <alignment horizontal="center" vertical="top"/>
    </xf>
    <xf numFmtId="3" fontId="79" fillId="28" borderId="81" xfId="0" applyNumberFormat="1" applyFont="1" applyFill="1" applyBorder="1" applyAlignment="1">
      <alignment horizontal="center" vertical="top"/>
    </xf>
    <xf numFmtId="0" fontId="79" fillId="28" borderId="81" xfId="0" applyFont="1" applyFill="1" applyBorder="1" applyAlignment="1">
      <alignment horizontal="center" vertical="top"/>
    </xf>
    <xf numFmtId="192" fontId="79" fillId="28" borderId="81" xfId="0" applyNumberFormat="1" applyFont="1" applyFill="1" applyBorder="1" applyAlignment="1">
      <alignment horizontal="center" vertical="top"/>
    </xf>
    <xf numFmtId="3" fontId="79" fillId="28" borderId="82" xfId="0" applyNumberFormat="1" applyFont="1" applyFill="1" applyBorder="1" applyAlignment="1">
      <alignment horizontal="center" vertical="top" wrapText="1"/>
    </xf>
    <xf numFmtId="49" fontId="79" fillId="0" borderId="78" xfId="0" applyNumberFormat="1" applyFont="1" applyFill="1" applyBorder="1" applyAlignment="1">
      <alignment horizontal="center" vertical="top" wrapText="1"/>
    </xf>
    <xf numFmtId="0" fontId="79" fillId="0" borderId="81" xfId="0" applyNumberFormat="1" applyFont="1" applyFill="1" applyBorder="1" applyAlignment="1">
      <alignment horizontal="right" vertical="top" wrapText="1"/>
    </xf>
    <xf numFmtId="191" fontId="79" fillId="0" borderId="81" xfId="0" applyNumberFormat="1" applyFont="1" applyFill="1" applyBorder="1" applyAlignment="1">
      <alignment horizontal="center" vertical="top"/>
    </xf>
    <xf numFmtId="0" fontId="79" fillId="0" borderId="81" xfId="0" applyNumberFormat="1" applyFont="1" applyFill="1" applyBorder="1" applyAlignment="1">
      <alignment horizontal="center" vertical="top"/>
    </xf>
    <xf numFmtId="3" fontId="79" fillId="0" borderId="81" xfId="0" applyNumberFormat="1" applyFont="1" applyFill="1" applyBorder="1" applyAlignment="1">
      <alignment horizontal="center" vertical="top"/>
    </xf>
    <xf numFmtId="0" fontId="79" fillId="0" borderId="81" xfId="0" applyFont="1" applyFill="1" applyBorder="1" applyAlignment="1">
      <alignment horizontal="center" vertical="top"/>
    </xf>
    <xf numFmtId="192" fontId="79" fillId="0" borderId="81" xfId="0" applyNumberFormat="1" applyFont="1" applyFill="1" applyBorder="1" applyAlignment="1">
      <alignment horizontal="center" vertical="top"/>
    </xf>
    <xf numFmtId="3" fontId="79" fillId="0" borderId="82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9" fillId="0" borderId="30" xfId="0" applyNumberFormat="1" applyFont="1" applyFill="1" applyBorder="1" applyAlignment="1">
      <alignment horizontal="center" vertical="top" wrapText="1"/>
    </xf>
    <xf numFmtId="0" fontId="79" fillId="0" borderId="31" xfId="0" applyNumberFormat="1" applyFont="1" applyFill="1" applyBorder="1" applyAlignment="1">
      <alignment horizontal="right" vertical="top" wrapText="1"/>
    </xf>
    <xf numFmtId="191" fontId="79" fillId="0" borderId="31" xfId="0" applyNumberFormat="1" applyFont="1" applyFill="1" applyBorder="1" applyAlignment="1">
      <alignment horizontal="center" vertical="top"/>
    </xf>
    <xf numFmtId="0" fontId="79" fillId="0" borderId="31" xfId="0" applyNumberFormat="1" applyFont="1" applyFill="1" applyBorder="1" applyAlignment="1">
      <alignment horizontal="center" vertical="top"/>
    </xf>
    <xf numFmtId="3" fontId="79" fillId="0" borderId="31" xfId="0" applyNumberFormat="1" applyFont="1" applyFill="1" applyBorder="1" applyAlignment="1">
      <alignment horizontal="center" vertical="top"/>
    </xf>
    <xf numFmtId="0" fontId="77" fillId="0" borderId="81" xfId="0" applyFont="1" applyFill="1" applyBorder="1" applyAlignment="1">
      <alignment horizontal="center" vertical="top"/>
    </xf>
    <xf numFmtId="192" fontId="84" fillId="0" borderId="81" xfId="0" applyNumberFormat="1" applyFont="1" applyFill="1" applyBorder="1" applyAlignment="1">
      <alignment horizontal="center" vertical="top"/>
    </xf>
    <xf numFmtId="3" fontId="77" fillId="0" borderId="81" xfId="0" applyNumberFormat="1" applyFont="1" applyFill="1" applyBorder="1" applyAlignment="1">
      <alignment horizontal="center" vertical="top"/>
    </xf>
    <xf numFmtId="3" fontId="84" fillId="0" borderId="81" xfId="0" applyNumberFormat="1" applyFont="1" applyFill="1" applyBorder="1" applyAlignment="1">
      <alignment horizontal="center" vertical="top"/>
    </xf>
    <xf numFmtId="3" fontId="84" fillId="0" borderId="82" xfId="0" applyNumberFormat="1" applyFont="1" applyFill="1" applyBorder="1" applyAlignment="1">
      <alignment horizontal="center" vertical="top" wrapText="1"/>
    </xf>
    <xf numFmtId="0" fontId="66" fillId="0" borderId="102" xfId="0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left" vertical="top"/>
    </xf>
    <xf numFmtId="191" fontId="66" fillId="0" borderId="103" xfId="0" applyNumberFormat="1" applyFont="1" applyFill="1" applyBorder="1" applyAlignment="1">
      <alignment horizontal="center" vertical="top" wrapText="1"/>
    </xf>
    <xf numFmtId="0" fontId="66" fillId="0" borderId="103" xfId="0" applyNumberFormat="1" applyFont="1" applyFill="1" applyBorder="1" applyAlignment="1">
      <alignment horizontal="center" vertical="top" wrapText="1"/>
    </xf>
    <xf numFmtId="3" fontId="66" fillId="0" borderId="103" xfId="0" applyNumberFormat="1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center" vertical="top" wrapText="1"/>
    </xf>
    <xf numFmtId="3" fontId="80" fillId="0" borderId="104" xfId="0" applyNumberFormat="1" applyFont="1" applyFill="1" applyBorder="1" applyAlignment="1">
      <alignment horizontal="center" vertical="top" wrapText="1"/>
    </xf>
    <xf numFmtId="3" fontId="7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85" fillId="0" borderId="0" xfId="0" applyFont="1" applyAlignment="1">
      <alignment horizontal="center" vertical="center"/>
    </xf>
    <xf numFmtId="0" fontId="85" fillId="0" borderId="0" xfId="0" applyFont="1" applyBorder="1" applyAlignment="1">
      <alignment horizontal="right" vertical="center"/>
    </xf>
    <xf numFmtId="49" fontId="85" fillId="0" borderId="0" xfId="0" applyNumberFormat="1" applyFont="1" applyAlignment="1">
      <alignment horizontal="left" vertical="center"/>
    </xf>
    <xf numFmtId="0" fontId="85" fillId="0" borderId="0" xfId="0" applyFont="1" applyAlignment="1">
      <alignment horizontal="left" vertical="center"/>
    </xf>
    <xf numFmtId="0" fontId="85" fillId="28" borderId="0" xfId="0" applyFont="1" applyFill="1" applyAlignment="1">
      <alignment horizontal="center" vertical="center"/>
    </xf>
    <xf numFmtId="0" fontId="85" fillId="28" borderId="0" xfId="0" applyFont="1" applyFill="1" applyAlignment="1">
      <alignment horizontal="right" vertical="center"/>
    </xf>
    <xf numFmtId="0" fontId="85" fillId="28" borderId="0" xfId="0" applyFont="1" applyFill="1" applyAlignment="1">
      <alignment horizontal="center" vertical="center" wrapText="1"/>
    </xf>
    <xf numFmtId="0" fontId="85" fillId="28" borderId="0" xfId="0" applyFont="1" applyFill="1" applyAlignment="1">
      <alignment vertical="center"/>
    </xf>
    <xf numFmtId="0" fontId="83" fillId="28" borderId="0" xfId="0" applyFont="1" applyFill="1" applyAlignment="1">
      <alignment horizontal="right" vertical="center"/>
    </xf>
    <xf numFmtId="0" fontId="10" fillId="0" borderId="0" xfId="0" applyFont="1"/>
    <xf numFmtId="0" fontId="86" fillId="0" borderId="0" xfId="0" applyFont="1" applyAlignment="1">
      <alignment horizontal="right" vertical="center"/>
    </xf>
    <xf numFmtId="0" fontId="86" fillId="0" borderId="0" xfId="0" applyFont="1" applyAlignment="1">
      <alignment horizontal="left" vertical="center"/>
    </xf>
    <xf numFmtId="0" fontId="86" fillId="0" borderId="0" xfId="0" applyFont="1" applyAlignment="1">
      <alignment vertical="center"/>
    </xf>
    <xf numFmtId="0" fontId="86" fillId="28" borderId="0" xfId="0" applyFont="1" applyFill="1" applyAlignment="1">
      <alignment vertical="center"/>
    </xf>
    <xf numFmtId="0" fontId="86" fillId="0" borderId="0" xfId="0" applyFont="1" applyAlignment="1">
      <alignment horizontal="right" vertical="center" wrapText="1"/>
    </xf>
    <xf numFmtId="49" fontId="86" fillId="0" borderId="0" xfId="0" applyNumberFormat="1" applyFont="1" applyAlignment="1">
      <alignment horizontal="left" vertical="center"/>
    </xf>
    <xf numFmtId="49" fontId="86" fillId="0" borderId="0" xfId="0" applyNumberFormat="1" applyFont="1" applyAlignment="1">
      <alignment vertical="center"/>
    </xf>
    <xf numFmtId="49" fontId="86" fillId="28" borderId="0" xfId="0" applyNumberFormat="1" applyFont="1" applyFill="1" applyAlignment="1">
      <alignment vertical="center"/>
    </xf>
    <xf numFmtId="0" fontId="85" fillId="0" borderId="0" xfId="0" applyFont="1" applyAlignment="1">
      <alignment horizontal="right" vertical="center"/>
    </xf>
    <xf numFmtId="0" fontId="85" fillId="28" borderId="72" xfId="0" applyNumberFormat="1" applyFont="1" applyFill="1" applyBorder="1" applyAlignment="1">
      <alignment horizontal="center" vertical="center" wrapText="1"/>
    </xf>
    <xf numFmtId="0" fontId="85" fillId="28" borderId="28" xfId="0" applyNumberFormat="1" applyFont="1" applyFill="1" applyBorder="1" applyAlignment="1">
      <alignment horizontal="center" vertical="center" wrapText="1"/>
    </xf>
    <xf numFmtId="0" fontId="85" fillId="28" borderId="65" xfId="0" applyNumberFormat="1" applyFont="1" applyFill="1" applyBorder="1" applyAlignment="1">
      <alignment horizontal="center" vertical="center" wrapText="1"/>
    </xf>
    <xf numFmtId="0" fontId="85" fillId="0" borderId="1" xfId="0" applyFont="1" applyBorder="1" applyAlignment="1">
      <alignment horizontal="center" vertical="center"/>
    </xf>
    <xf numFmtId="0" fontId="85" fillId="0" borderId="2" xfId="0" applyFont="1" applyFill="1" applyBorder="1" applyAlignment="1">
      <alignment horizontal="center" vertical="center"/>
    </xf>
    <xf numFmtId="0" fontId="85" fillId="0" borderId="2" xfId="0" applyFont="1" applyFill="1" applyBorder="1" applyAlignment="1">
      <alignment horizontal="left" vertical="center"/>
    </xf>
    <xf numFmtId="0" fontId="85" fillId="0" borderId="47" xfId="0" applyFont="1" applyFill="1" applyBorder="1" applyAlignment="1">
      <alignment horizontal="center" vertical="center"/>
    </xf>
    <xf numFmtId="0" fontId="85" fillId="28" borderId="55" xfId="0" applyFont="1" applyFill="1" applyBorder="1" applyAlignment="1">
      <alignment horizontal="center" vertical="center"/>
    </xf>
    <xf numFmtId="0" fontId="85" fillId="28" borderId="60" xfId="0" applyFont="1" applyFill="1" applyBorder="1" applyAlignment="1">
      <alignment horizontal="center" vertical="center"/>
    </xf>
    <xf numFmtId="0" fontId="85" fillId="28" borderId="61" xfId="0" applyFont="1" applyFill="1" applyBorder="1" applyAlignment="1">
      <alignment horizontal="center" vertical="center"/>
    </xf>
    <xf numFmtId="0" fontId="85" fillId="0" borderId="76" xfId="0" applyFont="1" applyBorder="1" applyAlignment="1">
      <alignment horizontal="center" vertical="center" wrapText="1"/>
    </xf>
    <xf numFmtId="49" fontId="85" fillId="0" borderId="7" xfId="0" applyNumberFormat="1" applyFont="1" applyBorder="1" applyAlignment="1">
      <alignment horizontal="center" vertical="center" wrapText="1"/>
    </xf>
    <xf numFmtId="0" fontId="85" fillId="0" borderId="7" xfId="0" applyFont="1" applyBorder="1" applyAlignment="1">
      <alignment horizontal="left" vertical="center" wrapText="1"/>
    </xf>
    <xf numFmtId="0" fontId="85" fillId="0" borderId="25" xfId="0" applyFont="1" applyBorder="1" applyAlignment="1">
      <alignment horizontal="center" vertical="center" wrapText="1"/>
    </xf>
    <xf numFmtId="49" fontId="85" fillId="28" borderId="3" xfId="0" applyNumberFormat="1" applyFont="1" applyFill="1" applyBorder="1" applyAlignment="1">
      <alignment horizontal="center" vertical="center" wrapText="1"/>
    </xf>
    <xf numFmtId="0" fontId="85" fillId="28" borderId="4" xfId="0" applyFont="1" applyFill="1" applyBorder="1" applyAlignment="1">
      <alignment horizontal="center" vertical="center" wrapText="1"/>
    </xf>
    <xf numFmtId="3" fontId="85" fillId="28" borderId="5" xfId="0" applyNumberFormat="1" applyFont="1" applyFill="1" applyBorder="1" applyAlignment="1">
      <alignment horizontal="center" vertical="center" wrapText="1"/>
    </xf>
    <xf numFmtId="0" fontId="85" fillId="28" borderId="3" xfId="0" applyFont="1" applyFill="1" applyBorder="1" applyAlignment="1">
      <alignment horizontal="center" vertical="center" wrapText="1"/>
    </xf>
    <xf numFmtId="49" fontId="85" fillId="28" borderId="6" xfId="0" applyNumberFormat="1" applyFont="1" applyFill="1" applyBorder="1" applyAlignment="1">
      <alignment horizontal="center" vertical="center" wrapText="1"/>
    </xf>
    <xf numFmtId="4" fontId="85" fillId="28" borderId="7" xfId="0" applyNumberFormat="1" applyFont="1" applyFill="1" applyBorder="1" applyAlignment="1">
      <alignment horizontal="center" vertical="center" wrapText="1"/>
    </xf>
    <xf numFmtId="3" fontId="85" fillId="28" borderId="8" xfId="0" applyNumberFormat="1" applyFont="1" applyFill="1" applyBorder="1" applyAlignment="1">
      <alignment horizontal="center" vertical="center" wrapText="1"/>
    </xf>
    <xf numFmtId="0" fontId="85" fillId="28" borderId="6" xfId="0" applyFont="1" applyFill="1" applyBorder="1" applyAlignment="1">
      <alignment horizontal="center" vertical="center" wrapText="1"/>
    </xf>
    <xf numFmtId="0" fontId="85" fillId="28" borderId="7" xfId="0" applyFont="1" applyFill="1" applyBorder="1" applyAlignment="1">
      <alignment horizontal="center" vertical="center" wrapText="1"/>
    </xf>
    <xf numFmtId="0" fontId="87" fillId="28" borderId="6" xfId="0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center" vertical="center" wrapText="1"/>
    </xf>
    <xf numFmtId="0" fontId="87" fillId="28" borderId="8" xfId="0" applyFont="1" applyFill="1" applyBorder="1" applyAlignment="1">
      <alignment horizontal="center" vertical="center" wrapText="1"/>
    </xf>
    <xf numFmtId="3" fontId="85" fillId="28" borderId="6" xfId="0" applyNumberFormat="1" applyFont="1" applyFill="1" applyBorder="1" applyAlignment="1">
      <alignment horizontal="center" vertical="center" wrapText="1"/>
    </xf>
    <xf numFmtId="0" fontId="85" fillId="0" borderId="7" xfId="0" applyFont="1" applyBorder="1" applyAlignment="1">
      <alignment horizontal="center" vertical="center" wrapText="1"/>
    </xf>
    <xf numFmtId="49" fontId="85" fillId="0" borderId="25" xfId="0" applyNumberFormat="1" applyFont="1" applyBorder="1" applyAlignment="1">
      <alignment horizontal="center" vertical="center" wrapText="1"/>
    </xf>
    <xf numFmtId="3" fontId="85" fillId="28" borderId="7" xfId="0" applyNumberFormat="1" applyFont="1" applyFill="1" applyBorder="1" applyAlignment="1">
      <alignment horizontal="center" vertical="center" wrapText="1"/>
    </xf>
    <xf numFmtId="0" fontId="85" fillId="28" borderId="8" xfId="0" applyFont="1" applyFill="1" applyBorder="1" applyAlignment="1">
      <alignment horizontal="center" vertical="center" wrapText="1"/>
    </xf>
    <xf numFmtId="49" fontId="85" fillId="28" borderId="8" xfId="0" applyNumberFormat="1" applyFont="1" applyFill="1" applyBorder="1" applyAlignment="1">
      <alignment horizontal="center" vertical="center" wrapText="1"/>
    </xf>
    <xf numFmtId="0" fontId="10" fillId="28" borderId="6" xfId="0" applyFont="1" applyFill="1" applyBorder="1" applyAlignment="1">
      <alignment horizontal="center" vertical="center" wrapText="1"/>
    </xf>
    <xf numFmtId="0" fontId="10" fillId="28" borderId="7" xfId="0" applyFont="1" applyFill="1" applyBorder="1" applyAlignment="1">
      <alignment horizontal="center" vertical="center" wrapText="1"/>
    </xf>
    <xf numFmtId="0" fontId="10" fillId="28" borderId="8" xfId="0" applyFont="1" applyFill="1" applyBorder="1" applyAlignment="1">
      <alignment horizontal="center" vertical="center" wrapText="1"/>
    </xf>
    <xf numFmtId="0" fontId="82" fillId="0" borderId="0" xfId="0" applyFont="1"/>
    <xf numFmtId="49" fontId="85" fillId="28" borderId="35" xfId="0" applyNumberFormat="1" applyFont="1" applyFill="1" applyBorder="1" applyAlignment="1">
      <alignment horizontal="center" vertical="center" wrapText="1"/>
    </xf>
    <xf numFmtId="0" fontId="85" fillId="28" borderId="36" xfId="0" applyFont="1" applyFill="1" applyBorder="1" applyAlignment="1">
      <alignment horizontal="center" vertical="center" wrapText="1"/>
    </xf>
    <xf numFmtId="3" fontId="85" fillId="28" borderId="37" xfId="0" applyNumberFormat="1" applyFont="1" applyFill="1" applyBorder="1" applyAlignment="1">
      <alignment horizontal="center" vertical="center" wrapText="1"/>
    </xf>
    <xf numFmtId="0" fontId="85" fillId="28" borderId="35" xfId="0" applyFont="1" applyFill="1" applyBorder="1" applyAlignment="1">
      <alignment horizontal="center" vertical="center" wrapText="1"/>
    </xf>
    <xf numFmtId="0" fontId="86" fillId="28" borderId="34" xfId="0" applyFont="1" applyFill="1" applyBorder="1" applyAlignment="1">
      <alignment vertical="center"/>
    </xf>
    <xf numFmtId="0" fontId="86" fillId="28" borderId="54" xfId="0" applyFont="1" applyFill="1" applyBorder="1" applyAlignment="1">
      <alignment vertical="center"/>
    </xf>
    <xf numFmtId="3" fontId="86" fillId="28" borderId="33" xfId="0" applyNumberFormat="1" applyFont="1" applyFill="1" applyBorder="1" applyAlignment="1">
      <alignment vertical="center"/>
    </xf>
    <xf numFmtId="0" fontId="85" fillId="28" borderId="0" xfId="0" applyNumberFormat="1" applyFont="1" applyFill="1" applyBorder="1" applyAlignment="1">
      <alignment horizontal="center" vertical="center"/>
    </xf>
    <xf numFmtId="49" fontId="85" fillId="28" borderId="0" xfId="0" applyNumberFormat="1" applyFont="1" applyFill="1" applyBorder="1" applyAlignment="1">
      <alignment horizontal="right" vertical="center" wrapText="1"/>
    </xf>
    <xf numFmtId="0" fontId="88" fillId="28" borderId="0" xfId="0" applyNumberFormat="1" applyFont="1" applyFill="1" applyBorder="1" applyAlignment="1">
      <alignment horizontal="left" vertical="center" wrapText="1"/>
    </xf>
    <xf numFmtId="0" fontId="88" fillId="28" borderId="0" xfId="0" applyNumberFormat="1" applyFont="1" applyFill="1" applyBorder="1" applyAlignment="1">
      <alignment horizontal="center" vertical="center" wrapText="1"/>
    </xf>
    <xf numFmtId="49" fontId="88" fillId="28" borderId="0" xfId="0" applyNumberFormat="1" applyFont="1" applyFill="1" applyBorder="1" applyAlignment="1">
      <alignment horizontal="center" vertical="center" wrapText="1"/>
    </xf>
    <xf numFmtId="0" fontId="88" fillId="28" borderId="0" xfId="0" applyNumberFormat="1" applyFont="1" applyFill="1" applyBorder="1" applyAlignment="1">
      <alignment horizontal="right" vertical="center" wrapText="1"/>
    </xf>
    <xf numFmtId="3" fontId="88" fillId="28" borderId="0" xfId="0" applyNumberFormat="1" applyFont="1" applyFill="1" applyBorder="1" applyAlignment="1">
      <alignment horizontal="right" vertical="center" wrapText="1"/>
    </xf>
    <xf numFmtId="0" fontId="38" fillId="28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7" fillId="28" borderId="0" xfId="0" applyFont="1" applyFill="1" applyAlignment="1">
      <alignment horizontal="center" vertical="center"/>
    </xf>
    <xf numFmtId="0" fontId="87" fillId="28" borderId="0" xfId="0" applyFont="1" applyFill="1" applyAlignment="1">
      <alignment horizontal="right" vertical="center"/>
    </xf>
    <xf numFmtId="0" fontId="87" fillId="28" borderId="0" xfId="0" applyFont="1" applyFill="1" applyAlignment="1">
      <alignment horizontal="center" vertical="center" wrapText="1"/>
    </xf>
    <xf numFmtId="0" fontId="87" fillId="28" borderId="0" xfId="0" applyFont="1" applyFill="1" applyAlignment="1">
      <alignment vertical="center"/>
    </xf>
    <xf numFmtId="188" fontId="69" fillId="0" borderId="66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1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7" fillId="25" borderId="46" xfId="908" applyNumberFormat="1" applyFont="1" applyFill="1" applyBorder="1" applyAlignment="1">
      <alignment vertical="top" wrapText="1"/>
    </xf>
    <xf numFmtId="4" fontId="67" fillId="25" borderId="64" xfId="908" applyNumberFormat="1" applyFont="1" applyFill="1" applyBorder="1" applyAlignment="1">
      <alignment vertical="top" wrapText="1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horizontal="center" vertical="center" wrapText="1"/>
    </xf>
    <xf numFmtId="4" fontId="66" fillId="16" borderId="68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5" xfId="908" applyNumberFormat="1" applyFont="1" applyFill="1" applyBorder="1" applyAlignment="1">
      <alignment vertical="top" wrapText="1"/>
    </xf>
    <xf numFmtId="4" fontId="67" fillId="25" borderId="40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55" xfId="908" applyNumberFormat="1" applyFont="1" applyFill="1" applyBorder="1" applyAlignment="1">
      <alignment horizontal="center" vertical="center" wrapText="1"/>
    </xf>
    <xf numFmtId="4" fontId="66" fillId="0" borderId="30" xfId="908" applyNumberFormat="1" applyFont="1" applyFill="1" applyBorder="1" applyAlignment="1">
      <alignment horizontal="center" vertical="center" wrapText="1"/>
    </xf>
    <xf numFmtId="0" fontId="66" fillId="0" borderId="61" xfId="908" applyNumberFormat="1" applyFont="1" applyFill="1" applyBorder="1" applyAlignment="1">
      <alignment horizontal="center" vertical="center" wrapText="1"/>
    </xf>
    <xf numFmtId="0" fontId="66" fillId="0" borderId="73" xfId="908" applyNumberFormat="1" applyFont="1" applyFill="1" applyBorder="1" applyAlignment="1">
      <alignment horizontal="center" vertical="center" wrapText="1"/>
    </xf>
    <xf numFmtId="0" fontId="11" fillId="0" borderId="28" xfId="974" applyFont="1" applyFill="1" applyBorder="1" applyAlignment="1">
      <alignment horizontal="center" vertical="center" wrapText="1"/>
    </xf>
    <xf numFmtId="0" fontId="11" fillId="0" borderId="31" xfId="974" applyFont="1" applyFill="1" applyBorder="1" applyAlignment="1">
      <alignment horizontal="center" vertical="center" wrapText="1"/>
    </xf>
    <xf numFmtId="0" fontId="68" fillId="0" borderId="28" xfId="974" applyFont="1" applyFill="1" applyBorder="1" applyAlignment="1">
      <alignment horizontal="center" vertical="center" wrapText="1"/>
    </xf>
    <xf numFmtId="0" fontId="68" fillId="0" borderId="31" xfId="974" applyFont="1" applyFill="1" applyBorder="1" applyAlignment="1">
      <alignment horizontal="center" vertical="center" wrapText="1"/>
    </xf>
    <xf numFmtId="187" fontId="11" fillId="0" borderId="65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3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48" xfId="908" applyFont="1" applyBorder="1" applyAlignment="1">
      <alignment horizontal="center"/>
    </xf>
    <xf numFmtId="0" fontId="11" fillId="0" borderId="39" xfId="908" applyFont="1" applyBorder="1" applyAlignment="1">
      <alignment horizontal="center"/>
    </xf>
    <xf numFmtId="0" fontId="11" fillId="0" borderId="75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28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5" xfId="975" applyFont="1" applyFill="1" applyBorder="1" applyAlignment="1" applyProtection="1">
      <alignment horizontal="center" vertical="center" wrapText="1"/>
      <protection locked="0"/>
    </xf>
    <xf numFmtId="0" fontId="11" fillId="0" borderId="73" xfId="975" applyFont="1" applyFill="1" applyBorder="1" applyAlignment="1" applyProtection="1">
      <alignment horizontal="center" vertical="center" wrapText="1"/>
      <protection locked="0"/>
    </xf>
    <xf numFmtId="187" fontId="68" fillId="0" borderId="25" xfId="975" applyNumberFormat="1" applyFont="1" applyFill="1" applyBorder="1" applyAlignment="1" applyProtection="1">
      <alignment horizontal="center" vertical="center"/>
      <protection locked="0"/>
    </xf>
    <xf numFmtId="187" fontId="68" fillId="0" borderId="40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5" xfId="908" applyFont="1" applyBorder="1" applyAlignment="1">
      <alignment horizontal="center"/>
    </xf>
    <xf numFmtId="0" fontId="11" fillId="0" borderId="13" xfId="908" applyFont="1" applyBorder="1" applyAlignment="1">
      <alignment horizontal="center"/>
    </xf>
    <xf numFmtId="0" fontId="11" fillId="0" borderId="74" xfId="908" applyFont="1" applyBorder="1" applyAlignment="1">
      <alignment horizontal="center"/>
    </xf>
    <xf numFmtId="0" fontId="68" fillId="0" borderId="72" xfId="975" applyFont="1" applyFill="1" applyBorder="1" applyAlignment="1" applyProtection="1">
      <alignment horizontal="center" vertical="center" wrapText="1"/>
      <protection locked="0"/>
    </xf>
    <xf numFmtId="0" fontId="68" fillId="0" borderId="30" xfId="975" applyFont="1" applyFill="1" applyBorder="1" applyAlignment="1" applyProtection="1">
      <alignment horizontal="center" vertical="center" wrapText="1"/>
      <protection locked="0"/>
    </xf>
    <xf numFmtId="0" fontId="68" fillId="0" borderId="25" xfId="908" applyFont="1" applyBorder="1" applyAlignment="1">
      <alignment horizontal="center"/>
    </xf>
    <xf numFmtId="0" fontId="68" fillId="0" borderId="13" xfId="908" applyFont="1" applyBorder="1" applyAlignment="1">
      <alignment horizontal="center"/>
    </xf>
    <xf numFmtId="0" fontId="68" fillId="0" borderId="40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48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62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63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38" xfId="975" applyFont="1" applyFill="1" applyBorder="1" applyAlignment="1" applyProtection="1">
      <alignment horizontal="center" vertical="center" wrapText="1"/>
      <protection locked="0"/>
    </xf>
    <xf numFmtId="0" fontId="11" fillId="0" borderId="25" xfId="975" applyFont="1" applyFill="1" applyBorder="1" applyAlignment="1" applyProtection="1">
      <alignment horizontal="center" vertical="center" wrapText="1"/>
      <protection locked="0"/>
    </xf>
    <xf numFmtId="0" fontId="11" fillId="0" borderId="46" xfId="975" applyFont="1" applyFill="1" applyBorder="1" applyAlignment="1" applyProtection="1">
      <alignment horizontal="center" vertical="center" wrapText="1"/>
      <protection locked="0"/>
    </xf>
    <xf numFmtId="0" fontId="11" fillId="0" borderId="9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2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11" fillId="0" borderId="95" xfId="2257" applyFont="1" applyBorder="1" applyAlignment="1">
      <alignment horizontal="center" vertical="center" wrapText="1"/>
    </xf>
    <xf numFmtId="4" fontId="11" fillId="0" borderId="33" xfId="2257" applyFont="1" applyBorder="1" applyAlignment="1">
      <alignment horizontal="center" vertical="center" wrapText="1"/>
    </xf>
    <xf numFmtId="4" fontId="66" fillId="0" borderId="97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96" xfId="2257" applyFont="1" applyBorder="1" applyAlignment="1">
      <alignment horizontal="center" vertical="top" wrapText="1"/>
    </xf>
    <xf numFmtId="4" fontId="79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0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7" fillId="0" borderId="4" xfId="0" applyNumberFormat="1" applyFont="1" applyFill="1" applyBorder="1" applyAlignment="1">
      <alignment horizontal="center" vertical="center" wrapText="1"/>
    </xf>
    <xf numFmtId="49" fontId="77" fillId="0" borderId="7" xfId="0" applyNumberFormat="1" applyFont="1" applyFill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0" fontId="77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7" fillId="0" borderId="3" xfId="0" applyNumberFormat="1" applyFont="1" applyFill="1" applyBorder="1" applyAlignment="1">
      <alignment horizontal="center" vertical="center" wrapText="1"/>
    </xf>
    <xf numFmtId="49" fontId="77" fillId="0" borderId="6" xfId="0" applyNumberFormat="1" applyFont="1" applyFill="1" applyBorder="1" applyAlignment="1">
      <alignment horizontal="center" vertical="center" wrapText="1"/>
    </xf>
    <xf numFmtId="49" fontId="77" fillId="0" borderId="60" xfId="0" applyNumberFormat="1" applyFont="1" applyFill="1" applyBorder="1" applyAlignment="1">
      <alignment horizontal="center" vertical="center" wrapText="1"/>
    </xf>
    <xf numFmtId="49" fontId="77" fillId="0" borderId="68" xfId="0" applyNumberFormat="1" applyFont="1" applyFill="1" applyBorder="1" applyAlignment="1">
      <alignment horizontal="center" vertical="center" wrapText="1"/>
    </xf>
    <xf numFmtId="0" fontId="85" fillId="0" borderId="97" xfId="0" applyFont="1" applyBorder="1" applyAlignment="1">
      <alignment horizontal="center" vertical="center"/>
    </xf>
    <xf numFmtId="0" fontId="85" fillId="0" borderId="12" xfId="0" applyFont="1" applyBorder="1" applyAlignment="1">
      <alignment horizontal="center" vertical="center"/>
    </xf>
    <xf numFmtId="0" fontId="86" fillId="28" borderId="54" xfId="0" applyFont="1" applyFill="1" applyBorder="1" applyAlignment="1">
      <alignment horizontal="left" vertical="center"/>
    </xf>
    <xf numFmtId="0" fontId="86" fillId="0" borderId="1" xfId="0" applyFont="1" applyBorder="1" applyAlignment="1">
      <alignment horizontal="center" vertical="center"/>
    </xf>
    <xf numFmtId="0" fontId="86" fillId="0" borderId="2" xfId="0" applyFont="1" applyBorder="1" applyAlignment="1">
      <alignment horizontal="center" vertical="center"/>
    </xf>
    <xf numFmtId="0" fontId="86" fillId="0" borderId="47" xfId="0" applyFont="1" applyBorder="1" applyAlignment="1">
      <alignment horizontal="center" vertical="center"/>
    </xf>
    <xf numFmtId="3" fontId="86" fillId="28" borderId="1" xfId="0" applyNumberFormat="1" applyFont="1" applyFill="1" applyBorder="1" applyAlignment="1">
      <alignment horizontal="center" vertical="center"/>
    </xf>
    <xf numFmtId="3" fontId="86" fillId="28" borderId="2" xfId="0" applyNumberFormat="1" applyFont="1" applyFill="1" applyBorder="1" applyAlignment="1">
      <alignment horizontal="center" vertical="center"/>
    </xf>
    <xf numFmtId="3" fontId="86" fillId="28" borderId="58" xfId="0" applyNumberFormat="1" applyFont="1" applyFill="1" applyBorder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5" fillId="0" borderId="6" xfId="0" applyFont="1" applyBorder="1" applyAlignment="1">
      <alignment horizontal="center" vertical="center"/>
    </xf>
    <xf numFmtId="0" fontId="85" fillId="0" borderId="72" xfId="0" applyFont="1" applyBorder="1" applyAlignment="1">
      <alignment horizontal="center" vertical="center"/>
    </xf>
    <xf numFmtId="0" fontId="85" fillId="0" borderId="4" xfId="0" applyNumberFormat="1" applyFont="1" applyFill="1" applyBorder="1" applyAlignment="1">
      <alignment horizontal="right" vertical="center" wrapText="1"/>
    </xf>
    <xf numFmtId="0" fontId="85" fillId="0" borderId="7" xfId="0" applyNumberFormat="1" applyFont="1" applyFill="1" applyBorder="1" applyAlignment="1">
      <alignment horizontal="right" vertical="center" wrapText="1"/>
    </xf>
    <xf numFmtId="0" fontId="85" fillId="0" borderId="28" xfId="0" applyNumberFormat="1" applyFont="1" applyFill="1" applyBorder="1" applyAlignment="1">
      <alignment horizontal="right" vertical="center" wrapText="1"/>
    </xf>
    <xf numFmtId="0" fontId="85" fillId="0" borderId="60" xfId="0" applyNumberFormat="1" applyFont="1" applyFill="1" applyBorder="1" applyAlignment="1">
      <alignment horizontal="center" vertical="center" wrapText="1"/>
    </xf>
    <xf numFmtId="0" fontId="85" fillId="0" borderId="31" xfId="0" applyNumberFormat="1" applyFont="1" applyFill="1" applyBorder="1" applyAlignment="1">
      <alignment horizontal="center" vertical="center" wrapText="1"/>
    </xf>
    <xf numFmtId="0" fontId="85" fillId="0" borderId="105" xfId="0" applyNumberFormat="1" applyFont="1" applyFill="1" applyBorder="1" applyAlignment="1">
      <alignment horizontal="center" vertical="center" wrapText="1"/>
    </xf>
    <xf numFmtId="0" fontId="85" fillId="0" borderId="38" xfId="0" applyNumberFormat="1" applyFont="1" applyFill="1" applyBorder="1" applyAlignment="1">
      <alignment horizontal="center" vertical="center" wrapText="1"/>
    </xf>
    <xf numFmtId="0" fontId="85" fillId="0" borderId="25" xfId="0" applyNumberFormat="1" applyFont="1" applyFill="1" applyBorder="1" applyAlignment="1">
      <alignment horizontal="center" vertical="center" wrapText="1"/>
    </xf>
    <xf numFmtId="0" fontId="85" fillId="0" borderId="46" xfId="0" applyNumberFormat="1" applyFont="1" applyFill="1" applyBorder="1" applyAlignment="1">
      <alignment horizontal="center" vertical="center" wrapText="1"/>
    </xf>
    <xf numFmtId="0" fontId="85" fillId="28" borderId="3" xfId="0" applyNumberFormat="1" applyFont="1" applyFill="1" applyBorder="1" applyAlignment="1">
      <alignment horizontal="center" vertical="center" wrapText="1"/>
    </xf>
    <xf numFmtId="0" fontId="85" fillId="28" borderId="4" xfId="0" applyNumberFormat="1" applyFont="1" applyFill="1" applyBorder="1" applyAlignment="1">
      <alignment horizontal="center" vertical="center" wrapText="1"/>
    </xf>
    <xf numFmtId="0" fontId="85" fillId="28" borderId="5" xfId="0" applyNumberFormat="1" applyFont="1" applyFill="1" applyBorder="1" applyAlignment="1">
      <alignment horizontal="center" vertical="center" wrapText="1"/>
    </xf>
    <xf numFmtId="0" fontId="85" fillId="28" borderId="6" xfId="0" applyNumberFormat="1" applyFont="1" applyFill="1" applyBorder="1" applyAlignment="1">
      <alignment horizontal="center" vertical="center" wrapText="1"/>
    </xf>
    <xf numFmtId="0" fontId="85" fillId="28" borderId="7" xfId="0" applyNumberFormat="1" applyFont="1" applyFill="1" applyBorder="1" applyAlignment="1">
      <alignment horizontal="center" vertical="center" wrapText="1"/>
    </xf>
    <xf numFmtId="0" fontId="85" fillId="28" borderId="8" xfId="0" applyNumberFormat="1" applyFont="1" applyFill="1" applyBorder="1" applyAlignment="1">
      <alignment horizontal="center" vertical="center" wrapText="1"/>
    </xf>
    <xf numFmtId="0" fontId="88" fillId="0" borderId="0" xfId="908" applyFont="1" applyFill="1" applyAlignment="1">
      <alignment horizontal="right" vertical="top"/>
    </xf>
  </cellXfs>
  <cellStyles count="225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6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D4" sqref="D4:D7"/>
    </sheetView>
  </sheetViews>
  <sheetFormatPr defaultColWidth="8.85546875" defaultRowHeight="12.75" x14ac:dyDescent="0.2"/>
  <cols>
    <col min="1" max="1" width="17" style="3" customWidth="1"/>
    <col min="2" max="2" width="43.85546875" style="3" customWidth="1"/>
    <col min="3" max="3" width="10" style="3" customWidth="1"/>
    <col min="4" max="4" width="8.85546875" style="3" customWidth="1"/>
    <col min="5" max="5" width="12.5703125" style="3" customWidth="1"/>
    <col min="6" max="6" width="11.140625" style="3" customWidth="1"/>
    <col min="7" max="7" width="10.5703125" style="3" customWidth="1"/>
    <col min="8" max="8" width="10.1406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9.7109375" style="3" customWidth="1"/>
    <col min="13" max="13" width="15.28515625" style="188" customWidth="1"/>
    <col min="14" max="14" width="13.28515625" style="188" customWidth="1"/>
    <col min="15" max="15" width="11.85546875" style="188" customWidth="1"/>
    <col min="16" max="16" width="13.28515625" style="188" customWidth="1"/>
    <col min="17" max="17" width="12" style="188" customWidth="1"/>
    <col min="18" max="18" width="10.7109375" style="3" customWidth="1"/>
    <col min="19" max="19" width="13.85546875" style="188" customWidth="1"/>
    <col min="20" max="20" width="13" style="3" customWidth="1"/>
    <col min="21" max="21" width="13.42578125" style="3" customWidth="1"/>
    <col min="22" max="22" width="15" style="188" customWidth="1"/>
    <col min="23" max="23" width="10.140625" style="3" customWidth="1"/>
    <col min="24" max="24" width="10.7109375" style="3" customWidth="1"/>
    <col min="25" max="25" width="17.42578125" style="3" customWidth="1"/>
    <col min="26" max="26" width="10.140625" style="3" bestFit="1" customWidth="1"/>
    <col min="27" max="16384" width="8.85546875" style="3"/>
  </cols>
  <sheetData>
    <row r="1" spans="1:25" ht="15.75" x14ac:dyDescent="0.2">
      <c r="B1" s="227" t="s">
        <v>28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4"/>
      <c r="U1" s="4"/>
      <c r="V1" s="5"/>
      <c r="W1" s="4"/>
      <c r="X1" s="4"/>
      <c r="Y1" s="564" t="s">
        <v>72</v>
      </c>
    </row>
    <row r="2" spans="1:25" ht="13.5" customHeight="1" x14ac:dyDescent="0.2">
      <c r="B2" s="6" t="s">
        <v>20</v>
      </c>
      <c r="C2" s="225" t="s">
        <v>64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</row>
    <row r="3" spans="1:25" ht="13.5" thickBot="1" x14ac:dyDescent="0.25">
      <c r="B3" s="6" t="s">
        <v>21</v>
      </c>
      <c r="C3" s="240" t="s">
        <v>71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</row>
    <row r="4" spans="1:25" ht="12.75" customHeight="1" x14ac:dyDescent="0.2">
      <c r="A4" s="498" t="s">
        <v>1</v>
      </c>
      <c r="B4" s="501" t="s">
        <v>29</v>
      </c>
      <c r="C4" s="504" t="s">
        <v>30</v>
      </c>
      <c r="D4" s="507" t="s">
        <v>27</v>
      </c>
      <c r="E4" s="478" t="s">
        <v>31</v>
      </c>
      <c r="F4" s="479"/>
      <c r="G4" s="479"/>
      <c r="H4" s="479"/>
      <c r="I4" s="479"/>
      <c r="J4" s="479"/>
      <c r="K4" s="479"/>
      <c r="L4" s="480"/>
      <c r="M4" s="478" t="s">
        <v>2</v>
      </c>
      <c r="N4" s="479"/>
      <c r="O4" s="479"/>
      <c r="P4" s="479"/>
      <c r="Q4" s="479"/>
      <c r="R4" s="479"/>
      <c r="S4" s="479"/>
      <c r="T4" s="479"/>
      <c r="U4" s="479"/>
      <c r="V4" s="479"/>
      <c r="W4" s="479"/>
      <c r="X4" s="479"/>
      <c r="Y4" s="480"/>
    </row>
    <row r="5" spans="1:25" ht="12.75" customHeight="1" x14ac:dyDescent="0.2">
      <c r="A5" s="499"/>
      <c r="B5" s="502"/>
      <c r="C5" s="505"/>
      <c r="D5" s="508"/>
      <c r="E5" s="481" t="s">
        <v>32</v>
      </c>
      <c r="F5" s="489" t="s">
        <v>3</v>
      </c>
      <c r="G5" s="490"/>
      <c r="H5" s="490"/>
      <c r="I5" s="490"/>
      <c r="J5" s="490"/>
      <c r="K5" s="490"/>
      <c r="L5" s="491"/>
      <c r="M5" s="492" t="s">
        <v>33</v>
      </c>
      <c r="N5" s="494" t="s">
        <v>3</v>
      </c>
      <c r="O5" s="495"/>
      <c r="P5" s="495"/>
      <c r="Q5" s="496"/>
      <c r="R5" s="472" t="s">
        <v>34</v>
      </c>
      <c r="S5" s="474" t="s">
        <v>4</v>
      </c>
      <c r="T5" s="472" t="s">
        <v>35</v>
      </c>
      <c r="U5" s="472" t="s">
        <v>36</v>
      </c>
      <c r="V5" s="474" t="s">
        <v>5</v>
      </c>
      <c r="W5" s="472" t="s">
        <v>37</v>
      </c>
      <c r="X5" s="472" t="s">
        <v>38</v>
      </c>
      <c r="Y5" s="476" t="s">
        <v>39</v>
      </c>
    </row>
    <row r="6" spans="1:25" ht="44.25" customHeight="1" x14ac:dyDescent="0.2">
      <c r="A6" s="499"/>
      <c r="B6" s="502"/>
      <c r="C6" s="505"/>
      <c r="D6" s="508"/>
      <c r="E6" s="481"/>
      <c r="F6" s="497" t="s">
        <v>40</v>
      </c>
      <c r="G6" s="482" t="s">
        <v>41</v>
      </c>
      <c r="H6" s="482" t="s">
        <v>42</v>
      </c>
      <c r="I6" s="482" t="s">
        <v>43</v>
      </c>
      <c r="J6" s="482" t="s">
        <v>44</v>
      </c>
      <c r="K6" s="482" t="s">
        <v>37</v>
      </c>
      <c r="L6" s="484" t="s">
        <v>38</v>
      </c>
      <c r="M6" s="493"/>
      <c r="N6" s="486" t="s">
        <v>45</v>
      </c>
      <c r="O6" s="487"/>
      <c r="P6" s="488" t="s">
        <v>46</v>
      </c>
      <c r="Q6" s="488"/>
      <c r="R6" s="473"/>
      <c r="S6" s="475"/>
      <c r="T6" s="473"/>
      <c r="U6" s="473"/>
      <c r="V6" s="475"/>
      <c r="W6" s="473"/>
      <c r="X6" s="473"/>
      <c r="Y6" s="477"/>
    </row>
    <row r="7" spans="1:25" ht="83.25" customHeight="1" thickBot="1" x14ac:dyDescent="0.25">
      <c r="A7" s="500"/>
      <c r="B7" s="503"/>
      <c r="C7" s="506"/>
      <c r="D7" s="509"/>
      <c r="E7" s="481"/>
      <c r="F7" s="482"/>
      <c r="G7" s="483"/>
      <c r="H7" s="483"/>
      <c r="I7" s="483"/>
      <c r="J7" s="483"/>
      <c r="K7" s="483"/>
      <c r="L7" s="485"/>
      <c r="M7" s="493"/>
      <c r="N7" s="7" t="s">
        <v>47</v>
      </c>
      <c r="O7" s="7" t="s">
        <v>48</v>
      </c>
      <c r="P7" s="7" t="s">
        <v>47</v>
      </c>
      <c r="Q7" s="7" t="s">
        <v>48</v>
      </c>
      <c r="R7" s="473"/>
      <c r="S7" s="475"/>
      <c r="T7" s="473"/>
      <c r="U7" s="473"/>
      <c r="V7" s="475"/>
      <c r="W7" s="473"/>
      <c r="X7" s="473"/>
      <c r="Y7" s="477"/>
    </row>
    <row r="8" spans="1:25" ht="13.5" thickBot="1" x14ac:dyDescent="0.25">
      <c r="A8" s="8">
        <v>1</v>
      </c>
      <c r="B8" s="9">
        <v>2</v>
      </c>
      <c r="C8" s="10">
        <v>3</v>
      </c>
      <c r="D8" s="11">
        <v>4</v>
      </c>
      <c r="E8" s="12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4">
        <v>12</v>
      </c>
      <c r="M8" s="15">
        <v>13</v>
      </c>
      <c r="N8" s="16">
        <v>14</v>
      </c>
      <c r="O8" s="16">
        <v>15</v>
      </c>
      <c r="P8" s="16">
        <v>16</v>
      </c>
      <c r="Q8" s="16">
        <v>17</v>
      </c>
      <c r="R8" s="17">
        <v>18</v>
      </c>
      <c r="S8" s="16">
        <v>19</v>
      </c>
      <c r="T8" s="17">
        <v>20</v>
      </c>
      <c r="U8" s="17">
        <v>21</v>
      </c>
      <c r="V8" s="16">
        <v>22</v>
      </c>
      <c r="W8" s="17">
        <v>23</v>
      </c>
      <c r="X8" s="17">
        <v>24</v>
      </c>
      <c r="Y8" s="18">
        <v>25</v>
      </c>
    </row>
    <row r="9" spans="1:25" ht="13.5" thickBot="1" x14ac:dyDescent="0.25">
      <c r="A9" s="19"/>
      <c r="B9" s="20" t="s">
        <v>49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  <c r="O9" s="23"/>
      <c r="P9" s="22"/>
      <c r="Q9" s="23"/>
      <c r="R9" s="21"/>
      <c r="S9" s="22"/>
      <c r="T9" s="24"/>
      <c r="U9" s="21"/>
      <c r="V9" s="22"/>
      <c r="W9" s="21"/>
      <c r="X9" s="21"/>
      <c r="Y9" s="25"/>
    </row>
    <row r="10" spans="1:25" x14ac:dyDescent="0.2">
      <c r="A10" s="26" t="s">
        <v>20</v>
      </c>
      <c r="B10" s="454" t="s">
        <v>64</v>
      </c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27"/>
      <c r="N10" s="27"/>
      <c r="O10" s="28"/>
      <c r="P10" s="27"/>
      <c r="Q10" s="28"/>
      <c r="R10" s="29"/>
      <c r="S10" s="27"/>
      <c r="T10" s="30"/>
      <c r="U10" s="29"/>
      <c r="V10" s="27"/>
      <c r="W10" s="29"/>
      <c r="X10" s="29"/>
      <c r="Y10" s="31"/>
    </row>
    <row r="11" spans="1:25" ht="13.5" thickBot="1" x14ac:dyDescent="0.25">
      <c r="A11" s="214" t="s">
        <v>21</v>
      </c>
      <c r="B11" s="455" t="s">
        <v>71</v>
      </c>
      <c r="C11" s="455"/>
      <c r="D11" s="455"/>
      <c r="E11" s="455"/>
      <c r="F11" s="455"/>
      <c r="G11" s="455"/>
      <c r="H11" s="455"/>
      <c r="I11" s="455"/>
      <c r="J11" s="455"/>
      <c r="K11" s="455"/>
      <c r="L11" s="455"/>
      <c r="M11" s="215"/>
      <c r="N11" s="215"/>
      <c r="O11" s="216"/>
      <c r="P11" s="215"/>
      <c r="Q11" s="216"/>
      <c r="R11" s="217"/>
      <c r="S11" s="215"/>
      <c r="T11" s="218"/>
      <c r="U11" s="217"/>
      <c r="V11" s="215"/>
      <c r="W11" s="217"/>
      <c r="X11" s="217"/>
      <c r="Y11" s="32"/>
    </row>
    <row r="12" spans="1:25" ht="13.5" x14ac:dyDescent="0.2">
      <c r="A12" s="241" t="s">
        <v>65</v>
      </c>
      <c r="B12" s="242" t="s">
        <v>70</v>
      </c>
      <c r="C12" s="468" t="s">
        <v>19</v>
      </c>
      <c r="D12" s="470"/>
      <c r="E12" s="246">
        <v>4312664</v>
      </c>
      <c r="F12" s="243">
        <v>3054193</v>
      </c>
      <c r="G12" s="244">
        <v>144343</v>
      </c>
      <c r="H12" s="244">
        <v>684160</v>
      </c>
      <c r="I12" s="244">
        <v>41278</v>
      </c>
      <c r="J12" s="244">
        <v>93649</v>
      </c>
      <c r="K12" s="244">
        <v>286217</v>
      </c>
      <c r="L12" s="245">
        <v>143751</v>
      </c>
      <c r="M12" s="246"/>
      <c r="N12" s="247"/>
      <c r="O12" s="248"/>
      <c r="P12" s="248"/>
      <c r="Q12" s="248"/>
      <c r="R12" s="249"/>
      <c r="S12" s="255">
        <v>4429.29</v>
      </c>
      <c r="T12" s="250"/>
      <c r="U12" s="250"/>
      <c r="V12" s="255">
        <v>2388.14</v>
      </c>
      <c r="W12" s="250"/>
      <c r="X12" s="253"/>
      <c r="Y12" s="251"/>
    </row>
    <row r="13" spans="1:25" ht="13.5" x14ac:dyDescent="0.2">
      <c r="A13" s="230" t="s">
        <v>66</v>
      </c>
      <c r="B13" s="231" t="s">
        <v>67</v>
      </c>
      <c r="C13" s="469"/>
      <c r="D13" s="471"/>
      <c r="E13" s="257">
        <v>105752</v>
      </c>
      <c r="F13" s="232"/>
      <c r="G13" s="233">
        <v>15014</v>
      </c>
      <c r="H13" s="233">
        <v>53802</v>
      </c>
      <c r="I13" s="233"/>
      <c r="J13" s="233">
        <v>13437</v>
      </c>
      <c r="K13" s="233">
        <v>24077</v>
      </c>
      <c r="L13" s="234">
        <v>12859</v>
      </c>
      <c r="M13" s="235"/>
      <c r="N13" s="236"/>
      <c r="O13" s="237"/>
      <c r="P13" s="237"/>
      <c r="Q13" s="237"/>
      <c r="R13" s="238"/>
      <c r="S13" s="256">
        <v>570.87</v>
      </c>
      <c r="T13" s="239"/>
      <c r="U13" s="239"/>
      <c r="V13" s="256">
        <v>311.73</v>
      </c>
      <c r="W13" s="239"/>
      <c r="X13" s="254"/>
      <c r="Y13" s="252"/>
    </row>
    <row r="14" spans="1:25" ht="14.25" thickBot="1" x14ac:dyDescent="0.25">
      <c r="A14" s="258" t="s">
        <v>69</v>
      </c>
      <c r="B14" s="259" t="s">
        <v>68</v>
      </c>
      <c r="C14" s="469"/>
      <c r="D14" s="471"/>
      <c r="E14" s="260">
        <v>70155</v>
      </c>
      <c r="F14" s="261">
        <v>34166</v>
      </c>
      <c r="G14" s="262">
        <v>11011</v>
      </c>
      <c r="H14" s="262">
        <v>6759</v>
      </c>
      <c r="I14" s="262"/>
      <c r="J14" s="262">
        <v>611</v>
      </c>
      <c r="K14" s="262">
        <v>10729</v>
      </c>
      <c r="L14" s="263">
        <v>7490</v>
      </c>
      <c r="M14" s="264"/>
      <c r="N14" s="265"/>
      <c r="O14" s="266"/>
      <c r="P14" s="266"/>
      <c r="Q14" s="266"/>
      <c r="R14" s="267"/>
      <c r="S14" s="268">
        <v>382.8</v>
      </c>
      <c r="T14" s="269"/>
      <c r="U14" s="269"/>
      <c r="V14" s="268">
        <v>14.24</v>
      </c>
      <c r="W14" s="269"/>
      <c r="X14" s="270"/>
      <c r="Y14" s="271"/>
    </row>
    <row r="15" spans="1:25" ht="12.75" customHeight="1" thickBot="1" x14ac:dyDescent="0.25">
      <c r="A15" s="34"/>
      <c r="B15" s="35" t="s">
        <v>26</v>
      </c>
      <c r="C15" s="36"/>
      <c r="D15" s="35"/>
      <c r="E15" s="37">
        <v>4488571</v>
      </c>
      <c r="F15" s="38">
        <v>3088359</v>
      </c>
      <c r="G15" s="39">
        <v>170368</v>
      </c>
      <c r="H15" s="39">
        <v>744721</v>
      </c>
      <c r="I15" s="39">
        <v>41278</v>
      </c>
      <c r="J15" s="39">
        <v>107697</v>
      </c>
      <c r="K15" s="39">
        <v>321023</v>
      </c>
      <c r="L15" s="40">
        <v>164100</v>
      </c>
      <c r="M15" s="38"/>
      <c r="N15" s="39"/>
      <c r="O15" s="39"/>
      <c r="P15" s="39"/>
      <c r="Q15" s="39"/>
      <c r="R15" s="39"/>
      <c r="S15" s="272">
        <v>5382.96</v>
      </c>
      <c r="T15" s="39"/>
      <c r="U15" s="39"/>
      <c r="V15" s="272">
        <v>2714.11</v>
      </c>
      <c r="W15" s="39"/>
      <c r="X15" s="273"/>
      <c r="Y15" s="220"/>
    </row>
    <row r="16" spans="1:25" x14ac:dyDescent="0.2">
      <c r="A16" s="41"/>
      <c r="B16" s="42" t="s">
        <v>6</v>
      </c>
      <c r="C16" s="43"/>
      <c r="D16" s="44"/>
      <c r="E16" s="45"/>
      <c r="F16" s="46"/>
      <c r="G16" s="47"/>
      <c r="H16" s="47"/>
      <c r="I16" s="47"/>
      <c r="J16" s="47"/>
      <c r="K16" s="47"/>
      <c r="L16" s="48"/>
      <c r="M16" s="49"/>
      <c r="N16" s="50"/>
      <c r="O16" s="51"/>
      <c r="P16" s="50"/>
      <c r="Q16" s="51"/>
      <c r="R16" s="52"/>
      <c r="S16" s="51"/>
      <c r="T16" s="52"/>
      <c r="U16" s="52"/>
      <c r="V16" s="51"/>
      <c r="W16" s="52"/>
      <c r="X16" s="53"/>
      <c r="Y16" s="54"/>
    </row>
    <row r="17" spans="1:25" x14ac:dyDescent="0.2">
      <c r="A17" s="55"/>
      <c r="B17" s="56" t="s">
        <v>7</v>
      </c>
      <c r="C17" s="57"/>
      <c r="D17" s="58"/>
      <c r="E17" s="33"/>
      <c r="F17" s="59"/>
      <c r="G17" s="60"/>
      <c r="H17" s="60"/>
      <c r="I17" s="60"/>
      <c r="J17" s="60"/>
      <c r="K17" s="60"/>
      <c r="L17" s="61"/>
      <c r="M17" s="62"/>
      <c r="N17" s="63"/>
      <c r="O17" s="64"/>
      <c r="P17" s="63"/>
      <c r="Q17" s="64"/>
      <c r="R17" s="65"/>
      <c r="S17" s="64"/>
      <c r="T17" s="65"/>
      <c r="U17" s="65"/>
      <c r="V17" s="64"/>
      <c r="W17" s="65"/>
      <c r="X17" s="66"/>
      <c r="Y17" s="67"/>
    </row>
    <row r="18" spans="1:25" x14ac:dyDescent="0.2">
      <c r="A18" s="55"/>
      <c r="B18" s="56"/>
      <c r="C18" s="57"/>
      <c r="D18" s="58"/>
      <c r="E18" s="33"/>
      <c r="F18" s="59"/>
      <c r="G18" s="60"/>
      <c r="H18" s="60"/>
      <c r="I18" s="60"/>
      <c r="J18" s="60"/>
      <c r="K18" s="60"/>
      <c r="L18" s="61"/>
      <c r="M18" s="62"/>
      <c r="N18" s="63"/>
      <c r="O18" s="64"/>
      <c r="P18" s="63"/>
      <c r="Q18" s="64"/>
      <c r="R18" s="65"/>
      <c r="S18" s="64"/>
      <c r="T18" s="65"/>
      <c r="U18" s="65"/>
      <c r="V18" s="64"/>
      <c r="W18" s="65"/>
      <c r="X18" s="66"/>
      <c r="Y18" s="68"/>
    </row>
    <row r="19" spans="1:25" x14ac:dyDescent="0.2">
      <c r="A19" s="55"/>
      <c r="B19" s="56" t="s">
        <v>9</v>
      </c>
      <c r="C19" s="57"/>
      <c r="D19" s="58"/>
      <c r="E19" s="33"/>
      <c r="F19" s="59"/>
      <c r="G19" s="60"/>
      <c r="H19" s="60"/>
      <c r="I19" s="60"/>
      <c r="J19" s="60"/>
      <c r="K19" s="60"/>
      <c r="L19" s="61"/>
      <c r="M19" s="62"/>
      <c r="N19" s="63"/>
      <c r="O19" s="64"/>
      <c r="P19" s="63"/>
      <c r="Q19" s="64"/>
      <c r="R19" s="65"/>
      <c r="S19" s="64"/>
      <c r="T19" s="65"/>
      <c r="U19" s="65"/>
      <c r="V19" s="64"/>
      <c r="W19" s="65"/>
      <c r="X19" s="66"/>
      <c r="Y19" s="67"/>
    </row>
    <row r="20" spans="1:25" x14ac:dyDescent="0.2">
      <c r="A20" s="55"/>
      <c r="B20" s="69"/>
      <c r="C20" s="70"/>
      <c r="D20" s="58"/>
      <c r="E20" s="33"/>
      <c r="F20" s="59"/>
      <c r="G20" s="60"/>
      <c r="H20" s="60"/>
      <c r="I20" s="60"/>
      <c r="J20" s="60"/>
      <c r="K20" s="60"/>
      <c r="L20" s="61"/>
      <c r="M20" s="62"/>
      <c r="N20" s="71"/>
      <c r="O20" s="64"/>
      <c r="P20" s="71"/>
      <c r="Q20" s="64"/>
      <c r="R20" s="65"/>
      <c r="S20" s="64"/>
      <c r="T20" s="65"/>
      <c r="U20" s="65"/>
      <c r="V20" s="64"/>
      <c r="W20" s="65"/>
      <c r="X20" s="66"/>
      <c r="Y20" s="68"/>
    </row>
    <row r="21" spans="1:25" x14ac:dyDescent="0.2">
      <c r="A21" s="55"/>
      <c r="B21" s="72" t="s">
        <v>50</v>
      </c>
      <c r="C21" s="73"/>
      <c r="D21" s="58"/>
      <c r="E21" s="33"/>
      <c r="F21" s="59"/>
      <c r="G21" s="60"/>
      <c r="H21" s="60"/>
      <c r="I21" s="60"/>
      <c r="J21" s="60"/>
      <c r="K21" s="60"/>
      <c r="L21" s="61"/>
      <c r="M21" s="62"/>
      <c r="N21" s="74"/>
      <c r="O21" s="64"/>
      <c r="P21" s="74"/>
      <c r="Q21" s="64"/>
      <c r="R21" s="65"/>
      <c r="S21" s="64"/>
      <c r="T21" s="65"/>
      <c r="U21" s="65"/>
      <c r="V21" s="64"/>
      <c r="W21" s="65"/>
      <c r="X21" s="66"/>
      <c r="Y21" s="67"/>
    </row>
    <row r="22" spans="1:25" x14ac:dyDescent="0.2">
      <c r="A22" s="55"/>
      <c r="B22" s="76" t="s">
        <v>51</v>
      </c>
      <c r="C22" s="77"/>
      <c r="D22" s="58"/>
      <c r="E22" s="33">
        <v>285024</v>
      </c>
      <c r="F22" s="59"/>
      <c r="G22" s="60"/>
      <c r="H22" s="60"/>
      <c r="I22" s="60"/>
      <c r="J22" s="60"/>
      <c r="K22" s="60"/>
      <c r="L22" s="61"/>
      <c r="M22" s="62"/>
      <c r="N22" s="78"/>
      <c r="O22" s="64"/>
      <c r="P22" s="78"/>
      <c r="Q22" s="64"/>
      <c r="R22" s="65"/>
      <c r="S22" s="64"/>
      <c r="T22" s="65"/>
      <c r="U22" s="65"/>
      <c r="V22" s="64"/>
      <c r="W22" s="65"/>
      <c r="X22" s="66"/>
      <c r="Y22" s="75"/>
    </row>
    <row r="23" spans="1:25" ht="26.25" customHeight="1" x14ac:dyDescent="0.2">
      <c r="A23" s="55"/>
      <c r="B23" s="79" t="s">
        <v>52</v>
      </c>
      <c r="C23" s="77"/>
      <c r="D23" s="58"/>
      <c r="E23" s="33"/>
      <c r="F23" s="59"/>
      <c r="G23" s="60"/>
      <c r="H23" s="60"/>
      <c r="I23" s="60"/>
      <c r="J23" s="60"/>
      <c r="K23" s="60"/>
      <c r="L23" s="61"/>
      <c r="M23" s="62"/>
      <c r="N23" s="78"/>
      <c r="O23" s="64"/>
      <c r="P23" s="78"/>
      <c r="Q23" s="64"/>
      <c r="R23" s="65"/>
      <c r="S23" s="64"/>
      <c r="T23" s="65"/>
      <c r="U23" s="65"/>
      <c r="V23" s="64"/>
      <c r="W23" s="65"/>
      <c r="X23" s="66"/>
      <c r="Y23" s="75"/>
    </row>
    <row r="24" spans="1:25" x14ac:dyDescent="0.2">
      <c r="A24" s="55"/>
      <c r="B24" s="79" t="s">
        <v>53</v>
      </c>
      <c r="C24" s="77"/>
      <c r="D24" s="58"/>
      <c r="E24" s="33"/>
      <c r="F24" s="59"/>
      <c r="G24" s="60"/>
      <c r="H24" s="60"/>
      <c r="I24" s="60"/>
      <c r="J24" s="60"/>
      <c r="K24" s="60"/>
      <c r="L24" s="61"/>
      <c r="M24" s="62"/>
      <c r="N24" s="78"/>
      <c r="O24" s="64"/>
      <c r="P24" s="78"/>
      <c r="Q24" s="64"/>
      <c r="R24" s="65"/>
      <c r="S24" s="64"/>
      <c r="T24" s="65"/>
      <c r="U24" s="65"/>
      <c r="V24" s="64"/>
      <c r="W24" s="65"/>
      <c r="X24" s="66"/>
      <c r="Y24" s="80"/>
    </row>
    <row r="25" spans="1:25" x14ac:dyDescent="0.2">
      <c r="A25" s="55"/>
      <c r="B25" s="81" t="s">
        <v>54</v>
      </c>
      <c r="C25" s="82"/>
      <c r="D25" s="58"/>
      <c r="E25" s="33"/>
      <c r="F25" s="59"/>
      <c r="G25" s="60"/>
      <c r="H25" s="60"/>
      <c r="I25" s="60"/>
      <c r="J25" s="60"/>
      <c r="K25" s="60"/>
      <c r="L25" s="61"/>
      <c r="M25" s="62"/>
      <c r="N25" s="78"/>
      <c r="O25" s="64"/>
      <c r="P25" s="78"/>
      <c r="Q25" s="64"/>
      <c r="R25" s="65"/>
      <c r="S25" s="64"/>
      <c r="T25" s="65"/>
      <c r="U25" s="65"/>
      <c r="V25" s="64"/>
      <c r="W25" s="65"/>
      <c r="X25" s="66"/>
      <c r="Y25" s="80"/>
    </row>
    <row r="26" spans="1:25" ht="89.25" x14ac:dyDescent="0.2">
      <c r="A26" s="55"/>
      <c r="B26" s="81" t="s">
        <v>55</v>
      </c>
      <c r="C26" s="82"/>
      <c r="D26" s="58"/>
      <c r="E26" s="33"/>
      <c r="F26" s="59"/>
      <c r="G26" s="60"/>
      <c r="H26" s="60"/>
      <c r="I26" s="60"/>
      <c r="J26" s="60"/>
      <c r="K26" s="60"/>
      <c r="L26" s="61"/>
      <c r="M26" s="62"/>
      <c r="N26" s="78"/>
      <c r="O26" s="64"/>
      <c r="P26" s="78"/>
      <c r="Q26" s="64"/>
      <c r="R26" s="65"/>
      <c r="S26" s="64"/>
      <c r="T26" s="65"/>
      <c r="U26" s="65"/>
      <c r="V26" s="64"/>
      <c r="W26" s="65"/>
      <c r="X26" s="66"/>
      <c r="Y26" s="80"/>
    </row>
    <row r="27" spans="1:25" x14ac:dyDescent="0.2">
      <c r="A27" s="55"/>
      <c r="B27" s="81" t="s">
        <v>56</v>
      </c>
      <c r="C27" s="82"/>
      <c r="D27" s="58"/>
      <c r="E27" s="33"/>
      <c r="F27" s="59"/>
      <c r="G27" s="60"/>
      <c r="H27" s="60"/>
      <c r="I27" s="60"/>
      <c r="J27" s="60"/>
      <c r="K27" s="60"/>
      <c r="L27" s="61"/>
      <c r="M27" s="62"/>
      <c r="N27" s="78"/>
      <c r="O27" s="64"/>
      <c r="P27" s="78"/>
      <c r="Q27" s="64"/>
      <c r="R27" s="65"/>
      <c r="S27" s="64"/>
      <c r="T27" s="65"/>
      <c r="U27" s="65"/>
      <c r="V27" s="64"/>
      <c r="W27" s="65"/>
      <c r="X27" s="66"/>
      <c r="Y27" s="80"/>
    </row>
    <row r="28" spans="1:25" x14ac:dyDescent="0.2">
      <c r="A28" s="55"/>
      <c r="B28" s="81" t="s">
        <v>57</v>
      </c>
      <c r="C28" s="82"/>
      <c r="D28" s="58"/>
      <c r="E28" s="33"/>
      <c r="F28" s="59"/>
      <c r="G28" s="60"/>
      <c r="H28" s="60"/>
      <c r="I28" s="60"/>
      <c r="J28" s="60"/>
      <c r="K28" s="60"/>
      <c r="L28" s="61"/>
      <c r="M28" s="62"/>
      <c r="N28" s="78"/>
      <c r="O28" s="64"/>
      <c r="P28" s="78"/>
      <c r="Q28" s="64"/>
      <c r="R28" s="65"/>
      <c r="S28" s="64"/>
      <c r="T28" s="65"/>
      <c r="U28" s="65"/>
      <c r="V28" s="64"/>
      <c r="W28" s="65"/>
      <c r="X28" s="66"/>
      <c r="Y28" s="80"/>
    </row>
    <row r="29" spans="1:25" x14ac:dyDescent="0.2">
      <c r="A29" s="55"/>
      <c r="B29" s="56" t="s">
        <v>10</v>
      </c>
      <c r="C29" s="57"/>
      <c r="D29" s="58"/>
      <c r="E29" s="33">
        <v>4773595</v>
      </c>
      <c r="F29" s="59"/>
      <c r="G29" s="60"/>
      <c r="H29" s="60"/>
      <c r="I29" s="60"/>
      <c r="J29" s="60"/>
      <c r="K29" s="60"/>
      <c r="L29" s="61"/>
      <c r="M29" s="62"/>
      <c r="N29" s="63"/>
      <c r="O29" s="64"/>
      <c r="P29" s="63"/>
      <c r="Q29" s="64"/>
      <c r="R29" s="65"/>
      <c r="S29" s="64"/>
      <c r="T29" s="65"/>
      <c r="U29" s="65"/>
      <c r="V29" s="64"/>
      <c r="W29" s="65"/>
      <c r="X29" s="66"/>
      <c r="Y29" s="67"/>
    </row>
    <row r="30" spans="1:25" x14ac:dyDescent="0.2">
      <c r="A30" s="55"/>
      <c r="B30" s="56"/>
      <c r="C30" s="57"/>
      <c r="D30" s="58"/>
      <c r="E30" s="33"/>
      <c r="F30" s="59"/>
      <c r="G30" s="60"/>
      <c r="H30" s="60"/>
      <c r="I30" s="60"/>
      <c r="J30" s="60"/>
      <c r="K30" s="60"/>
      <c r="L30" s="61"/>
      <c r="M30" s="62"/>
      <c r="N30" s="63"/>
      <c r="O30" s="64"/>
      <c r="P30" s="63"/>
      <c r="Q30" s="64"/>
      <c r="R30" s="65"/>
      <c r="S30" s="64"/>
      <c r="T30" s="65"/>
      <c r="U30" s="65"/>
      <c r="V30" s="64"/>
      <c r="W30" s="65"/>
      <c r="X30" s="66"/>
      <c r="Y30" s="75"/>
    </row>
    <row r="31" spans="1:25" x14ac:dyDescent="0.2">
      <c r="A31" s="55"/>
      <c r="B31" s="56" t="s">
        <v>11</v>
      </c>
      <c r="C31" s="77"/>
      <c r="D31" s="58"/>
      <c r="E31" s="83"/>
      <c r="F31" s="59"/>
      <c r="G31" s="60"/>
      <c r="H31" s="60"/>
      <c r="I31" s="60"/>
      <c r="J31" s="60"/>
      <c r="K31" s="60"/>
      <c r="L31" s="61"/>
      <c r="M31" s="62"/>
      <c r="N31" s="78"/>
      <c r="O31" s="64"/>
      <c r="P31" s="78"/>
      <c r="Q31" s="64"/>
      <c r="R31" s="65"/>
      <c r="S31" s="64"/>
      <c r="T31" s="65"/>
      <c r="U31" s="65"/>
      <c r="V31" s="64"/>
      <c r="W31" s="65"/>
      <c r="X31" s="66"/>
      <c r="Y31" s="75"/>
    </row>
    <row r="32" spans="1:25" ht="1.5" customHeight="1" thickBot="1" x14ac:dyDescent="0.25">
      <c r="A32" s="84"/>
      <c r="B32" s="85"/>
      <c r="C32" s="86"/>
      <c r="D32" s="87"/>
      <c r="E32" s="88"/>
      <c r="F32" s="89"/>
      <c r="G32" s="90"/>
      <c r="H32" s="90"/>
      <c r="I32" s="90"/>
      <c r="J32" s="90"/>
      <c r="K32" s="90"/>
      <c r="L32" s="91"/>
      <c r="M32" s="92"/>
      <c r="N32" s="93"/>
      <c r="O32" s="94"/>
      <c r="P32" s="93"/>
      <c r="Q32" s="94"/>
      <c r="R32" s="95"/>
      <c r="S32" s="94"/>
      <c r="T32" s="95"/>
      <c r="U32" s="95"/>
      <c r="V32" s="94"/>
      <c r="W32" s="95"/>
      <c r="X32" s="96"/>
      <c r="Y32" s="97"/>
    </row>
    <row r="33" spans="1:25" x14ac:dyDescent="0.2">
      <c r="A33" s="98"/>
      <c r="B33" s="99" t="s">
        <v>12</v>
      </c>
      <c r="C33" s="100"/>
      <c r="D33" s="101"/>
      <c r="E33" s="102"/>
      <c r="F33" s="103"/>
      <c r="G33" s="104"/>
      <c r="H33" s="104"/>
      <c r="I33" s="104"/>
      <c r="J33" s="104"/>
      <c r="K33" s="104"/>
      <c r="L33" s="105"/>
      <c r="M33" s="106"/>
      <c r="N33" s="107"/>
      <c r="O33" s="108"/>
      <c r="P33" s="107"/>
      <c r="Q33" s="108"/>
      <c r="R33" s="109"/>
      <c r="S33" s="108"/>
      <c r="T33" s="109"/>
      <c r="U33" s="109"/>
      <c r="V33" s="108"/>
      <c r="W33" s="109"/>
      <c r="X33" s="110"/>
      <c r="Y33" s="111"/>
    </row>
    <row r="34" spans="1:25" x14ac:dyDescent="0.2">
      <c r="A34" s="98"/>
      <c r="B34" s="112" t="s">
        <v>13</v>
      </c>
      <c r="C34" s="113">
        <v>0.18</v>
      </c>
      <c r="D34" s="114"/>
      <c r="E34" s="115"/>
      <c r="F34" s="116"/>
      <c r="G34" s="117"/>
      <c r="H34" s="117"/>
      <c r="I34" s="117"/>
      <c r="J34" s="117"/>
      <c r="K34" s="117"/>
      <c r="L34" s="118"/>
      <c r="M34" s="119"/>
      <c r="N34" s="120"/>
      <c r="O34" s="120"/>
      <c r="P34" s="121"/>
      <c r="Q34" s="120"/>
      <c r="R34" s="122"/>
      <c r="S34" s="120"/>
      <c r="T34" s="122"/>
      <c r="U34" s="122"/>
      <c r="V34" s="120"/>
      <c r="W34" s="122"/>
      <c r="X34" s="123"/>
      <c r="Y34" s="124"/>
    </row>
    <row r="35" spans="1:25" ht="13.5" thickBot="1" x14ac:dyDescent="0.25">
      <c r="A35" s="125"/>
      <c r="B35" s="126" t="s">
        <v>14</v>
      </c>
      <c r="C35" s="127"/>
      <c r="D35" s="128"/>
      <c r="E35" s="129"/>
      <c r="F35" s="130"/>
      <c r="G35" s="131"/>
      <c r="H35" s="131"/>
      <c r="I35" s="131"/>
      <c r="J35" s="131"/>
      <c r="K35" s="131"/>
      <c r="L35" s="132"/>
      <c r="M35" s="133"/>
      <c r="N35" s="134"/>
      <c r="O35" s="135"/>
      <c r="P35" s="134"/>
      <c r="Q35" s="135"/>
      <c r="R35" s="136"/>
      <c r="S35" s="135"/>
      <c r="T35" s="136"/>
      <c r="U35" s="136"/>
      <c r="V35" s="135"/>
      <c r="W35" s="136"/>
      <c r="X35" s="137"/>
      <c r="Y35" s="138"/>
    </row>
    <row r="36" spans="1:25" ht="13.5" x14ac:dyDescent="0.2">
      <c r="A36" s="55"/>
      <c r="B36" s="139" t="s">
        <v>22</v>
      </c>
      <c r="C36" s="140"/>
      <c r="D36" s="141"/>
      <c r="E36" s="142"/>
      <c r="F36" s="143"/>
      <c r="G36" s="144"/>
      <c r="H36" s="144"/>
      <c r="I36" s="144"/>
      <c r="J36" s="144"/>
      <c r="K36" s="144"/>
      <c r="L36" s="145"/>
      <c r="M36" s="146"/>
      <c r="N36" s="147"/>
      <c r="O36" s="148"/>
      <c r="P36" s="147"/>
      <c r="Q36" s="148"/>
      <c r="R36" s="149"/>
      <c r="S36" s="148"/>
      <c r="T36" s="149"/>
      <c r="U36" s="149"/>
      <c r="V36" s="148"/>
      <c r="W36" s="149"/>
      <c r="X36" s="150"/>
      <c r="Y36" s="151"/>
    </row>
    <row r="37" spans="1:25" ht="14.25" thickBot="1" x14ac:dyDescent="0.25">
      <c r="A37" s="152"/>
      <c r="B37" s="139" t="s">
        <v>23</v>
      </c>
      <c r="C37" s="153"/>
      <c r="D37" s="154"/>
      <c r="E37" s="155"/>
      <c r="F37" s="156"/>
      <c r="G37" s="157"/>
      <c r="H37" s="157"/>
      <c r="I37" s="157"/>
      <c r="J37" s="157"/>
      <c r="K37" s="157"/>
      <c r="L37" s="158"/>
      <c r="M37" s="159"/>
      <c r="N37" s="160"/>
      <c r="O37" s="161"/>
      <c r="P37" s="160"/>
      <c r="Q37" s="161"/>
      <c r="R37" s="162"/>
      <c r="S37" s="161"/>
      <c r="T37" s="162"/>
      <c r="U37" s="162"/>
      <c r="V37" s="161"/>
      <c r="W37" s="162"/>
      <c r="X37" s="163"/>
      <c r="Y37" s="221"/>
    </row>
    <row r="38" spans="1:25" ht="0.75" customHeight="1" thickBot="1" x14ac:dyDescent="0.25">
      <c r="A38" s="84"/>
      <c r="B38" s="164"/>
      <c r="C38" s="165"/>
      <c r="D38" s="166"/>
      <c r="E38" s="164"/>
      <c r="F38" s="167"/>
      <c r="G38" s="168"/>
      <c r="H38" s="168"/>
      <c r="I38" s="168"/>
      <c r="J38" s="168"/>
      <c r="K38" s="168"/>
      <c r="L38" s="169"/>
      <c r="M38" s="170"/>
      <c r="N38" s="171"/>
      <c r="O38" s="172"/>
      <c r="P38" s="171"/>
      <c r="Q38" s="172"/>
      <c r="R38" s="173"/>
      <c r="S38" s="172"/>
      <c r="T38" s="173"/>
      <c r="U38" s="173"/>
      <c r="V38" s="172"/>
      <c r="W38" s="173"/>
      <c r="X38" s="174"/>
      <c r="Y38" s="219"/>
    </row>
    <row r="39" spans="1:25" ht="36" customHeight="1" x14ac:dyDescent="0.2">
      <c r="A39" s="175"/>
      <c r="B39" s="176"/>
      <c r="C39" s="177"/>
      <c r="D39" s="177"/>
      <c r="E39" s="177"/>
      <c r="F39" s="177"/>
      <c r="G39" s="177"/>
      <c r="H39" s="177"/>
      <c r="I39" s="177"/>
      <c r="J39" s="177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9"/>
    </row>
    <row r="40" spans="1:25" ht="12.75" customHeight="1" x14ac:dyDescent="0.2">
      <c r="B40" s="456"/>
      <c r="C40" s="457"/>
      <c r="D40" s="460" t="s">
        <v>58</v>
      </c>
      <c r="E40" s="462" t="s">
        <v>24</v>
      </c>
      <c r="F40" s="463"/>
      <c r="G40" s="463"/>
      <c r="H40" s="178"/>
      <c r="I40" s="178"/>
      <c r="K40" s="464"/>
      <c r="L40" s="464"/>
      <c r="M40" s="464"/>
      <c r="N40" s="464"/>
      <c r="O40" s="464"/>
      <c r="P40" s="464"/>
      <c r="Q40" s="464"/>
      <c r="R40" s="464"/>
      <c r="S40" s="464"/>
      <c r="T40" s="464"/>
      <c r="U40" s="464"/>
      <c r="V40" s="464"/>
      <c r="W40" s="464"/>
      <c r="X40" s="464"/>
      <c r="Y40" s="464"/>
    </row>
    <row r="41" spans="1:25" ht="19.5" customHeight="1" x14ac:dyDescent="0.2">
      <c r="B41" s="458"/>
      <c r="C41" s="459"/>
      <c r="D41" s="461"/>
      <c r="E41" s="179">
        <v>2015</v>
      </c>
      <c r="F41" s="179">
        <v>2016</v>
      </c>
      <c r="G41" s="180">
        <v>2017</v>
      </c>
      <c r="H41" s="181"/>
      <c r="I41" s="181"/>
      <c r="J41" s="181"/>
      <c r="K41" s="464"/>
      <c r="L41" s="464"/>
      <c r="M41" s="464"/>
      <c r="N41" s="464"/>
      <c r="O41" s="464"/>
      <c r="P41" s="464"/>
      <c r="Q41" s="464"/>
      <c r="R41" s="464"/>
      <c r="S41" s="464"/>
      <c r="T41" s="464"/>
      <c r="U41" s="464"/>
      <c r="V41" s="464"/>
      <c r="W41" s="464"/>
      <c r="X41" s="464"/>
      <c r="Y41" s="464"/>
    </row>
    <row r="42" spans="1:25" ht="29.25" customHeight="1" x14ac:dyDescent="0.2">
      <c r="B42" s="465" t="s">
        <v>59</v>
      </c>
      <c r="C42" s="466"/>
      <c r="D42" s="182"/>
      <c r="E42" s="183"/>
      <c r="F42" s="183"/>
      <c r="G42" s="183"/>
      <c r="H42" s="184"/>
      <c r="I42" s="184"/>
      <c r="J42" s="184"/>
      <c r="K42" s="185"/>
      <c r="L42" s="184"/>
      <c r="M42" s="186"/>
      <c r="N42" s="186"/>
      <c r="O42" s="187"/>
      <c r="P42" s="186"/>
      <c r="Q42" s="186"/>
    </row>
    <row r="43" spans="1:25" ht="13.5" x14ac:dyDescent="0.25">
      <c r="A43" s="175"/>
      <c r="B43" s="2"/>
      <c r="C43" s="189"/>
      <c r="D43" s="189"/>
      <c r="E43" s="189"/>
      <c r="F43" s="175"/>
      <c r="G43" s="175"/>
      <c r="H43" s="175"/>
      <c r="I43" s="175"/>
      <c r="J43" s="175"/>
      <c r="K43" s="175"/>
      <c r="L43" s="175"/>
      <c r="M43" s="190"/>
      <c r="N43" s="190"/>
      <c r="O43" s="190"/>
      <c r="P43" s="190"/>
      <c r="Q43" s="191"/>
      <c r="R43" s="192"/>
      <c r="S43" s="187"/>
      <c r="T43" s="192"/>
      <c r="U43" s="192"/>
      <c r="V43" s="187"/>
      <c r="W43" s="185"/>
      <c r="X43" s="193"/>
    </row>
    <row r="44" spans="1:25" ht="13.5" x14ac:dyDescent="0.25">
      <c r="A44" s="1" t="s">
        <v>25</v>
      </c>
      <c r="B44" s="1"/>
      <c r="C44" s="1"/>
      <c r="D44" s="1"/>
      <c r="E44" s="1"/>
      <c r="F44" s="175"/>
      <c r="G44" s="175"/>
      <c r="H44" s="175"/>
      <c r="I44" s="175"/>
      <c r="J44" s="175"/>
      <c r="K44" s="222"/>
      <c r="L44" s="222"/>
      <c r="M44" s="223"/>
      <c r="N44" s="223"/>
      <c r="O44" s="190"/>
      <c r="P44" s="190"/>
      <c r="Q44" s="191"/>
      <c r="R44" s="192"/>
      <c r="S44" s="187"/>
      <c r="T44" s="192"/>
      <c r="U44" s="192"/>
      <c r="V44" s="187"/>
      <c r="W44" s="185"/>
      <c r="X44" s="193"/>
    </row>
    <row r="45" spans="1:25" ht="14.25" thickBot="1" x14ac:dyDescent="0.3">
      <c r="A45" s="1"/>
      <c r="B45" s="1"/>
      <c r="C45" s="1"/>
      <c r="D45" s="1"/>
      <c r="E45" s="1"/>
      <c r="F45" s="175"/>
      <c r="G45" s="175"/>
      <c r="H45" s="175"/>
      <c r="I45" s="175"/>
      <c r="J45" s="175"/>
      <c r="K45" s="222"/>
      <c r="L45" s="222"/>
      <c r="M45" s="223"/>
      <c r="N45" s="223"/>
      <c r="O45" s="190"/>
      <c r="P45" s="190"/>
      <c r="Q45" s="191"/>
      <c r="R45" s="192"/>
      <c r="S45" s="187"/>
      <c r="T45" s="192"/>
      <c r="U45" s="192"/>
      <c r="V45" s="187"/>
      <c r="W45" s="185"/>
      <c r="X45" s="193"/>
    </row>
    <row r="46" spans="1:25" ht="13.5" x14ac:dyDescent="0.25">
      <c r="A46" s="194"/>
      <c r="B46" s="195"/>
      <c r="C46" s="195"/>
      <c r="D46" s="196" t="s">
        <v>15</v>
      </c>
      <c r="E46" s="467"/>
      <c r="F46" s="467"/>
      <c r="G46" s="467"/>
      <c r="H46" s="467"/>
      <c r="I46" s="467"/>
      <c r="J46" s="467"/>
      <c r="K46" s="222"/>
      <c r="L46" s="222"/>
      <c r="M46" s="223"/>
      <c r="N46" s="224"/>
      <c r="O46" s="197"/>
      <c r="P46" s="191"/>
    </row>
    <row r="47" spans="1:25" ht="13.5" x14ac:dyDescent="0.25">
      <c r="A47" s="198">
        <v>1</v>
      </c>
      <c r="B47" s="199" t="s">
        <v>60</v>
      </c>
      <c r="C47" s="200" t="s">
        <v>61</v>
      </c>
      <c r="D47" s="201"/>
      <c r="E47" s="202"/>
      <c r="F47" s="202"/>
      <c r="G47" s="202"/>
      <c r="H47" s="202"/>
      <c r="I47" s="202"/>
      <c r="J47" s="202"/>
      <c r="K47" s="222"/>
      <c r="L47" s="222"/>
      <c r="M47" s="223"/>
      <c r="N47" s="224"/>
      <c r="O47" s="197"/>
      <c r="P47" s="191"/>
    </row>
    <row r="48" spans="1:25" ht="15.75" customHeight="1" x14ac:dyDescent="0.25">
      <c r="A48" s="198">
        <v>2</v>
      </c>
      <c r="B48" s="199" t="s">
        <v>16</v>
      </c>
      <c r="C48" s="200"/>
      <c r="D48" s="203"/>
      <c r="E48" s="452"/>
      <c r="F48" s="453"/>
      <c r="G48" s="453"/>
      <c r="H48" s="453"/>
      <c r="I48" s="453"/>
      <c r="J48" s="204"/>
      <c r="K48" s="222"/>
      <c r="L48" s="222"/>
      <c r="M48" s="223"/>
      <c r="N48" s="224"/>
      <c r="O48" s="197"/>
      <c r="P48" s="191"/>
    </row>
    <row r="49" spans="1:25" ht="13.5" customHeight="1" x14ac:dyDescent="0.25">
      <c r="A49" s="198">
        <v>3</v>
      </c>
      <c r="B49" s="199" t="s">
        <v>62</v>
      </c>
      <c r="C49" s="200"/>
      <c r="D49" s="205"/>
      <c r="E49" s="452"/>
      <c r="F49" s="453"/>
      <c r="G49" s="453"/>
      <c r="H49" s="453"/>
      <c r="I49" s="453"/>
      <c r="J49" s="192"/>
      <c r="K49" s="222"/>
      <c r="L49" s="222"/>
      <c r="M49" s="223"/>
      <c r="N49" s="224"/>
      <c r="O49" s="197"/>
      <c r="P49" s="191"/>
    </row>
    <row r="50" spans="1:25" ht="13.5" x14ac:dyDescent="0.25">
      <c r="A50" s="198">
        <v>4</v>
      </c>
      <c r="B50" s="199" t="s">
        <v>6</v>
      </c>
      <c r="C50" s="200" t="s">
        <v>0</v>
      </c>
      <c r="D50" s="206">
        <v>3.5000000000000003E-2</v>
      </c>
      <c r="E50" s="185"/>
      <c r="F50" s="185"/>
      <c r="G50" s="192"/>
      <c r="H50" s="192"/>
      <c r="I50" s="192"/>
      <c r="J50" s="192"/>
      <c r="K50" s="222"/>
      <c r="L50" s="222"/>
      <c r="M50" s="223"/>
      <c r="N50" s="224"/>
      <c r="O50" s="197"/>
      <c r="P50" s="191"/>
    </row>
    <row r="51" spans="1:25" ht="13.5" x14ac:dyDescent="0.25">
      <c r="A51" s="198">
        <v>5</v>
      </c>
      <c r="B51" s="199" t="s">
        <v>8</v>
      </c>
      <c r="C51" s="200" t="s">
        <v>0</v>
      </c>
      <c r="D51" s="207">
        <v>6.3500000000000001E-2</v>
      </c>
      <c r="E51" s="185"/>
      <c r="F51" s="185"/>
      <c r="G51" s="192"/>
      <c r="H51" s="192"/>
      <c r="I51" s="192"/>
      <c r="J51" s="192"/>
      <c r="K51" s="192"/>
      <c r="L51" s="192"/>
      <c r="M51" s="187"/>
      <c r="N51" s="191"/>
      <c r="O51" s="197"/>
      <c r="P51" s="191"/>
    </row>
    <row r="52" spans="1:25" ht="13.5" x14ac:dyDescent="0.25">
      <c r="A52" s="198">
        <v>6</v>
      </c>
      <c r="B52" s="199" t="s">
        <v>11</v>
      </c>
      <c r="C52" s="200" t="s">
        <v>0</v>
      </c>
      <c r="D52" s="206">
        <v>1.4999999999999999E-2</v>
      </c>
      <c r="E52" s="185"/>
      <c r="F52" s="185"/>
      <c r="G52" s="192"/>
      <c r="H52" s="192"/>
      <c r="I52" s="192"/>
      <c r="J52" s="192"/>
      <c r="K52" s="192"/>
      <c r="L52" s="192"/>
      <c r="M52" s="187"/>
      <c r="N52" s="191"/>
      <c r="O52" s="197"/>
      <c r="P52" s="191"/>
    </row>
    <row r="53" spans="1:25" ht="25.5" x14ac:dyDescent="0.25">
      <c r="A53" s="198">
        <v>7</v>
      </c>
      <c r="B53" s="208" t="s">
        <v>63</v>
      </c>
      <c r="C53" s="200" t="s">
        <v>0</v>
      </c>
      <c r="D53" s="206">
        <v>1.4999999999999999E-2</v>
      </c>
      <c r="E53" s="185"/>
      <c r="F53" s="185"/>
      <c r="G53" s="192"/>
      <c r="H53" s="192"/>
      <c r="I53" s="192"/>
      <c r="J53" s="192"/>
      <c r="K53" s="192"/>
      <c r="L53" s="192"/>
      <c r="M53" s="187"/>
      <c r="N53" s="191"/>
      <c r="O53" s="197"/>
      <c r="P53" s="191"/>
    </row>
    <row r="54" spans="1:25" ht="13.5" x14ac:dyDescent="0.25">
      <c r="A54" s="198">
        <v>8</v>
      </c>
      <c r="B54" s="199" t="s">
        <v>17</v>
      </c>
      <c r="C54" s="200" t="s">
        <v>0</v>
      </c>
      <c r="D54" s="207">
        <v>0.98129999999999995</v>
      </c>
      <c r="E54" s="452"/>
      <c r="F54" s="453"/>
      <c r="G54" s="453"/>
      <c r="H54" s="453"/>
      <c r="I54" s="453"/>
      <c r="J54" s="192"/>
      <c r="K54" s="192"/>
      <c r="L54" s="192"/>
      <c r="M54" s="187"/>
      <c r="N54" s="191"/>
      <c r="O54" s="197"/>
      <c r="P54" s="191"/>
    </row>
    <row r="55" spans="1:25" ht="14.25" thickBot="1" x14ac:dyDescent="0.3">
      <c r="A55" s="209">
        <v>9</v>
      </c>
      <c r="B55" s="210" t="s">
        <v>18</v>
      </c>
      <c r="C55" s="211" t="s">
        <v>0</v>
      </c>
      <c r="D55" s="212">
        <v>0.47</v>
      </c>
      <c r="E55" s="452"/>
      <c r="F55" s="453"/>
      <c r="G55" s="453"/>
      <c r="H55" s="453"/>
      <c r="I55" s="453"/>
      <c r="J55" s="192"/>
      <c r="K55" s="192"/>
      <c r="L55" s="192"/>
      <c r="M55" s="187"/>
      <c r="N55" s="191"/>
      <c r="O55" s="197"/>
      <c r="P55" s="191"/>
    </row>
    <row r="56" spans="1:25" ht="13.5" x14ac:dyDescent="0.25">
      <c r="A56" s="213"/>
      <c r="B56" s="1"/>
      <c r="C56" s="213"/>
      <c r="D56" s="175"/>
      <c r="E56" s="175"/>
      <c r="P56" s="190"/>
      <c r="Q56" s="191"/>
      <c r="R56" s="185"/>
      <c r="S56" s="191"/>
      <c r="T56" s="192"/>
      <c r="U56" s="192"/>
      <c r="V56" s="187"/>
      <c r="W56" s="192"/>
      <c r="X56" s="192"/>
      <c r="Y56" s="185"/>
    </row>
  </sheetData>
  <sheetProtection insertRows="0" deleteRows="0"/>
  <protectedRanges>
    <protectedRange sqref="N15:X15 B10:L11 Y24:Y28 D48:D49 E46:Y67 A56:D67 H39:Y45 A2:B3 D2:S3 C3 N12:Q14" name="Диапазон1"/>
  </protectedRanges>
  <mergeCells count="41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5:I55"/>
    <mergeCell ref="B10:L10"/>
    <mergeCell ref="B11:L11"/>
    <mergeCell ref="B40:C41"/>
    <mergeCell ref="D40:D41"/>
    <mergeCell ref="E40:G40"/>
    <mergeCell ref="K40:Y41"/>
    <mergeCell ref="B42:C42"/>
    <mergeCell ref="E46:J46"/>
    <mergeCell ref="E48:I48"/>
    <mergeCell ref="E49:I49"/>
    <mergeCell ref="E54:I54"/>
    <mergeCell ref="C12:C14"/>
    <mergeCell ref="D12:D14"/>
  </mergeCells>
  <pageMargins left="0.7" right="0.7" top="0.75" bottom="0.75" header="0.3" footer="0.3"/>
  <pageSetup paperSize="9" scale="39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N13" sqref="N13"/>
    </sheetView>
  </sheetViews>
  <sheetFormatPr defaultRowHeight="12.75" x14ac:dyDescent="0.2"/>
  <cols>
    <col min="1" max="1" width="29.7109375" style="278" customWidth="1"/>
    <col min="2" max="2" width="25.140625" style="278" customWidth="1"/>
    <col min="3" max="3" width="7.140625" style="278" customWidth="1"/>
    <col min="4" max="4" width="10.7109375" style="278" customWidth="1"/>
    <col min="5" max="5" width="9.7109375" style="278" customWidth="1"/>
    <col min="6" max="6" width="8.28515625" style="278" customWidth="1"/>
    <col min="7" max="7" width="8.42578125" style="278" customWidth="1"/>
    <col min="8" max="8" width="10" style="278" customWidth="1"/>
    <col min="9" max="9" width="8.7109375" style="278" customWidth="1"/>
    <col min="10" max="10" width="15.42578125" style="278" customWidth="1"/>
    <col min="11" max="16384" width="9.140625" style="278"/>
  </cols>
  <sheetData>
    <row r="1" spans="1:16" s="275" customFormat="1" ht="12" x14ac:dyDescent="0.2">
      <c r="A1" s="274" t="s">
        <v>73</v>
      </c>
      <c r="B1" s="274"/>
      <c r="C1" s="274"/>
      <c r="D1" s="274"/>
      <c r="E1" s="274"/>
      <c r="I1" s="519" t="s">
        <v>74</v>
      </c>
      <c r="J1" s="519"/>
    </row>
    <row r="2" spans="1:16" s="277" customFormat="1" x14ac:dyDescent="0.2">
      <c r="A2" s="276" t="s">
        <v>75</v>
      </c>
    </row>
    <row r="3" spans="1:16" x14ac:dyDescent="0.2">
      <c r="A3" s="520" t="s">
        <v>76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6" ht="15" customHeight="1" x14ac:dyDescent="0.2">
      <c r="A4" s="521" t="s">
        <v>20</v>
      </c>
      <c r="B4" s="521"/>
      <c r="C4" s="521"/>
      <c r="D4" s="521"/>
      <c r="E4" s="521"/>
      <c r="F4" s="521"/>
      <c r="G4" s="521"/>
      <c r="H4" s="521"/>
      <c r="I4" s="521"/>
      <c r="J4" s="521"/>
      <c r="K4" s="279"/>
      <c r="L4" s="279"/>
      <c r="M4" s="279"/>
      <c r="N4" s="280"/>
      <c r="O4" s="280"/>
      <c r="P4" s="280"/>
    </row>
    <row r="5" spans="1:16" ht="15" customHeight="1" thickBot="1" x14ac:dyDescent="0.25">
      <c r="A5" s="521" t="s">
        <v>21</v>
      </c>
      <c r="B5" s="521"/>
      <c r="C5" s="521"/>
      <c r="D5" s="521"/>
      <c r="E5" s="521"/>
      <c r="F5" s="521"/>
      <c r="G5" s="521"/>
      <c r="H5" s="521"/>
      <c r="I5" s="521"/>
      <c r="J5" s="521"/>
      <c r="K5" s="279"/>
      <c r="L5" s="279"/>
      <c r="M5" s="279"/>
    </row>
    <row r="6" spans="1:16" ht="20.25" customHeight="1" x14ac:dyDescent="0.2">
      <c r="A6" s="514" t="s">
        <v>77</v>
      </c>
      <c r="B6" s="514" t="s">
        <v>78</v>
      </c>
      <c r="C6" s="514" t="s">
        <v>79</v>
      </c>
      <c r="D6" s="514" t="s">
        <v>80</v>
      </c>
      <c r="E6" s="514" t="s">
        <v>81</v>
      </c>
      <c r="F6" s="514" t="s">
        <v>82</v>
      </c>
      <c r="G6" s="512" t="s">
        <v>83</v>
      </c>
      <c r="H6" s="514" t="s">
        <v>84</v>
      </c>
      <c r="I6" s="514" t="s">
        <v>85</v>
      </c>
      <c r="J6" s="514" t="s">
        <v>86</v>
      </c>
    </row>
    <row r="7" spans="1:16" ht="68.25" customHeight="1" thickBot="1" x14ac:dyDescent="0.25">
      <c r="A7" s="515"/>
      <c r="B7" s="515"/>
      <c r="C7" s="515"/>
      <c r="D7" s="515"/>
      <c r="E7" s="515"/>
      <c r="F7" s="515"/>
      <c r="G7" s="513"/>
      <c r="H7" s="515"/>
      <c r="I7" s="515"/>
      <c r="J7" s="515"/>
    </row>
    <row r="8" spans="1:16" ht="25.5" customHeight="1" thickBot="1" x14ac:dyDescent="0.25">
      <c r="A8" s="281">
        <v>1</v>
      </c>
      <c r="B8" s="281">
        <v>2</v>
      </c>
      <c r="C8" s="281">
        <v>3</v>
      </c>
      <c r="D8" s="281">
        <v>4</v>
      </c>
      <c r="E8" s="281">
        <v>5</v>
      </c>
      <c r="F8" s="282">
        <v>6</v>
      </c>
      <c r="G8" s="282">
        <v>7</v>
      </c>
      <c r="H8" s="281">
        <v>8</v>
      </c>
      <c r="I8" s="281">
        <v>9</v>
      </c>
      <c r="J8" s="282">
        <v>10</v>
      </c>
    </row>
    <row r="9" spans="1:16" ht="12.75" customHeight="1" x14ac:dyDescent="0.2">
      <c r="A9" s="286"/>
      <c r="B9" s="287"/>
      <c r="C9" s="283"/>
      <c r="D9" s="283"/>
      <c r="E9" s="283"/>
      <c r="F9" s="284"/>
      <c r="G9" s="283"/>
      <c r="H9" s="284"/>
      <c r="I9" s="283"/>
      <c r="J9" s="285"/>
    </row>
    <row r="10" spans="1:16" x14ac:dyDescent="0.2">
      <c r="A10" s="288"/>
      <c r="B10" s="289"/>
      <c r="C10" s="290"/>
      <c r="D10" s="290"/>
      <c r="E10" s="290"/>
      <c r="F10" s="291"/>
      <c r="G10" s="290"/>
      <c r="H10" s="291"/>
      <c r="I10" s="290"/>
      <c r="J10" s="292"/>
    </row>
    <row r="11" spans="1:16" s="275" customFormat="1" x14ac:dyDescent="0.2">
      <c r="A11" s="288"/>
      <c r="B11" s="289"/>
      <c r="C11" s="290"/>
      <c r="D11" s="290"/>
      <c r="E11" s="290"/>
      <c r="F11" s="291"/>
      <c r="G11" s="290"/>
      <c r="H11" s="291"/>
      <c r="I11" s="290"/>
      <c r="J11" s="292"/>
    </row>
    <row r="12" spans="1:16" s="275" customFormat="1" ht="26.25" customHeight="1" x14ac:dyDescent="0.2">
      <c r="A12" s="293"/>
      <c r="B12" s="294"/>
      <c r="C12" s="290"/>
      <c r="D12" s="290"/>
      <c r="E12" s="290"/>
      <c r="F12" s="291"/>
      <c r="G12" s="295"/>
      <c r="H12" s="291"/>
      <c r="I12" s="290"/>
      <c r="J12" s="292"/>
    </row>
    <row r="13" spans="1:16" s="275" customFormat="1" ht="26.25" customHeight="1" thickBot="1" x14ac:dyDescent="0.25">
      <c r="A13" s="296"/>
      <c r="B13" s="297"/>
      <c r="C13" s="298"/>
      <c r="D13" s="298"/>
      <c r="E13" s="298"/>
      <c r="F13" s="299"/>
      <c r="G13" s="300"/>
      <c r="H13" s="299"/>
      <c r="I13" s="298"/>
      <c r="J13" s="301"/>
    </row>
    <row r="14" spans="1:16" ht="13.5" thickBot="1" x14ac:dyDescent="0.25">
      <c r="A14" s="516" t="s">
        <v>87</v>
      </c>
      <c r="B14" s="517"/>
      <c r="C14" s="517"/>
      <c r="D14" s="517"/>
      <c r="E14" s="517"/>
      <c r="F14" s="517"/>
      <c r="G14" s="517"/>
      <c r="H14" s="517"/>
      <c r="I14" s="518"/>
      <c r="J14" s="302">
        <f>SUM(J9:J13)</f>
        <v>0</v>
      </c>
    </row>
    <row r="17" spans="1:8" ht="12.75" customHeight="1" x14ac:dyDescent="0.2">
      <c r="A17" s="303" t="s">
        <v>88</v>
      </c>
      <c r="B17" s="304"/>
      <c r="C17" s="510" t="s">
        <v>89</v>
      </c>
      <c r="D17" s="510"/>
      <c r="E17" s="304"/>
      <c r="F17" s="510" t="s">
        <v>90</v>
      </c>
      <c r="G17" s="510"/>
      <c r="H17" s="510"/>
    </row>
    <row r="18" spans="1:8" x14ac:dyDescent="0.2">
      <c r="A18" s="304"/>
      <c r="B18" s="304"/>
      <c r="C18" s="304"/>
      <c r="D18" s="304"/>
      <c r="E18" s="304"/>
      <c r="F18" s="511" t="s">
        <v>91</v>
      </c>
      <c r="G18" s="511"/>
      <c r="H18" s="511"/>
    </row>
    <row r="19" spans="1:8" x14ac:dyDescent="0.2">
      <c r="G19" s="305"/>
    </row>
    <row r="20" spans="1:8" x14ac:dyDescent="0.2">
      <c r="G20" s="305"/>
    </row>
    <row r="21" spans="1:8" x14ac:dyDescent="0.2">
      <c r="G21" s="305"/>
    </row>
    <row r="22" spans="1:8" x14ac:dyDescent="0.2">
      <c r="G22" s="305"/>
    </row>
    <row r="23" spans="1:8" x14ac:dyDescent="0.2">
      <c r="G23" s="305"/>
    </row>
    <row r="24" spans="1:8" x14ac:dyDescent="0.2">
      <c r="G24" s="305"/>
    </row>
    <row r="25" spans="1:8" x14ac:dyDescent="0.2">
      <c r="G25" s="305"/>
    </row>
    <row r="26" spans="1:8" x14ac:dyDescent="0.2">
      <c r="G26" s="306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07" customWidth="1"/>
    <col min="2" max="2" width="39.140625" style="307" customWidth="1"/>
    <col min="3" max="4" width="11.7109375" style="309" customWidth="1"/>
    <col min="5" max="5" width="6.140625" style="309" customWidth="1"/>
    <col min="6" max="6" width="9.140625" style="309"/>
    <col min="7" max="7" width="7.85546875" style="309" customWidth="1"/>
    <col min="8" max="8" width="6.28515625" style="309" customWidth="1"/>
    <col min="9" max="9" width="7" style="309" customWidth="1"/>
    <col min="10" max="10" width="6.7109375" style="309" customWidth="1"/>
    <col min="11" max="11" width="9.85546875" style="309" customWidth="1"/>
    <col min="12" max="12" width="7.42578125" style="309" customWidth="1"/>
    <col min="13" max="13" width="10.85546875" style="309" customWidth="1"/>
    <col min="14" max="16384" width="9.140625" style="307"/>
  </cols>
  <sheetData>
    <row r="1" spans="1:14" x14ac:dyDescent="0.2">
      <c r="A1" s="276" t="s">
        <v>92</v>
      </c>
      <c r="C1" s="308"/>
      <c r="D1" s="308"/>
      <c r="K1" s="530" t="s">
        <v>412</v>
      </c>
      <c r="L1" s="530"/>
      <c r="M1" s="530"/>
    </row>
    <row r="2" spans="1:14" s="277" customFormat="1" x14ac:dyDescent="0.2">
      <c r="A2" s="276" t="s">
        <v>75</v>
      </c>
    </row>
    <row r="5" spans="1:14" x14ac:dyDescent="0.2">
      <c r="A5" s="531" t="s">
        <v>93</v>
      </c>
      <c r="B5" s="531"/>
      <c r="C5" s="531"/>
      <c r="D5" s="531"/>
      <c r="E5" s="531"/>
      <c r="F5" s="531"/>
      <c r="G5" s="531"/>
      <c r="H5" s="531"/>
      <c r="I5" s="531"/>
      <c r="J5" s="531"/>
      <c r="K5" s="531"/>
      <c r="L5" s="531"/>
      <c r="M5" s="531"/>
    </row>
    <row r="6" spans="1:14" x14ac:dyDescent="0.2">
      <c r="A6" s="521" t="s">
        <v>20</v>
      </c>
      <c r="B6" s="521"/>
      <c r="C6" s="521"/>
      <c r="D6" s="521"/>
      <c r="E6" s="521"/>
      <c r="F6" s="521"/>
      <c r="G6" s="521"/>
      <c r="H6" s="521"/>
      <c r="I6" s="521"/>
      <c r="J6" s="521"/>
      <c r="K6" s="521"/>
      <c r="L6" s="521"/>
      <c r="M6" s="521"/>
      <c r="N6" s="279"/>
    </row>
    <row r="7" spans="1:14" ht="13.5" thickBot="1" x14ac:dyDescent="0.25">
      <c r="A7" s="521" t="s">
        <v>21</v>
      </c>
      <c r="B7" s="521"/>
      <c r="C7" s="521"/>
      <c r="D7" s="521"/>
      <c r="E7" s="521"/>
      <c r="F7" s="521"/>
      <c r="G7" s="521"/>
      <c r="H7" s="521"/>
      <c r="I7" s="521"/>
      <c r="J7" s="521"/>
      <c r="K7" s="521"/>
      <c r="L7" s="521"/>
      <c r="M7" s="521"/>
      <c r="N7" s="279"/>
    </row>
    <row r="8" spans="1:14" x14ac:dyDescent="0.2">
      <c r="A8" s="532" t="s">
        <v>94</v>
      </c>
      <c r="B8" s="526" t="s">
        <v>95</v>
      </c>
      <c r="C8" s="534" t="s">
        <v>96</v>
      </c>
      <c r="D8" s="534" t="s">
        <v>97</v>
      </c>
      <c r="E8" s="526" t="s">
        <v>85</v>
      </c>
      <c r="F8" s="526" t="s">
        <v>98</v>
      </c>
      <c r="G8" s="526" t="s">
        <v>99</v>
      </c>
      <c r="H8" s="526" t="s">
        <v>100</v>
      </c>
      <c r="I8" s="526"/>
      <c r="J8" s="526"/>
      <c r="K8" s="526" t="s">
        <v>101</v>
      </c>
      <c r="L8" s="526"/>
      <c r="M8" s="528" t="s">
        <v>102</v>
      </c>
    </row>
    <row r="9" spans="1:14" s="312" customFormat="1" ht="42" customHeight="1" x14ac:dyDescent="0.25">
      <c r="A9" s="533"/>
      <c r="B9" s="527"/>
      <c r="C9" s="535"/>
      <c r="D9" s="535"/>
      <c r="E9" s="527"/>
      <c r="F9" s="527"/>
      <c r="G9" s="527"/>
      <c r="H9" s="310" t="s">
        <v>103</v>
      </c>
      <c r="I9" s="310" t="s">
        <v>104</v>
      </c>
      <c r="J9" s="310" t="s">
        <v>105</v>
      </c>
      <c r="K9" s="310" t="s">
        <v>106</v>
      </c>
      <c r="L9" s="310" t="s">
        <v>107</v>
      </c>
      <c r="M9" s="529"/>
      <c r="N9" s="311"/>
    </row>
    <row r="10" spans="1:14" s="317" customFormat="1" ht="13.5" thickBot="1" x14ac:dyDescent="0.25">
      <c r="A10" s="313" t="s">
        <v>108</v>
      </c>
      <c r="B10" s="314" t="s">
        <v>109</v>
      </c>
      <c r="C10" s="314" t="s">
        <v>110</v>
      </c>
      <c r="D10" s="314" t="s">
        <v>111</v>
      </c>
      <c r="E10" s="314" t="s">
        <v>112</v>
      </c>
      <c r="F10" s="314" t="s">
        <v>113</v>
      </c>
      <c r="G10" s="314" t="s">
        <v>114</v>
      </c>
      <c r="H10" s="314" t="s">
        <v>115</v>
      </c>
      <c r="I10" s="314" t="s">
        <v>116</v>
      </c>
      <c r="J10" s="314" t="s">
        <v>117</v>
      </c>
      <c r="K10" s="314" t="s">
        <v>118</v>
      </c>
      <c r="L10" s="314" t="s">
        <v>119</v>
      </c>
      <c r="M10" s="315" t="s">
        <v>120</v>
      </c>
      <c r="N10" s="316"/>
    </row>
    <row r="11" spans="1:14" s="327" customFormat="1" ht="13.5" thickTop="1" x14ac:dyDescent="0.2">
      <c r="A11" s="318"/>
      <c r="B11" s="319"/>
      <c r="C11" s="320"/>
      <c r="D11" s="321"/>
      <c r="E11" s="321"/>
      <c r="F11" s="322"/>
      <c r="G11" s="322"/>
      <c r="H11" s="323"/>
      <c r="I11" s="323"/>
      <c r="J11" s="323"/>
      <c r="K11" s="324"/>
      <c r="L11" s="325"/>
      <c r="M11" s="326"/>
      <c r="N11" s="312"/>
    </row>
    <row r="12" spans="1:14" s="327" customFormat="1" x14ac:dyDescent="0.2">
      <c r="A12" s="328"/>
      <c r="B12" s="329"/>
      <c r="C12" s="330"/>
      <c r="D12" s="331"/>
      <c r="E12" s="332"/>
      <c r="F12" s="333"/>
      <c r="G12" s="333"/>
      <c r="H12" s="334"/>
      <c r="I12" s="334"/>
      <c r="J12" s="334"/>
      <c r="K12" s="332"/>
      <c r="L12" s="332"/>
      <c r="M12" s="335"/>
      <c r="N12" s="317"/>
    </row>
    <row r="13" spans="1:14" s="327" customFormat="1" x14ac:dyDescent="0.2">
      <c r="A13" s="336"/>
      <c r="B13" s="337"/>
      <c r="C13" s="338"/>
      <c r="D13" s="339"/>
      <c r="E13" s="340"/>
      <c r="F13" s="341"/>
      <c r="G13" s="341"/>
      <c r="H13" s="342"/>
      <c r="I13" s="342"/>
      <c r="J13" s="342"/>
      <c r="K13" s="340"/>
      <c r="L13" s="340"/>
      <c r="M13" s="343"/>
    </row>
    <row r="14" spans="1:14" s="327" customFormat="1" x14ac:dyDescent="0.2">
      <c r="A14" s="336"/>
      <c r="B14" s="337"/>
      <c r="C14" s="338"/>
      <c r="D14" s="339"/>
      <c r="E14" s="340"/>
      <c r="F14" s="341"/>
      <c r="G14" s="341"/>
      <c r="H14" s="342"/>
      <c r="I14" s="342"/>
      <c r="J14" s="342"/>
      <c r="K14" s="340"/>
      <c r="L14" s="340"/>
      <c r="M14" s="343"/>
    </row>
    <row r="15" spans="1:14" s="327" customFormat="1" x14ac:dyDescent="0.2">
      <c r="A15" s="336"/>
      <c r="B15" s="337"/>
      <c r="C15" s="338"/>
      <c r="D15" s="339"/>
      <c r="E15" s="340"/>
      <c r="F15" s="341"/>
      <c r="G15" s="341"/>
      <c r="H15" s="342"/>
      <c r="I15" s="342"/>
      <c r="J15" s="342"/>
      <c r="K15" s="340"/>
      <c r="L15" s="340"/>
      <c r="M15" s="343"/>
    </row>
    <row r="16" spans="1:14" s="327" customFormat="1" x14ac:dyDescent="0.2">
      <c r="A16" s="336"/>
      <c r="B16" s="337"/>
      <c r="C16" s="338"/>
      <c r="D16" s="339"/>
      <c r="E16" s="340"/>
      <c r="F16" s="341"/>
      <c r="G16" s="341"/>
      <c r="H16" s="342"/>
      <c r="I16" s="342"/>
      <c r="J16" s="342"/>
      <c r="K16" s="340"/>
      <c r="L16" s="340"/>
      <c r="M16" s="343"/>
    </row>
    <row r="17" spans="1:18" s="353" customFormat="1" x14ac:dyDescent="0.2">
      <c r="A17" s="344"/>
      <c r="B17" s="345"/>
      <c r="C17" s="346"/>
      <c r="D17" s="347"/>
      <c r="E17" s="348"/>
      <c r="F17" s="349"/>
      <c r="G17" s="349"/>
      <c r="H17" s="350"/>
      <c r="I17" s="350"/>
      <c r="J17" s="350"/>
      <c r="K17" s="348"/>
      <c r="L17" s="348"/>
      <c r="M17" s="351"/>
      <c r="N17" s="352"/>
      <c r="O17" s="352"/>
      <c r="P17" s="352"/>
      <c r="Q17" s="352"/>
      <c r="R17" s="352"/>
    </row>
    <row r="18" spans="1:18" s="354" customFormat="1" x14ac:dyDescent="0.2">
      <c r="A18" s="344"/>
      <c r="B18" s="345"/>
      <c r="C18" s="346"/>
      <c r="D18" s="347"/>
      <c r="E18" s="348"/>
      <c r="F18" s="349"/>
      <c r="G18" s="349"/>
      <c r="H18" s="350"/>
      <c r="I18" s="350"/>
      <c r="J18" s="350"/>
      <c r="K18" s="348"/>
      <c r="L18" s="348"/>
      <c r="M18" s="351"/>
      <c r="N18" s="352"/>
      <c r="O18" s="307"/>
      <c r="P18" s="307"/>
      <c r="Q18" s="307"/>
      <c r="R18" s="307"/>
    </row>
    <row r="19" spans="1:18" ht="13.5" thickBot="1" x14ac:dyDescent="0.25">
      <c r="A19" s="355"/>
      <c r="B19" s="356"/>
      <c r="C19" s="357"/>
      <c r="D19" s="358"/>
      <c r="E19" s="359"/>
      <c r="F19" s="360"/>
      <c r="G19" s="360"/>
      <c r="H19" s="361"/>
      <c r="I19" s="361"/>
      <c r="J19" s="361"/>
      <c r="K19" s="362"/>
      <c r="L19" s="363"/>
      <c r="M19" s="364"/>
      <c r="N19" s="352"/>
    </row>
    <row r="20" spans="1:18" ht="14.25" thickTop="1" thickBot="1" x14ac:dyDescent="0.25">
      <c r="A20" s="365"/>
      <c r="B20" s="366" t="s">
        <v>121</v>
      </c>
      <c r="C20" s="367"/>
      <c r="D20" s="368"/>
      <c r="E20" s="369"/>
      <c r="F20" s="370"/>
      <c r="G20" s="370"/>
      <c r="H20" s="370"/>
      <c r="I20" s="370"/>
      <c r="J20" s="370"/>
      <c r="K20" s="370"/>
      <c r="L20" s="369"/>
      <c r="M20" s="371">
        <f>SUM(M11:M19)</f>
        <v>0</v>
      </c>
    </row>
    <row r="21" spans="1:18" ht="13.5" thickTop="1" x14ac:dyDescent="0.2">
      <c r="J21" s="522"/>
      <c r="K21" s="523"/>
      <c r="M21" s="372"/>
    </row>
    <row r="22" spans="1:18" s="304" customFormat="1" x14ac:dyDescent="0.2">
      <c r="B22" s="303" t="s">
        <v>88</v>
      </c>
      <c r="D22" s="510" t="s">
        <v>89</v>
      </c>
      <c r="E22" s="510"/>
      <c r="G22" s="510" t="s">
        <v>90</v>
      </c>
      <c r="H22" s="510"/>
      <c r="I22" s="510"/>
    </row>
    <row r="23" spans="1:18" s="304" customFormat="1" x14ac:dyDescent="0.2">
      <c r="G23" s="511" t="s">
        <v>91</v>
      </c>
      <c r="H23" s="511"/>
      <c r="I23" s="511"/>
    </row>
    <row r="24" spans="1:18" s="304" customFormat="1" x14ac:dyDescent="0.2"/>
    <row r="25" spans="1:18" x14ac:dyDescent="0.2">
      <c r="J25" s="522"/>
      <c r="K25" s="523"/>
      <c r="M25" s="372"/>
    </row>
    <row r="26" spans="1:18" x14ac:dyDescent="0.2">
      <c r="K26" s="373"/>
      <c r="M26" s="372"/>
    </row>
    <row r="27" spans="1:18" x14ac:dyDescent="0.2">
      <c r="K27" s="524"/>
    </row>
    <row r="28" spans="1:18" x14ac:dyDescent="0.2">
      <c r="K28" s="525"/>
    </row>
    <row r="29" spans="1:18" x14ac:dyDescent="0.2">
      <c r="K29" s="525"/>
    </row>
    <row r="30" spans="1:18" x14ac:dyDescent="0.2">
      <c r="K30" s="525"/>
    </row>
    <row r="31" spans="1:18" x14ac:dyDescent="0.2">
      <c r="K31" s="525"/>
    </row>
    <row r="32" spans="1:18" x14ac:dyDescent="0.2">
      <c r="K32" s="525"/>
    </row>
    <row r="33" spans="11:11" x14ac:dyDescent="0.2">
      <c r="K33" s="525"/>
    </row>
    <row r="34" spans="11:11" x14ac:dyDescent="0.2">
      <c r="K34" s="525"/>
    </row>
    <row r="35" spans="11:11" x14ac:dyDescent="0.2">
      <c r="K35" s="52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53"/>
  <sheetViews>
    <sheetView showGridLines="0" tabSelected="1" view="pageBreakPreview" zoomScale="75" zoomScaleNormal="100" zoomScaleSheetLayoutView="75" workbookViewId="0">
      <selection activeCell="K112" sqref="K1:K1048576"/>
    </sheetView>
  </sheetViews>
  <sheetFormatPr defaultRowHeight="12.75" x14ac:dyDescent="0.2"/>
  <cols>
    <col min="1" max="1" width="7.42578125" style="444" customWidth="1"/>
    <col min="2" max="2" width="20.5703125" style="445" customWidth="1"/>
    <col min="3" max="3" width="74.7109375" style="446" customWidth="1"/>
    <col min="4" max="4" width="8" style="447" customWidth="1"/>
    <col min="5" max="5" width="9.7109375" style="448" customWidth="1"/>
    <col min="6" max="6" width="12.5703125" style="449" customWidth="1"/>
    <col min="7" max="7" width="13" style="449" customWidth="1"/>
    <col min="8" max="8" width="10.85546875" style="450" customWidth="1"/>
    <col min="9" max="9" width="12" style="451" customWidth="1"/>
    <col min="10" max="10" width="12.140625" style="451" customWidth="1"/>
    <col min="11" max="11" width="10.42578125" style="383" customWidth="1"/>
    <col min="12" max="12" width="7.5703125" style="383" customWidth="1"/>
    <col min="13" max="16384" width="9.140625" style="383"/>
  </cols>
  <sheetData>
    <row r="1" spans="1:10" ht="15.75" x14ac:dyDescent="0.2">
      <c r="A1" s="374"/>
      <c r="B1" s="375"/>
      <c r="C1" s="376"/>
      <c r="D1" s="377"/>
      <c r="E1" s="378"/>
      <c r="F1" s="379"/>
      <c r="G1" s="379"/>
      <c r="H1" s="380"/>
      <c r="I1" s="381"/>
      <c r="J1" s="382" t="s">
        <v>122</v>
      </c>
    </row>
    <row r="2" spans="1:10" ht="15.75" x14ac:dyDescent="0.2">
      <c r="A2" s="545" t="s">
        <v>123</v>
      </c>
      <c r="B2" s="545"/>
      <c r="C2" s="545"/>
      <c r="D2" s="545"/>
      <c r="E2" s="545"/>
      <c r="F2" s="545"/>
      <c r="G2" s="545"/>
      <c r="H2" s="545"/>
      <c r="I2" s="545"/>
      <c r="J2" s="545"/>
    </row>
    <row r="3" spans="1:10" ht="15.75" x14ac:dyDescent="0.2">
      <c r="A3" s="374"/>
      <c r="B3" s="384" t="s">
        <v>20</v>
      </c>
      <c r="C3" s="385" t="s">
        <v>64</v>
      </c>
      <c r="D3" s="386"/>
      <c r="E3" s="387"/>
      <c r="F3" s="387"/>
      <c r="G3" s="387"/>
      <c r="H3" s="387"/>
      <c r="I3" s="387"/>
      <c r="J3" s="387"/>
    </row>
    <row r="4" spans="1:10" ht="15.75" x14ac:dyDescent="0.2">
      <c r="A4" s="374"/>
      <c r="B4" s="388" t="s">
        <v>21</v>
      </c>
      <c r="C4" s="389" t="s">
        <v>71</v>
      </c>
      <c r="D4" s="390"/>
      <c r="E4" s="391"/>
      <c r="F4" s="391"/>
      <c r="G4" s="391"/>
      <c r="H4" s="391"/>
      <c r="I4" s="391"/>
      <c r="J4" s="391"/>
    </row>
    <row r="5" spans="1:10" ht="16.5" thickBot="1" x14ac:dyDescent="0.25">
      <c r="A5" s="374"/>
      <c r="B5" s="392"/>
      <c r="C5" s="376"/>
      <c r="D5" s="377"/>
      <c r="E5" s="378"/>
      <c r="F5" s="379"/>
      <c r="G5" s="379"/>
      <c r="H5" s="380"/>
      <c r="I5" s="381"/>
      <c r="J5" s="381"/>
    </row>
    <row r="6" spans="1:10" ht="15.75" x14ac:dyDescent="0.2">
      <c r="A6" s="546" t="s">
        <v>94</v>
      </c>
      <c r="B6" s="549" t="s">
        <v>124</v>
      </c>
      <c r="C6" s="552" t="s">
        <v>125</v>
      </c>
      <c r="D6" s="555" t="s">
        <v>126</v>
      </c>
      <c r="E6" s="558" t="s">
        <v>127</v>
      </c>
      <c r="F6" s="559"/>
      <c r="G6" s="559"/>
      <c r="H6" s="559"/>
      <c r="I6" s="559"/>
      <c r="J6" s="560"/>
    </row>
    <row r="7" spans="1:10" ht="15.75" x14ac:dyDescent="0.2">
      <c r="A7" s="547"/>
      <c r="B7" s="550"/>
      <c r="C7" s="553"/>
      <c r="D7" s="556"/>
      <c r="E7" s="561" t="s">
        <v>128</v>
      </c>
      <c r="F7" s="562"/>
      <c r="G7" s="562"/>
      <c r="H7" s="562" t="s">
        <v>129</v>
      </c>
      <c r="I7" s="562"/>
      <c r="J7" s="563"/>
    </row>
    <row r="8" spans="1:10" ht="32.25" thickBot="1" x14ac:dyDescent="0.25">
      <c r="A8" s="548"/>
      <c r="B8" s="551"/>
      <c r="C8" s="554"/>
      <c r="D8" s="557"/>
      <c r="E8" s="393" t="s">
        <v>27</v>
      </c>
      <c r="F8" s="394" t="s">
        <v>130</v>
      </c>
      <c r="G8" s="394" t="s">
        <v>84</v>
      </c>
      <c r="H8" s="394" t="s">
        <v>27</v>
      </c>
      <c r="I8" s="394" t="s">
        <v>131</v>
      </c>
      <c r="J8" s="395" t="s">
        <v>84</v>
      </c>
    </row>
    <row r="9" spans="1:10" ht="16.5" thickBot="1" x14ac:dyDescent="0.25">
      <c r="A9" s="396">
        <v>1</v>
      </c>
      <c r="B9" s="397">
        <v>2</v>
      </c>
      <c r="C9" s="398">
        <v>3</v>
      </c>
      <c r="D9" s="399">
        <v>4</v>
      </c>
      <c r="E9" s="400">
        <v>5</v>
      </c>
      <c r="F9" s="401">
        <v>6</v>
      </c>
      <c r="G9" s="401">
        <v>7</v>
      </c>
      <c r="H9" s="401">
        <v>8</v>
      </c>
      <c r="I9" s="401">
        <v>9</v>
      </c>
      <c r="J9" s="402">
        <v>10</v>
      </c>
    </row>
    <row r="10" spans="1:10" ht="15.75" x14ac:dyDescent="0.2">
      <c r="A10" s="403">
        <v>1</v>
      </c>
      <c r="B10" s="404" t="s">
        <v>132</v>
      </c>
      <c r="C10" s="405" t="s">
        <v>133</v>
      </c>
      <c r="D10" s="406" t="s">
        <v>134</v>
      </c>
      <c r="E10" s="407">
        <v>1.34E-2</v>
      </c>
      <c r="F10" s="408">
        <v>72566.8</v>
      </c>
      <c r="G10" s="409">
        <f t="shared" ref="G10:G73" si="0">E10*F10</f>
        <v>972</v>
      </c>
      <c r="H10" s="410"/>
      <c r="I10" s="408"/>
      <c r="J10" s="409"/>
    </row>
    <row r="11" spans="1:10" ht="15.75" x14ac:dyDescent="0.2">
      <c r="A11" s="403">
        <v>2</v>
      </c>
      <c r="B11" s="404" t="s">
        <v>135</v>
      </c>
      <c r="C11" s="405" t="s">
        <v>136</v>
      </c>
      <c r="D11" s="406" t="s">
        <v>134</v>
      </c>
      <c r="E11" s="411">
        <v>5.4000000000000003E-3</v>
      </c>
      <c r="F11" s="412">
        <v>99778.09</v>
      </c>
      <c r="G11" s="413">
        <f t="shared" si="0"/>
        <v>539</v>
      </c>
      <c r="H11" s="414"/>
      <c r="I11" s="415"/>
      <c r="J11" s="413"/>
    </row>
    <row r="12" spans="1:10" ht="15.75" x14ac:dyDescent="0.2">
      <c r="A12" s="403">
        <v>3</v>
      </c>
      <c r="B12" s="404" t="s">
        <v>137</v>
      </c>
      <c r="C12" s="405" t="s">
        <v>138</v>
      </c>
      <c r="D12" s="406" t="s">
        <v>134</v>
      </c>
      <c r="E12" s="411">
        <v>1E-4</v>
      </c>
      <c r="F12" s="412">
        <v>125688.56</v>
      </c>
      <c r="G12" s="413">
        <f t="shared" si="0"/>
        <v>13</v>
      </c>
      <c r="H12" s="414"/>
      <c r="I12" s="415"/>
      <c r="J12" s="413"/>
    </row>
    <row r="13" spans="1:10" ht="15.75" x14ac:dyDescent="0.2">
      <c r="A13" s="403">
        <v>4</v>
      </c>
      <c r="B13" s="404" t="s">
        <v>139</v>
      </c>
      <c r="C13" s="405" t="s">
        <v>140</v>
      </c>
      <c r="D13" s="406" t="s">
        <v>141</v>
      </c>
      <c r="E13" s="411">
        <v>14.572900000000001</v>
      </c>
      <c r="F13" s="415">
        <v>38.159999999999997</v>
      </c>
      <c r="G13" s="413">
        <f t="shared" si="0"/>
        <v>556</v>
      </c>
      <c r="H13" s="414"/>
      <c r="I13" s="415"/>
      <c r="J13" s="413"/>
    </row>
    <row r="14" spans="1:10" ht="15.75" x14ac:dyDescent="0.2">
      <c r="A14" s="403">
        <v>5</v>
      </c>
      <c r="B14" s="404" t="s">
        <v>142</v>
      </c>
      <c r="C14" s="405" t="s">
        <v>143</v>
      </c>
      <c r="D14" s="406" t="s">
        <v>134</v>
      </c>
      <c r="E14" s="411">
        <v>1E-4</v>
      </c>
      <c r="F14" s="415">
        <v>48125.58</v>
      </c>
      <c r="G14" s="413">
        <f t="shared" si="0"/>
        <v>5</v>
      </c>
      <c r="H14" s="414"/>
      <c r="I14" s="415"/>
      <c r="J14" s="413"/>
    </row>
    <row r="15" spans="1:10" ht="15.75" x14ac:dyDescent="0.2">
      <c r="A15" s="403">
        <v>6</v>
      </c>
      <c r="B15" s="404" t="s">
        <v>144</v>
      </c>
      <c r="C15" s="405" t="s">
        <v>145</v>
      </c>
      <c r="D15" s="406" t="s">
        <v>134</v>
      </c>
      <c r="E15" s="411">
        <v>1.6000000000000001E-3</v>
      </c>
      <c r="F15" s="412">
        <v>73590.460000000006</v>
      </c>
      <c r="G15" s="413">
        <f t="shared" si="0"/>
        <v>118</v>
      </c>
      <c r="H15" s="414"/>
      <c r="I15" s="415"/>
      <c r="J15" s="413"/>
    </row>
    <row r="16" spans="1:10" ht="15.75" x14ac:dyDescent="0.2">
      <c r="A16" s="403">
        <v>7</v>
      </c>
      <c r="B16" s="404" t="s">
        <v>146</v>
      </c>
      <c r="C16" s="405" t="s">
        <v>147</v>
      </c>
      <c r="D16" s="406" t="s">
        <v>134</v>
      </c>
      <c r="E16" s="411">
        <v>3.9199999999999999E-2</v>
      </c>
      <c r="F16" s="415">
        <v>28064.67</v>
      </c>
      <c r="G16" s="413">
        <f t="shared" si="0"/>
        <v>1100</v>
      </c>
      <c r="H16" s="414"/>
      <c r="I16" s="415"/>
      <c r="J16" s="413"/>
    </row>
    <row r="17" spans="1:10" ht="15.75" x14ac:dyDescent="0.2">
      <c r="A17" s="403">
        <v>8</v>
      </c>
      <c r="B17" s="404" t="s">
        <v>148</v>
      </c>
      <c r="C17" s="405" t="s">
        <v>149</v>
      </c>
      <c r="D17" s="406" t="s">
        <v>134</v>
      </c>
      <c r="E17" s="411">
        <v>1.6999999999999999E-3</v>
      </c>
      <c r="F17" s="415">
        <v>32169.15</v>
      </c>
      <c r="G17" s="413">
        <f t="shared" si="0"/>
        <v>55</v>
      </c>
      <c r="H17" s="414"/>
      <c r="I17" s="415"/>
      <c r="J17" s="413"/>
    </row>
    <row r="18" spans="1:10" ht="31.5" x14ac:dyDescent="0.2">
      <c r="A18" s="403">
        <v>9</v>
      </c>
      <c r="B18" s="404" t="s">
        <v>150</v>
      </c>
      <c r="C18" s="405" t="s">
        <v>151</v>
      </c>
      <c r="D18" s="406" t="s">
        <v>134</v>
      </c>
      <c r="E18" s="411">
        <v>3.3E-3</v>
      </c>
      <c r="F18" s="412">
        <v>53155.199999999997</v>
      </c>
      <c r="G18" s="413">
        <f t="shared" si="0"/>
        <v>175</v>
      </c>
      <c r="H18" s="414"/>
      <c r="I18" s="415"/>
      <c r="J18" s="413"/>
    </row>
    <row r="19" spans="1:10" ht="31.5" x14ac:dyDescent="0.2">
      <c r="A19" s="403">
        <v>10</v>
      </c>
      <c r="B19" s="404" t="s">
        <v>152</v>
      </c>
      <c r="C19" s="405" t="s">
        <v>153</v>
      </c>
      <c r="D19" s="406" t="s">
        <v>134</v>
      </c>
      <c r="E19" s="411">
        <v>1.2E-2</v>
      </c>
      <c r="F19" s="412">
        <v>42521.9</v>
      </c>
      <c r="G19" s="413">
        <f t="shared" si="0"/>
        <v>510</v>
      </c>
      <c r="H19" s="414"/>
      <c r="I19" s="415"/>
      <c r="J19" s="413"/>
    </row>
    <row r="20" spans="1:10" ht="15.75" x14ac:dyDescent="0.2">
      <c r="A20" s="403">
        <v>11</v>
      </c>
      <c r="B20" s="404" t="s">
        <v>154</v>
      </c>
      <c r="C20" s="405" t="s">
        <v>155</v>
      </c>
      <c r="D20" s="406" t="s">
        <v>134</v>
      </c>
      <c r="E20" s="411">
        <v>8.9999999999999998E-4</v>
      </c>
      <c r="F20" s="412">
        <v>46743.360000000001</v>
      </c>
      <c r="G20" s="413">
        <f t="shared" si="0"/>
        <v>42</v>
      </c>
      <c r="H20" s="414"/>
      <c r="I20" s="415"/>
      <c r="J20" s="413"/>
    </row>
    <row r="21" spans="1:10" ht="15.75" x14ac:dyDescent="0.2">
      <c r="A21" s="403">
        <v>12</v>
      </c>
      <c r="B21" s="404" t="s">
        <v>156</v>
      </c>
      <c r="C21" s="405" t="s">
        <v>157</v>
      </c>
      <c r="D21" s="406" t="s">
        <v>134</v>
      </c>
      <c r="E21" s="416"/>
      <c r="F21" s="417"/>
      <c r="G21" s="418"/>
      <c r="H21" s="411">
        <v>2.0999999999999999E-3</v>
      </c>
      <c r="I21" s="412">
        <v>40000</v>
      </c>
      <c r="J21" s="413">
        <f>H21*I21</f>
        <v>84</v>
      </c>
    </row>
    <row r="22" spans="1:10" ht="15.75" x14ac:dyDescent="0.2">
      <c r="A22" s="403">
        <v>13</v>
      </c>
      <c r="B22" s="404" t="s">
        <v>158</v>
      </c>
      <c r="C22" s="405" t="s">
        <v>159</v>
      </c>
      <c r="D22" s="406" t="s">
        <v>134</v>
      </c>
      <c r="E22" s="411">
        <v>5.1799999999999999E-2</v>
      </c>
      <c r="F22" s="412">
        <v>47568.25</v>
      </c>
      <c r="G22" s="413">
        <f t="shared" si="0"/>
        <v>2464</v>
      </c>
      <c r="H22" s="414"/>
      <c r="I22" s="415"/>
      <c r="J22" s="413"/>
    </row>
    <row r="23" spans="1:10" ht="15.75" x14ac:dyDescent="0.2">
      <c r="A23" s="403">
        <v>14</v>
      </c>
      <c r="B23" s="404" t="s">
        <v>160</v>
      </c>
      <c r="C23" s="405" t="s">
        <v>161</v>
      </c>
      <c r="D23" s="406" t="s">
        <v>134</v>
      </c>
      <c r="E23" s="411">
        <v>1.46E-2</v>
      </c>
      <c r="F23" s="412">
        <v>110000</v>
      </c>
      <c r="G23" s="413">
        <f t="shared" si="0"/>
        <v>1606</v>
      </c>
      <c r="H23" s="414"/>
      <c r="I23" s="415"/>
      <c r="J23" s="413"/>
    </row>
    <row r="24" spans="1:10" ht="15.75" x14ac:dyDescent="0.2">
      <c r="A24" s="403">
        <v>15</v>
      </c>
      <c r="B24" s="404" t="s">
        <v>162</v>
      </c>
      <c r="C24" s="405" t="s">
        <v>163</v>
      </c>
      <c r="D24" s="406" t="s">
        <v>134</v>
      </c>
      <c r="E24" s="411">
        <v>2.2000000000000001E-3</v>
      </c>
      <c r="F24" s="412">
        <v>110000</v>
      </c>
      <c r="G24" s="413">
        <f t="shared" si="0"/>
        <v>242</v>
      </c>
      <c r="H24" s="414"/>
      <c r="I24" s="415"/>
      <c r="J24" s="413"/>
    </row>
    <row r="25" spans="1:10" ht="15.75" x14ac:dyDescent="0.2">
      <c r="A25" s="403">
        <v>16</v>
      </c>
      <c r="B25" s="404" t="s">
        <v>164</v>
      </c>
      <c r="C25" s="405" t="s">
        <v>165</v>
      </c>
      <c r="D25" s="406" t="s">
        <v>134</v>
      </c>
      <c r="E25" s="411">
        <v>2.5000000000000001E-3</v>
      </c>
      <c r="F25" s="412">
        <v>110000</v>
      </c>
      <c r="G25" s="413">
        <f t="shared" si="0"/>
        <v>275</v>
      </c>
      <c r="H25" s="414"/>
      <c r="I25" s="415"/>
      <c r="J25" s="413"/>
    </row>
    <row r="26" spans="1:10" ht="15.75" x14ac:dyDescent="0.2">
      <c r="A26" s="403">
        <v>17</v>
      </c>
      <c r="B26" s="404" t="s">
        <v>166</v>
      </c>
      <c r="C26" s="405" t="s">
        <v>167</v>
      </c>
      <c r="D26" s="406" t="s">
        <v>134</v>
      </c>
      <c r="E26" s="411">
        <v>2.3400000000000001E-2</v>
      </c>
      <c r="F26" s="412">
        <v>110000</v>
      </c>
      <c r="G26" s="413">
        <f t="shared" si="0"/>
        <v>2574</v>
      </c>
      <c r="H26" s="414"/>
      <c r="I26" s="415"/>
      <c r="J26" s="413"/>
    </row>
    <row r="27" spans="1:10" ht="15.75" x14ac:dyDescent="0.2">
      <c r="A27" s="403">
        <v>18</v>
      </c>
      <c r="B27" s="404" t="s">
        <v>168</v>
      </c>
      <c r="C27" s="405" t="s">
        <v>169</v>
      </c>
      <c r="D27" s="406" t="s">
        <v>134</v>
      </c>
      <c r="E27" s="411">
        <v>5.4000000000000003E-3</v>
      </c>
      <c r="F27" s="412">
        <v>110000</v>
      </c>
      <c r="G27" s="413">
        <f t="shared" si="0"/>
        <v>594</v>
      </c>
      <c r="H27" s="414"/>
      <c r="I27" s="415"/>
      <c r="J27" s="413"/>
    </row>
    <row r="28" spans="1:10" ht="15.75" x14ac:dyDescent="0.2">
      <c r="A28" s="403">
        <v>19</v>
      </c>
      <c r="B28" s="404" t="s">
        <v>170</v>
      </c>
      <c r="C28" s="405" t="s">
        <v>171</v>
      </c>
      <c r="D28" s="406" t="s">
        <v>134</v>
      </c>
      <c r="E28" s="411">
        <v>1.2800000000000001E-2</v>
      </c>
      <c r="F28" s="412">
        <v>110000</v>
      </c>
      <c r="G28" s="413">
        <f t="shared" si="0"/>
        <v>1408</v>
      </c>
      <c r="H28" s="414"/>
      <c r="I28" s="415"/>
      <c r="J28" s="413"/>
    </row>
    <row r="29" spans="1:10" ht="15.75" x14ac:dyDescent="0.2">
      <c r="A29" s="403">
        <v>20</v>
      </c>
      <c r="B29" s="404" t="s">
        <v>172</v>
      </c>
      <c r="C29" s="405" t="s">
        <v>173</v>
      </c>
      <c r="D29" s="406" t="s">
        <v>134</v>
      </c>
      <c r="E29" s="411">
        <v>2.9999999999999997E-4</v>
      </c>
      <c r="F29" s="412">
        <v>110000</v>
      </c>
      <c r="G29" s="413">
        <f t="shared" si="0"/>
        <v>33</v>
      </c>
      <c r="H29" s="414"/>
      <c r="I29" s="415"/>
      <c r="J29" s="413"/>
    </row>
    <row r="30" spans="1:10" ht="15.75" x14ac:dyDescent="0.2">
      <c r="A30" s="403">
        <v>21</v>
      </c>
      <c r="B30" s="404" t="s">
        <v>174</v>
      </c>
      <c r="C30" s="405" t="s">
        <v>175</v>
      </c>
      <c r="D30" s="406" t="s">
        <v>141</v>
      </c>
      <c r="E30" s="411">
        <v>0.3821</v>
      </c>
      <c r="F30" s="412">
        <v>295.45</v>
      </c>
      <c r="G30" s="413">
        <f t="shared" si="0"/>
        <v>113</v>
      </c>
      <c r="H30" s="414"/>
      <c r="I30" s="415"/>
      <c r="J30" s="413"/>
    </row>
    <row r="31" spans="1:10" ht="31.5" x14ac:dyDescent="0.2">
      <c r="A31" s="403">
        <v>22</v>
      </c>
      <c r="B31" s="404" t="s">
        <v>176</v>
      </c>
      <c r="C31" s="405" t="s">
        <v>177</v>
      </c>
      <c r="D31" s="406" t="s">
        <v>134</v>
      </c>
      <c r="E31" s="416"/>
      <c r="F31" s="417"/>
      <c r="G31" s="418"/>
      <c r="H31" s="411">
        <v>3.2399999999999998E-2</v>
      </c>
      <c r="I31" s="412">
        <v>32038</v>
      </c>
      <c r="J31" s="413">
        <f>H31*I31</f>
        <v>1038</v>
      </c>
    </row>
    <row r="32" spans="1:10" ht="31.5" x14ac:dyDescent="0.2">
      <c r="A32" s="403">
        <v>23</v>
      </c>
      <c r="B32" s="404" t="s">
        <v>178</v>
      </c>
      <c r="C32" s="405" t="s">
        <v>179</v>
      </c>
      <c r="D32" s="406" t="s">
        <v>134</v>
      </c>
      <c r="E32" s="416"/>
      <c r="F32" s="417"/>
      <c r="G32" s="418"/>
      <c r="H32" s="411">
        <v>5.9999999999999995E-4</v>
      </c>
      <c r="I32" s="412">
        <v>30291</v>
      </c>
      <c r="J32" s="413">
        <f>H32*I32</f>
        <v>18</v>
      </c>
    </row>
    <row r="33" spans="1:10" ht="15.75" x14ac:dyDescent="0.2">
      <c r="A33" s="403">
        <v>24</v>
      </c>
      <c r="B33" s="404" t="s">
        <v>180</v>
      </c>
      <c r="C33" s="405" t="s">
        <v>181</v>
      </c>
      <c r="D33" s="406" t="s">
        <v>182</v>
      </c>
      <c r="E33" s="411">
        <v>1.3120000000000001</v>
      </c>
      <c r="F33" s="412">
        <v>150.11000000000001</v>
      </c>
      <c r="G33" s="413">
        <f t="shared" si="0"/>
        <v>197</v>
      </c>
      <c r="H33" s="414"/>
      <c r="I33" s="415"/>
      <c r="J33" s="413"/>
    </row>
    <row r="34" spans="1:10" ht="15.75" x14ac:dyDescent="0.2">
      <c r="A34" s="403">
        <v>25</v>
      </c>
      <c r="B34" s="404" t="s">
        <v>183</v>
      </c>
      <c r="C34" s="405" t="s">
        <v>184</v>
      </c>
      <c r="D34" s="406" t="s">
        <v>185</v>
      </c>
      <c r="E34" s="411">
        <v>3.75</v>
      </c>
      <c r="F34" s="412">
        <v>106.76</v>
      </c>
      <c r="G34" s="413">
        <f t="shared" si="0"/>
        <v>400</v>
      </c>
      <c r="H34" s="414"/>
      <c r="I34" s="415"/>
      <c r="J34" s="413"/>
    </row>
    <row r="35" spans="1:10" ht="15.75" x14ac:dyDescent="0.2">
      <c r="A35" s="403">
        <v>26</v>
      </c>
      <c r="B35" s="404" t="s">
        <v>186</v>
      </c>
      <c r="C35" s="405" t="s">
        <v>187</v>
      </c>
      <c r="D35" s="406" t="s">
        <v>134</v>
      </c>
      <c r="E35" s="411">
        <v>2.9999999999999997E-4</v>
      </c>
      <c r="F35" s="412">
        <v>33838.9</v>
      </c>
      <c r="G35" s="413">
        <f t="shared" si="0"/>
        <v>10</v>
      </c>
      <c r="H35" s="414"/>
      <c r="I35" s="415"/>
      <c r="J35" s="413"/>
    </row>
    <row r="36" spans="1:10" ht="15.75" x14ac:dyDescent="0.2">
      <c r="A36" s="403">
        <v>27</v>
      </c>
      <c r="B36" s="404" t="s">
        <v>188</v>
      </c>
      <c r="C36" s="405" t="s">
        <v>189</v>
      </c>
      <c r="D36" s="406" t="s">
        <v>134</v>
      </c>
      <c r="E36" s="411">
        <v>1.6799999999999999E-2</v>
      </c>
      <c r="F36" s="412">
        <v>61750.92</v>
      </c>
      <c r="G36" s="413">
        <f t="shared" si="0"/>
        <v>1037</v>
      </c>
      <c r="H36" s="414"/>
      <c r="I36" s="415"/>
      <c r="J36" s="413"/>
    </row>
    <row r="37" spans="1:10" ht="15.75" x14ac:dyDescent="0.2">
      <c r="A37" s="403">
        <v>28</v>
      </c>
      <c r="B37" s="404" t="s">
        <v>190</v>
      </c>
      <c r="C37" s="405" t="s">
        <v>191</v>
      </c>
      <c r="D37" s="406" t="s">
        <v>185</v>
      </c>
      <c r="E37" s="411">
        <v>6.95</v>
      </c>
      <c r="F37" s="412">
        <v>9.4600000000000009</v>
      </c>
      <c r="G37" s="413">
        <f t="shared" si="0"/>
        <v>66</v>
      </c>
      <c r="H37" s="414"/>
      <c r="I37" s="415"/>
      <c r="J37" s="413"/>
    </row>
    <row r="38" spans="1:10" ht="31.5" x14ac:dyDescent="0.2">
      <c r="A38" s="403">
        <v>29</v>
      </c>
      <c r="B38" s="404" t="s">
        <v>192</v>
      </c>
      <c r="C38" s="405" t="s">
        <v>193</v>
      </c>
      <c r="D38" s="406" t="s">
        <v>134</v>
      </c>
      <c r="E38" s="411">
        <v>1.1000000000000001E-3</v>
      </c>
      <c r="F38" s="412">
        <v>114687.86</v>
      </c>
      <c r="G38" s="413">
        <f t="shared" si="0"/>
        <v>126</v>
      </c>
      <c r="H38" s="414"/>
      <c r="I38" s="415"/>
      <c r="J38" s="413"/>
    </row>
    <row r="39" spans="1:10" ht="15.75" x14ac:dyDescent="0.2">
      <c r="A39" s="403">
        <v>30</v>
      </c>
      <c r="B39" s="404" t="s">
        <v>194</v>
      </c>
      <c r="C39" s="405" t="s">
        <v>195</v>
      </c>
      <c r="D39" s="406" t="s">
        <v>134</v>
      </c>
      <c r="E39" s="411">
        <v>0.14099999999999999</v>
      </c>
      <c r="F39" s="412">
        <v>34700.47</v>
      </c>
      <c r="G39" s="413">
        <f t="shared" si="0"/>
        <v>4893</v>
      </c>
      <c r="H39" s="414"/>
      <c r="I39" s="415"/>
      <c r="J39" s="413"/>
    </row>
    <row r="40" spans="1:10" ht="15.75" x14ac:dyDescent="0.2">
      <c r="A40" s="403">
        <v>31</v>
      </c>
      <c r="B40" s="404" t="s">
        <v>196</v>
      </c>
      <c r="C40" s="405" t="s">
        <v>197</v>
      </c>
      <c r="D40" s="406" t="s">
        <v>134</v>
      </c>
      <c r="E40" s="416"/>
      <c r="F40" s="417"/>
      <c r="G40" s="418"/>
      <c r="H40" s="411">
        <v>2.0799999999999999E-2</v>
      </c>
      <c r="I40" s="412">
        <v>38935</v>
      </c>
      <c r="J40" s="413">
        <f>H40*I40</f>
        <v>810</v>
      </c>
    </row>
    <row r="41" spans="1:10" ht="15.75" x14ac:dyDescent="0.2">
      <c r="A41" s="403">
        <v>32</v>
      </c>
      <c r="B41" s="404" t="s">
        <v>198</v>
      </c>
      <c r="C41" s="405" t="s">
        <v>199</v>
      </c>
      <c r="D41" s="406" t="s">
        <v>185</v>
      </c>
      <c r="E41" s="411">
        <v>4.4000000000000004</v>
      </c>
      <c r="F41" s="412">
        <v>27.47</v>
      </c>
      <c r="G41" s="413">
        <f t="shared" si="0"/>
        <v>121</v>
      </c>
      <c r="H41" s="414"/>
      <c r="I41" s="415"/>
      <c r="J41" s="413"/>
    </row>
    <row r="42" spans="1:10" ht="15.75" x14ac:dyDescent="0.2">
      <c r="A42" s="403">
        <v>33</v>
      </c>
      <c r="B42" s="404" t="s">
        <v>200</v>
      </c>
      <c r="C42" s="405" t="s">
        <v>163</v>
      </c>
      <c r="D42" s="406" t="s">
        <v>185</v>
      </c>
      <c r="E42" s="411">
        <v>0.52</v>
      </c>
      <c r="F42" s="412">
        <v>110</v>
      </c>
      <c r="G42" s="413">
        <f t="shared" si="0"/>
        <v>57</v>
      </c>
      <c r="H42" s="414"/>
      <c r="I42" s="415"/>
      <c r="J42" s="413"/>
    </row>
    <row r="43" spans="1:10" ht="15.75" x14ac:dyDescent="0.2">
      <c r="A43" s="403">
        <v>34</v>
      </c>
      <c r="B43" s="404" t="s">
        <v>201</v>
      </c>
      <c r="C43" s="405" t="s">
        <v>189</v>
      </c>
      <c r="D43" s="406" t="s">
        <v>185</v>
      </c>
      <c r="E43" s="411">
        <v>22.62</v>
      </c>
      <c r="F43" s="412">
        <v>61.75</v>
      </c>
      <c r="G43" s="413">
        <f t="shared" si="0"/>
        <v>1397</v>
      </c>
      <c r="H43" s="414"/>
      <c r="I43" s="415"/>
      <c r="J43" s="413"/>
    </row>
    <row r="44" spans="1:10" ht="15.75" x14ac:dyDescent="0.2">
      <c r="A44" s="403">
        <v>35</v>
      </c>
      <c r="B44" s="404" t="s">
        <v>202</v>
      </c>
      <c r="C44" s="405" t="s">
        <v>203</v>
      </c>
      <c r="D44" s="406" t="s">
        <v>185</v>
      </c>
      <c r="E44" s="411">
        <v>0.36799999999999999</v>
      </c>
      <c r="F44" s="412">
        <v>121.48</v>
      </c>
      <c r="G44" s="413">
        <f t="shared" si="0"/>
        <v>45</v>
      </c>
      <c r="H44" s="414"/>
      <c r="I44" s="415"/>
      <c r="J44" s="413"/>
    </row>
    <row r="45" spans="1:10" ht="15.75" x14ac:dyDescent="0.2">
      <c r="A45" s="403">
        <v>36</v>
      </c>
      <c r="B45" s="404" t="s">
        <v>204</v>
      </c>
      <c r="C45" s="405" t="s">
        <v>205</v>
      </c>
      <c r="D45" s="406" t="s">
        <v>185</v>
      </c>
      <c r="E45" s="411">
        <v>0.58309999999999995</v>
      </c>
      <c r="F45" s="412">
        <v>33.869999999999997</v>
      </c>
      <c r="G45" s="413">
        <f t="shared" si="0"/>
        <v>20</v>
      </c>
      <c r="H45" s="414"/>
      <c r="I45" s="415"/>
      <c r="J45" s="413"/>
    </row>
    <row r="46" spans="1:10" ht="15.75" x14ac:dyDescent="0.2">
      <c r="A46" s="403">
        <v>37</v>
      </c>
      <c r="B46" s="404" t="s">
        <v>206</v>
      </c>
      <c r="C46" s="405" t="s">
        <v>207</v>
      </c>
      <c r="D46" s="406" t="s">
        <v>134</v>
      </c>
      <c r="E46" s="411">
        <v>5.9999999999999995E-4</v>
      </c>
      <c r="F46" s="412">
        <v>50133.69</v>
      </c>
      <c r="G46" s="413">
        <f t="shared" si="0"/>
        <v>30</v>
      </c>
      <c r="H46" s="414"/>
      <c r="I46" s="415"/>
      <c r="J46" s="413"/>
    </row>
    <row r="47" spans="1:10" ht="15.75" x14ac:dyDescent="0.2">
      <c r="A47" s="403">
        <v>38</v>
      </c>
      <c r="B47" s="404" t="s">
        <v>208</v>
      </c>
      <c r="C47" s="405" t="s">
        <v>209</v>
      </c>
      <c r="D47" s="406" t="s">
        <v>134</v>
      </c>
      <c r="E47" s="411">
        <v>1E-3</v>
      </c>
      <c r="F47" s="412">
        <v>49577.55</v>
      </c>
      <c r="G47" s="413">
        <f t="shared" si="0"/>
        <v>50</v>
      </c>
      <c r="H47" s="414"/>
      <c r="I47" s="415"/>
      <c r="J47" s="413"/>
    </row>
    <row r="48" spans="1:10" ht="15.75" x14ac:dyDescent="0.2">
      <c r="A48" s="403">
        <v>39</v>
      </c>
      <c r="B48" s="404" t="s">
        <v>210</v>
      </c>
      <c r="C48" s="405" t="s">
        <v>211</v>
      </c>
      <c r="D48" s="406" t="s">
        <v>182</v>
      </c>
      <c r="E48" s="411">
        <v>1.3120000000000001</v>
      </c>
      <c r="F48" s="412">
        <v>93.87</v>
      </c>
      <c r="G48" s="413">
        <f t="shared" si="0"/>
        <v>123</v>
      </c>
      <c r="H48" s="414"/>
      <c r="I48" s="415"/>
      <c r="J48" s="413"/>
    </row>
    <row r="49" spans="1:10" ht="31.5" x14ac:dyDescent="0.2">
      <c r="A49" s="403">
        <v>40</v>
      </c>
      <c r="B49" s="404" t="s">
        <v>212</v>
      </c>
      <c r="C49" s="405" t="s">
        <v>213</v>
      </c>
      <c r="D49" s="406" t="s">
        <v>214</v>
      </c>
      <c r="E49" s="411">
        <v>2.0400000000000001E-2</v>
      </c>
      <c r="F49" s="412">
        <v>299.42</v>
      </c>
      <c r="G49" s="413">
        <f t="shared" si="0"/>
        <v>6</v>
      </c>
      <c r="H49" s="414"/>
      <c r="I49" s="415"/>
      <c r="J49" s="413"/>
    </row>
    <row r="50" spans="1:10" ht="15.75" x14ac:dyDescent="0.2">
      <c r="A50" s="403">
        <v>41</v>
      </c>
      <c r="B50" s="404" t="s">
        <v>215</v>
      </c>
      <c r="C50" s="405" t="s">
        <v>216</v>
      </c>
      <c r="D50" s="406" t="s">
        <v>217</v>
      </c>
      <c r="E50" s="419">
        <v>7</v>
      </c>
      <c r="F50" s="412">
        <v>122.44</v>
      </c>
      <c r="G50" s="413">
        <f t="shared" si="0"/>
        <v>857</v>
      </c>
      <c r="H50" s="414"/>
      <c r="I50" s="415"/>
      <c r="J50" s="413"/>
    </row>
    <row r="51" spans="1:10" ht="15.75" x14ac:dyDescent="0.2">
      <c r="A51" s="403">
        <v>42</v>
      </c>
      <c r="B51" s="404" t="s">
        <v>218</v>
      </c>
      <c r="C51" s="405" t="s">
        <v>219</v>
      </c>
      <c r="D51" s="406" t="s">
        <v>217</v>
      </c>
      <c r="E51" s="419">
        <v>16</v>
      </c>
      <c r="F51" s="412">
        <v>276.33999999999997</v>
      </c>
      <c r="G51" s="413">
        <f t="shared" si="0"/>
        <v>4421</v>
      </c>
      <c r="H51" s="414"/>
      <c r="I51" s="415"/>
      <c r="J51" s="413"/>
    </row>
    <row r="52" spans="1:10" ht="15.75" x14ac:dyDescent="0.2">
      <c r="A52" s="403">
        <v>43</v>
      </c>
      <c r="B52" s="404" t="s">
        <v>220</v>
      </c>
      <c r="C52" s="405" t="s">
        <v>221</v>
      </c>
      <c r="D52" s="406" t="s">
        <v>134</v>
      </c>
      <c r="E52" s="411">
        <v>0.70130000000000003</v>
      </c>
      <c r="F52" s="412">
        <v>110000</v>
      </c>
      <c r="G52" s="413">
        <f t="shared" si="0"/>
        <v>77143</v>
      </c>
      <c r="H52" s="414"/>
      <c r="I52" s="415"/>
      <c r="J52" s="413"/>
    </row>
    <row r="53" spans="1:10" ht="15.75" x14ac:dyDescent="0.2">
      <c r="A53" s="403">
        <v>44</v>
      </c>
      <c r="B53" s="404" t="s">
        <v>222</v>
      </c>
      <c r="C53" s="405" t="s">
        <v>223</v>
      </c>
      <c r="D53" s="406" t="s">
        <v>134</v>
      </c>
      <c r="E53" s="411">
        <v>6.0000000000000001E-3</v>
      </c>
      <c r="F53" s="412">
        <v>110000</v>
      </c>
      <c r="G53" s="413">
        <f t="shared" si="0"/>
        <v>660</v>
      </c>
      <c r="H53" s="414"/>
      <c r="I53" s="415"/>
      <c r="J53" s="413"/>
    </row>
    <row r="54" spans="1:10" ht="15.75" x14ac:dyDescent="0.2">
      <c r="A54" s="403">
        <v>45</v>
      </c>
      <c r="B54" s="404" t="s">
        <v>224</v>
      </c>
      <c r="C54" s="405" t="s">
        <v>225</v>
      </c>
      <c r="D54" s="406" t="s">
        <v>134</v>
      </c>
      <c r="E54" s="411">
        <v>0.24909999999999999</v>
      </c>
      <c r="F54" s="412">
        <v>110000</v>
      </c>
      <c r="G54" s="413">
        <f t="shared" si="0"/>
        <v>27401</v>
      </c>
      <c r="H54" s="414"/>
      <c r="I54" s="415"/>
      <c r="J54" s="413"/>
    </row>
    <row r="55" spans="1:10" ht="15.75" x14ac:dyDescent="0.2">
      <c r="A55" s="403">
        <v>46</v>
      </c>
      <c r="B55" s="404" t="s">
        <v>226</v>
      </c>
      <c r="C55" s="405" t="s">
        <v>227</v>
      </c>
      <c r="D55" s="406" t="s">
        <v>134</v>
      </c>
      <c r="E55" s="411">
        <v>1.21E-2</v>
      </c>
      <c r="F55" s="412">
        <v>110000</v>
      </c>
      <c r="G55" s="413">
        <f t="shared" si="0"/>
        <v>1331</v>
      </c>
      <c r="H55" s="414"/>
      <c r="I55" s="415"/>
      <c r="J55" s="413"/>
    </row>
    <row r="56" spans="1:10" ht="15.75" x14ac:dyDescent="0.2">
      <c r="A56" s="403">
        <v>47</v>
      </c>
      <c r="B56" s="404" t="s">
        <v>228</v>
      </c>
      <c r="C56" s="405" t="s">
        <v>229</v>
      </c>
      <c r="D56" s="406" t="s">
        <v>230</v>
      </c>
      <c r="E56" s="411">
        <v>286.12</v>
      </c>
      <c r="F56" s="412">
        <v>69.44</v>
      </c>
      <c r="G56" s="413">
        <f t="shared" si="0"/>
        <v>19868</v>
      </c>
      <c r="H56" s="414"/>
      <c r="I56" s="415"/>
      <c r="J56" s="413"/>
    </row>
    <row r="57" spans="1:10" ht="15.75" x14ac:dyDescent="0.2">
      <c r="A57" s="403">
        <v>48</v>
      </c>
      <c r="B57" s="404" t="s">
        <v>231</v>
      </c>
      <c r="C57" s="405" t="s">
        <v>232</v>
      </c>
      <c r="D57" s="406" t="s">
        <v>233</v>
      </c>
      <c r="E57" s="411">
        <v>21.542000000000002</v>
      </c>
      <c r="F57" s="412">
        <v>69.400000000000006</v>
      </c>
      <c r="G57" s="413">
        <f t="shared" si="0"/>
        <v>1495</v>
      </c>
      <c r="H57" s="414"/>
      <c r="I57" s="415"/>
      <c r="J57" s="413"/>
    </row>
    <row r="58" spans="1:10" ht="15.75" x14ac:dyDescent="0.2">
      <c r="A58" s="403">
        <v>49</v>
      </c>
      <c r="B58" s="404" t="s">
        <v>234</v>
      </c>
      <c r="C58" s="405" t="s">
        <v>235</v>
      </c>
      <c r="D58" s="406" t="s">
        <v>233</v>
      </c>
      <c r="E58" s="411">
        <v>25.44</v>
      </c>
      <c r="F58" s="412">
        <v>44.08</v>
      </c>
      <c r="G58" s="413">
        <f t="shared" si="0"/>
        <v>1121</v>
      </c>
      <c r="H58" s="414"/>
      <c r="I58" s="415"/>
      <c r="J58" s="413"/>
    </row>
    <row r="59" spans="1:10" ht="15.75" x14ac:dyDescent="0.2">
      <c r="A59" s="403">
        <v>50</v>
      </c>
      <c r="B59" s="404" t="s">
        <v>236</v>
      </c>
      <c r="C59" s="405" t="s">
        <v>237</v>
      </c>
      <c r="D59" s="406" t="s">
        <v>185</v>
      </c>
      <c r="E59" s="411">
        <v>20.85</v>
      </c>
      <c r="F59" s="412">
        <v>454</v>
      </c>
      <c r="G59" s="413">
        <f t="shared" si="0"/>
        <v>9466</v>
      </c>
      <c r="H59" s="414"/>
      <c r="I59" s="415"/>
      <c r="J59" s="413"/>
    </row>
    <row r="60" spans="1:10" ht="31.5" x14ac:dyDescent="0.2">
      <c r="A60" s="403">
        <v>51</v>
      </c>
      <c r="B60" s="404" t="s">
        <v>238</v>
      </c>
      <c r="C60" s="405" t="s">
        <v>239</v>
      </c>
      <c r="D60" s="406" t="s">
        <v>141</v>
      </c>
      <c r="E60" s="411">
        <v>1.6899999999999998E-2</v>
      </c>
      <c r="F60" s="412">
        <v>2365.3000000000002</v>
      </c>
      <c r="G60" s="413">
        <f t="shared" si="0"/>
        <v>40</v>
      </c>
      <c r="H60" s="414"/>
      <c r="I60" s="415"/>
      <c r="J60" s="413"/>
    </row>
    <row r="61" spans="1:10" ht="31.5" x14ac:dyDescent="0.2">
      <c r="A61" s="403">
        <v>52</v>
      </c>
      <c r="B61" s="404" t="s">
        <v>240</v>
      </c>
      <c r="C61" s="405" t="s">
        <v>241</v>
      </c>
      <c r="D61" s="406" t="s">
        <v>141</v>
      </c>
      <c r="E61" s="411">
        <v>1.1000000000000001E-3</v>
      </c>
      <c r="F61" s="412">
        <v>6864.18</v>
      </c>
      <c r="G61" s="413">
        <f t="shared" si="0"/>
        <v>8</v>
      </c>
      <c r="H61" s="414"/>
      <c r="I61" s="415"/>
      <c r="J61" s="413"/>
    </row>
    <row r="62" spans="1:10" ht="31.5" x14ac:dyDescent="0.2">
      <c r="A62" s="403">
        <v>53</v>
      </c>
      <c r="B62" s="404" t="s">
        <v>242</v>
      </c>
      <c r="C62" s="405" t="s">
        <v>243</v>
      </c>
      <c r="D62" s="406" t="s">
        <v>141</v>
      </c>
      <c r="E62" s="411">
        <v>10.032999999999999</v>
      </c>
      <c r="F62" s="415">
        <v>5877.1</v>
      </c>
      <c r="G62" s="413">
        <f t="shared" si="0"/>
        <v>58965</v>
      </c>
      <c r="H62" s="414"/>
      <c r="I62" s="415"/>
      <c r="J62" s="413"/>
    </row>
    <row r="63" spans="1:10" ht="31.5" x14ac:dyDescent="0.2">
      <c r="A63" s="403">
        <v>54</v>
      </c>
      <c r="B63" s="404" t="s">
        <v>244</v>
      </c>
      <c r="C63" s="405" t="s">
        <v>245</v>
      </c>
      <c r="D63" s="406" t="s">
        <v>230</v>
      </c>
      <c r="E63" s="416"/>
      <c r="F63" s="417"/>
      <c r="G63" s="418"/>
      <c r="H63" s="411">
        <v>5.05</v>
      </c>
      <c r="I63" s="415">
        <v>418</v>
      </c>
      <c r="J63" s="413">
        <f>H63*I63</f>
        <v>2111</v>
      </c>
    </row>
    <row r="64" spans="1:10" ht="47.25" x14ac:dyDescent="0.2">
      <c r="A64" s="403">
        <v>55</v>
      </c>
      <c r="B64" s="404" t="s">
        <v>246</v>
      </c>
      <c r="C64" s="405" t="s">
        <v>247</v>
      </c>
      <c r="D64" s="406" t="s">
        <v>230</v>
      </c>
      <c r="E64" s="416"/>
      <c r="F64" s="417"/>
      <c r="G64" s="418"/>
      <c r="H64" s="411">
        <v>16.16</v>
      </c>
      <c r="I64" s="415">
        <v>670</v>
      </c>
      <c r="J64" s="413">
        <f>H64*I64</f>
        <v>10827</v>
      </c>
    </row>
    <row r="65" spans="1:10" ht="47.25" x14ac:dyDescent="0.2">
      <c r="A65" s="403">
        <v>56</v>
      </c>
      <c r="B65" s="404" t="s">
        <v>248</v>
      </c>
      <c r="C65" s="405" t="s">
        <v>249</v>
      </c>
      <c r="D65" s="406" t="s">
        <v>230</v>
      </c>
      <c r="E65" s="411">
        <v>0.15</v>
      </c>
      <c r="F65" s="415">
        <v>3900</v>
      </c>
      <c r="G65" s="413">
        <f t="shared" si="0"/>
        <v>585</v>
      </c>
      <c r="H65" s="414"/>
      <c r="I65" s="415"/>
      <c r="J65" s="413"/>
    </row>
    <row r="66" spans="1:10" ht="31.5" x14ac:dyDescent="0.2">
      <c r="A66" s="403">
        <v>57</v>
      </c>
      <c r="B66" s="404" t="s">
        <v>250</v>
      </c>
      <c r="C66" s="405" t="s">
        <v>251</v>
      </c>
      <c r="D66" s="406" t="s">
        <v>141</v>
      </c>
      <c r="E66" s="411">
        <v>3.0960000000000001</v>
      </c>
      <c r="F66" s="415">
        <v>4000</v>
      </c>
      <c r="G66" s="413">
        <f t="shared" si="0"/>
        <v>12384</v>
      </c>
      <c r="H66" s="414"/>
      <c r="I66" s="415"/>
      <c r="J66" s="413"/>
    </row>
    <row r="67" spans="1:10" ht="47.25" x14ac:dyDescent="0.2">
      <c r="A67" s="403">
        <v>58</v>
      </c>
      <c r="B67" s="404" t="s">
        <v>252</v>
      </c>
      <c r="C67" s="405" t="s">
        <v>253</v>
      </c>
      <c r="D67" s="406" t="s">
        <v>254</v>
      </c>
      <c r="E67" s="411">
        <v>68.319999999999993</v>
      </c>
      <c r="F67" s="415">
        <v>484.18</v>
      </c>
      <c r="G67" s="413">
        <f t="shared" si="0"/>
        <v>33079</v>
      </c>
      <c r="H67" s="414"/>
      <c r="I67" s="415"/>
      <c r="J67" s="413"/>
    </row>
    <row r="68" spans="1:10" ht="15.75" x14ac:dyDescent="0.2">
      <c r="A68" s="403">
        <v>59</v>
      </c>
      <c r="B68" s="404" t="s">
        <v>255</v>
      </c>
      <c r="C68" s="405" t="s">
        <v>256</v>
      </c>
      <c r="D68" s="406" t="s">
        <v>134</v>
      </c>
      <c r="E68" s="411">
        <v>1.44E-2</v>
      </c>
      <c r="F68" s="415">
        <v>48042.48</v>
      </c>
      <c r="G68" s="413">
        <f t="shared" si="0"/>
        <v>692</v>
      </c>
      <c r="H68" s="414"/>
      <c r="I68" s="415"/>
      <c r="J68" s="413"/>
    </row>
    <row r="69" spans="1:10" ht="15.75" x14ac:dyDescent="0.2">
      <c r="A69" s="403">
        <v>60</v>
      </c>
      <c r="B69" s="404" t="s">
        <v>257</v>
      </c>
      <c r="C69" s="405" t="s">
        <v>258</v>
      </c>
      <c r="D69" s="406" t="s">
        <v>134</v>
      </c>
      <c r="E69" s="411">
        <v>3.8E-3</v>
      </c>
      <c r="F69" s="415">
        <v>56385.65</v>
      </c>
      <c r="G69" s="413">
        <f t="shared" si="0"/>
        <v>214</v>
      </c>
      <c r="H69" s="414"/>
      <c r="I69" s="415"/>
      <c r="J69" s="413"/>
    </row>
    <row r="70" spans="1:10" ht="15.75" x14ac:dyDescent="0.2">
      <c r="A70" s="403">
        <v>61</v>
      </c>
      <c r="B70" s="404" t="s">
        <v>259</v>
      </c>
      <c r="C70" s="405" t="s">
        <v>260</v>
      </c>
      <c r="D70" s="406" t="s">
        <v>134</v>
      </c>
      <c r="E70" s="411">
        <v>2.0899999999999998E-2</v>
      </c>
      <c r="F70" s="415">
        <v>47402.54</v>
      </c>
      <c r="G70" s="413">
        <f t="shared" si="0"/>
        <v>991</v>
      </c>
      <c r="H70" s="414"/>
      <c r="I70" s="415"/>
      <c r="J70" s="413"/>
    </row>
    <row r="71" spans="1:10" ht="15.75" x14ac:dyDescent="0.2">
      <c r="A71" s="403">
        <v>62</v>
      </c>
      <c r="B71" s="404" t="s">
        <v>261</v>
      </c>
      <c r="C71" s="405" t="s">
        <v>262</v>
      </c>
      <c r="D71" s="406" t="s">
        <v>134</v>
      </c>
      <c r="E71" s="411">
        <v>4.4600000000000001E-2</v>
      </c>
      <c r="F71" s="415">
        <v>85497.45</v>
      </c>
      <c r="G71" s="413">
        <f t="shared" si="0"/>
        <v>3813</v>
      </c>
      <c r="H71" s="414"/>
      <c r="I71" s="415"/>
      <c r="J71" s="413"/>
    </row>
    <row r="72" spans="1:10" ht="15.75" x14ac:dyDescent="0.2">
      <c r="A72" s="403">
        <v>63</v>
      </c>
      <c r="B72" s="404" t="s">
        <v>263</v>
      </c>
      <c r="C72" s="405" t="s">
        <v>264</v>
      </c>
      <c r="D72" s="406" t="s">
        <v>134</v>
      </c>
      <c r="E72" s="411">
        <v>5.1999999999999998E-3</v>
      </c>
      <c r="F72" s="415">
        <v>217381.35</v>
      </c>
      <c r="G72" s="413">
        <f t="shared" si="0"/>
        <v>1130</v>
      </c>
      <c r="H72" s="414"/>
      <c r="I72" s="415"/>
      <c r="J72" s="413"/>
    </row>
    <row r="73" spans="1:10" ht="15.75" x14ac:dyDescent="0.2">
      <c r="A73" s="403">
        <v>64</v>
      </c>
      <c r="B73" s="404" t="s">
        <v>265</v>
      </c>
      <c r="C73" s="405" t="s">
        <v>266</v>
      </c>
      <c r="D73" s="406" t="s">
        <v>134</v>
      </c>
      <c r="E73" s="411">
        <v>8.0000000000000004E-4</v>
      </c>
      <c r="F73" s="415">
        <v>42704.43</v>
      </c>
      <c r="G73" s="413">
        <f t="shared" si="0"/>
        <v>34</v>
      </c>
      <c r="H73" s="414"/>
      <c r="I73" s="415"/>
      <c r="J73" s="413"/>
    </row>
    <row r="74" spans="1:10" ht="47.25" x14ac:dyDescent="0.2">
      <c r="A74" s="403">
        <v>65</v>
      </c>
      <c r="B74" s="404" t="s">
        <v>267</v>
      </c>
      <c r="C74" s="405" t="s">
        <v>268</v>
      </c>
      <c r="D74" s="406" t="s">
        <v>134</v>
      </c>
      <c r="E74" s="411">
        <v>1.1000000000000001E-3</v>
      </c>
      <c r="F74" s="415">
        <v>68427.88</v>
      </c>
      <c r="G74" s="413">
        <f t="shared" ref="G74:G133" si="1">E74*F74</f>
        <v>75</v>
      </c>
      <c r="H74" s="414"/>
      <c r="I74" s="415"/>
      <c r="J74" s="413"/>
    </row>
    <row r="75" spans="1:10" ht="15.75" x14ac:dyDescent="0.2">
      <c r="A75" s="403">
        <v>66</v>
      </c>
      <c r="B75" s="404" t="s">
        <v>269</v>
      </c>
      <c r="C75" s="405" t="s">
        <v>270</v>
      </c>
      <c r="D75" s="406" t="s">
        <v>141</v>
      </c>
      <c r="E75" s="411">
        <v>1.39</v>
      </c>
      <c r="F75" s="415">
        <v>174</v>
      </c>
      <c r="G75" s="413">
        <f t="shared" si="1"/>
        <v>242</v>
      </c>
      <c r="H75" s="414"/>
      <c r="I75" s="415"/>
      <c r="J75" s="413"/>
    </row>
    <row r="76" spans="1:10" ht="15.75" x14ac:dyDescent="0.2">
      <c r="A76" s="403">
        <v>67</v>
      </c>
      <c r="B76" s="404" t="s">
        <v>271</v>
      </c>
      <c r="C76" s="405" t="s">
        <v>272</v>
      </c>
      <c r="D76" s="406" t="s">
        <v>141</v>
      </c>
      <c r="E76" s="411">
        <v>1.26</v>
      </c>
      <c r="F76" s="415">
        <v>9.2200000000000006</v>
      </c>
      <c r="G76" s="413">
        <f t="shared" si="1"/>
        <v>12</v>
      </c>
      <c r="H76" s="414"/>
      <c r="I76" s="415"/>
      <c r="J76" s="413"/>
    </row>
    <row r="77" spans="1:10" ht="15.75" x14ac:dyDescent="0.2">
      <c r="A77" s="403">
        <v>68</v>
      </c>
      <c r="B77" s="404" t="s">
        <v>273</v>
      </c>
      <c r="C77" s="405" t="s">
        <v>274</v>
      </c>
      <c r="D77" s="406" t="s">
        <v>275</v>
      </c>
      <c r="E77" s="411">
        <v>159.28</v>
      </c>
      <c r="F77" s="415">
        <v>3.15</v>
      </c>
      <c r="G77" s="413">
        <f t="shared" si="1"/>
        <v>502</v>
      </c>
      <c r="H77" s="414"/>
      <c r="I77" s="415"/>
      <c r="J77" s="413"/>
    </row>
    <row r="78" spans="1:10" ht="31.5" x14ac:dyDescent="0.2">
      <c r="A78" s="403">
        <v>69</v>
      </c>
      <c r="B78" s="404" t="s">
        <v>276</v>
      </c>
      <c r="C78" s="405" t="s">
        <v>277</v>
      </c>
      <c r="D78" s="406" t="s">
        <v>278</v>
      </c>
      <c r="E78" s="411">
        <v>8.0000000000000004E-4</v>
      </c>
      <c r="F78" s="415">
        <v>776278.4</v>
      </c>
      <c r="G78" s="413">
        <f t="shared" si="1"/>
        <v>621</v>
      </c>
      <c r="H78" s="414"/>
      <c r="I78" s="415"/>
      <c r="J78" s="413"/>
    </row>
    <row r="79" spans="1:10" ht="47.25" x14ac:dyDescent="0.2">
      <c r="A79" s="403">
        <v>70</v>
      </c>
      <c r="B79" s="404" t="s">
        <v>279</v>
      </c>
      <c r="C79" s="405" t="s">
        <v>280</v>
      </c>
      <c r="D79" s="406" t="s">
        <v>278</v>
      </c>
      <c r="E79" s="411">
        <v>2.8E-3</v>
      </c>
      <c r="F79" s="415">
        <v>63551.58</v>
      </c>
      <c r="G79" s="413">
        <f t="shared" si="1"/>
        <v>178</v>
      </c>
      <c r="H79" s="414"/>
      <c r="I79" s="415"/>
      <c r="J79" s="413"/>
    </row>
    <row r="80" spans="1:10" ht="31.5" x14ac:dyDescent="0.2">
      <c r="A80" s="403">
        <v>71</v>
      </c>
      <c r="B80" s="404" t="s">
        <v>281</v>
      </c>
      <c r="C80" s="405" t="s">
        <v>282</v>
      </c>
      <c r="D80" s="406" t="s">
        <v>283</v>
      </c>
      <c r="E80" s="411">
        <v>12</v>
      </c>
      <c r="F80" s="415">
        <v>149.91999999999999</v>
      </c>
      <c r="G80" s="413">
        <f t="shared" si="1"/>
        <v>1799</v>
      </c>
      <c r="H80" s="414"/>
      <c r="I80" s="415"/>
      <c r="J80" s="413"/>
    </row>
    <row r="81" spans="1:10" ht="31.5" x14ac:dyDescent="0.2">
      <c r="A81" s="403">
        <v>72</v>
      </c>
      <c r="B81" s="404" t="s">
        <v>284</v>
      </c>
      <c r="C81" s="405" t="s">
        <v>285</v>
      </c>
      <c r="D81" s="406" t="s">
        <v>283</v>
      </c>
      <c r="E81" s="411">
        <v>6</v>
      </c>
      <c r="F81" s="415">
        <v>565.53</v>
      </c>
      <c r="G81" s="413">
        <f t="shared" si="1"/>
        <v>3393</v>
      </c>
      <c r="H81" s="414"/>
      <c r="I81" s="415"/>
      <c r="J81" s="413"/>
    </row>
    <row r="82" spans="1:10" ht="31.5" x14ac:dyDescent="0.2">
      <c r="A82" s="403">
        <v>73</v>
      </c>
      <c r="B82" s="404" t="s">
        <v>286</v>
      </c>
      <c r="C82" s="405" t="s">
        <v>287</v>
      </c>
      <c r="D82" s="406" t="s">
        <v>283</v>
      </c>
      <c r="E82" s="411">
        <v>6</v>
      </c>
      <c r="F82" s="415">
        <v>784.27</v>
      </c>
      <c r="G82" s="413">
        <f t="shared" si="1"/>
        <v>4706</v>
      </c>
      <c r="H82" s="414"/>
      <c r="I82" s="415"/>
      <c r="J82" s="413"/>
    </row>
    <row r="83" spans="1:10" ht="31.5" x14ac:dyDescent="0.2">
      <c r="A83" s="403">
        <v>74</v>
      </c>
      <c r="B83" s="404" t="s">
        <v>288</v>
      </c>
      <c r="C83" s="405" t="s">
        <v>289</v>
      </c>
      <c r="D83" s="406" t="s">
        <v>283</v>
      </c>
      <c r="E83" s="411">
        <v>6</v>
      </c>
      <c r="F83" s="415">
        <v>450</v>
      </c>
      <c r="G83" s="413">
        <f t="shared" si="1"/>
        <v>2700</v>
      </c>
      <c r="H83" s="414"/>
      <c r="I83" s="415"/>
      <c r="J83" s="413"/>
    </row>
    <row r="84" spans="1:10" ht="15.75" x14ac:dyDescent="0.2">
      <c r="A84" s="403">
        <v>75</v>
      </c>
      <c r="B84" s="404" t="s">
        <v>290</v>
      </c>
      <c r="C84" s="405" t="s">
        <v>291</v>
      </c>
      <c r="D84" s="406" t="s">
        <v>230</v>
      </c>
      <c r="E84" s="411">
        <v>2.41</v>
      </c>
      <c r="F84" s="415">
        <v>50.42</v>
      </c>
      <c r="G84" s="413">
        <f t="shared" si="1"/>
        <v>122</v>
      </c>
      <c r="H84" s="414"/>
      <c r="I84" s="415"/>
      <c r="J84" s="413"/>
    </row>
    <row r="85" spans="1:10" ht="15.75" x14ac:dyDescent="0.2">
      <c r="A85" s="403">
        <v>76</v>
      </c>
      <c r="B85" s="404" t="s">
        <v>292</v>
      </c>
      <c r="C85" s="405" t="s">
        <v>293</v>
      </c>
      <c r="D85" s="406" t="s">
        <v>283</v>
      </c>
      <c r="E85" s="419">
        <v>2.04</v>
      </c>
      <c r="F85" s="415">
        <v>110.13</v>
      </c>
      <c r="G85" s="413">
        <f t="shared" si="1"/>
        <v>225</v>
      </c>
      <c r="H85" s="414"/>
      <c r="I85" s="415"/>
      <c r="J85" s="413"/>
    </row>
    <row r="86" spans="1:10" ht="15.75" x14ac:dyDescent="0.2">
      <c r="A86" s="403">
        <v>77</v>
      </c>
      <c r="B86" s="404" t="s">
        <v>294</v>
      </c>
      <c r="C86" s="405" t="s">
        <v>295</v>
      </c>
      <c r="D86" s="406" t="s">
        <v>182</v>
      </c>
      <c r="E86" s="411">
        <v>0.44400000000000001</v>
      </c>
      <c r="F86" s="415">
        <v>293.8</v>
      </c>
      <c r="G86" s="413">
        <f t="shared" si="1"/>
        <v>130</v>
      </c>
      <c r="H86" s="414"/>
      <c r="I86" s="415"/>
      <c r="J86" s="413"/>
    </row>
    <row r="87" spans="1:10" ht="15.75" x14ac:dyDescent="0.2">
      <c r="A87" s="403">
        <v>78</v>
      </c>
      <c r="B87" s="404" t="s">
        <v>296</v>
      </c>
      <c r="C87" s="405" t="s">
        <v>297</v>
      </c>
      <c r="D87" s="406" t="s">
        <v>134</v>
      </c>
      <c r="E87" s="411">
        <v>8.2799999999999999E-2</v>
      </c>
      <c r="F87" s="415">
        <v>45642.96</v>
      </c>
      <c r="G87" s="413">
        <f t="shared" si="1"/>
        <v>3779</v>
      </c>
      <c r="H87" s="414"/>
      <c r="I87" s="415"/>
      <c r="J87" s="413"/>
    </row>
    <row r="88" spans="1:10" ht="15.75" x14ac:dyDescent="0.2">
      <c r="A88" s="403">
        <v>79</v>
      </c>
      <c r="B88" s="404" t="s">
        <v>298</v>
      </c>
      <c r="C88" s="405" t="s">
        <v>299</v>
      </c>
      <c r="D88" s="406" t="s">
        <v>134</v>
      </c>
      <c r="E88" s="411">
        <v>5.5999999999999999E-3</v>
      </c>
      <c r="F88" s="415">
        <v>454298.31</v>
      </c>
      <c r="G88" s="413">
        <f t="shared" si="1"/>
        <v>2544</v>
      </c>
      <c r="H88" s="414"/>
      <c r="I88" s="415"/>
      <c r="J88" s="413"/>
    </row>
    <row r="89" spans="1:10" ht="31.5" x14ac:dyDescent="0.2">
      <c r="A89" s="403">
        <v>80</v>
      </c>
      <c r="B89" s="404" t="s">
        <v>300</v>
      </c>
      <c r="C89" s="405" t="s">
        <v>301</v>
      </c>
      <c r="D89" s="406" t="s">
        <v>134</v>
      </c>
      <c r="E89" s="411">
        <v>4.5999999999999999E-3</v>
      </c>
      <c r="F89" s="415">
        <v>250543.86</v>
      </c>
      <c r="G89" s="413">
        <f t="shared" si="1"/>
        <v>1153</v>
      </c>
      <c r="H89" s="414"/>
      <c r="I89" s="415"/>
      <c r="J89" s="413"/>
    </row>
    <row r="90" spans="1:10" ht="15.75" x14ac:dyDescent="0.2">
      <c r="A90" s="403">
        <v>81</v>
      </c>
      <c r="B90" s="404" t="s">
        <v>302</v>
      </c>
      <c r="C90" s="405" t="s">
        <v>303</v>
      </c>
      <c r="D90" s="406" t="s">
        <v>185</v>
      </c>
      <c r="E90" s="411">
        <v>0.16800000000000001</v>
      </c>
      <c r="F90" s="415">
        <v>115.07</v>
      </c>
      <c r="G90" s="413">
        <f t="shared" si="1"/>
        <v>19</v>
      </c>
      <c r="H90" s="414"/>
      <c r="I90" s="415"/>
      <c r="J90" s="413"/>
    </row>
    <row r="91" spans="1:10" ht="47.25" x14ac:dyDescent="0.2">
      <c r="A91" s="403">
        <v>82</v>
      </c>
      <c r="B91" s="420" t="s">
        <v>304</v>
      </c>
      <c r="C91" s="405" t="s">
        <v>305</v>
      </c>
      <c r="D91" s="421" t="s">
        <v>217</v>
      </c>
      <c r="E91" s="414">
        <v>0.2</v>
      </c>
      <c r="F91" s="422">
        <v>650</v>
      </c>
      <c r="G91" s="423">
        <f t="shared" si="1"/>
        <v>130</v>
      </c>
      <c r="H91" s="414"/>
      <c r="I91" s="422"/>
      <c r="J91" s="424"/>
    </row>
    <row r="92" spans="1:10" ht="47.25" x14ac:dyDescent="0.2">
      <c r="A92" s="403">
        <v>83</v>
      </c>
      <c r="B92" s="404" t="s">
        <v>306</v>
      </c>
      <c r="C92" s="405" t="s">
        <v>307</v>
      </c>
      <c r="D92" s="406" t="s">
        <v>217</v>
      </c>
      <c r="E92" s="419">
        <v>0.6</v>
      </c>
      <c r="F92" s="415">
        <v>1300</v>
      </c>
      <c r="G92" s="413">
        <f t="shared" si="1"/>
        <v>780</v>
      </c>
      <c r="H92" s="414"/>
      <c r="I92" s="415"/>
      <c r="J92" s="413"/>
    </row>
    <row r="93" spans="1:10" ht="47.25" x14ac:dyDescent="0.2">
      <c r="A93" s="403">
        <v>84</v>
      </c>
      <c r="B93" s="404" t="s">
        <v>308</v>
      </c>
      <c r="C93" s="405" t="s">
        <v>309</v>
      </c>
      <c r="D93" s="406" t="s">
        <v>134</v>
      </c>
      <c r="E93" s="411">
        <v>3.7999999999999999E-2</v>
      </c>
      <c r="F93" s="415">
        <v>14133</v>
      </c>
      <c r="G93" s="413">
        <f t="shared" si="1"/>
        <v>537</v>
      </c>
      <c r="H93" s="414"/>
      <c r="I93" s="415"/>
      <c r="J93" s="413"/>
    </row>
    <row r="94" spans="1:10" ht="31.5" x14ac:dyDescent="0.2">
      <c r="A94" s="403">
        <v>85</v>
      </c>
      <c r="B94" s="404" t="s">
        <v>310</v>
      </c>
      <c r="C94" s="405" t="s">
        <v>311</v>
      </c>
      <c r="D94" s="406" t="s">
        <v>312</v>
      </c>
      <c r="E94" s="411">
        <v>4.6109999999999998</v>
      </c>
      <c r="F94" s="415">
        <v>4319.57</v>
      </c>
      <c r="G94" s="413">
        <f t="shared" si="1"/>
        <v>19918</v>
      </c>
      <c r="H94" s="414"/>
      <c r="I94" s="415"/>
      <c r="J94" s="413"/>
    </row>
    <row r="95" spans="1:10" ht="15.75" x14ac:dyDescent="0.2">
      <c r="A95" s="403">
        <v>86</v>
      </c>
      <c r="B95" s="404" t="s">
        <v>313</v>
      </c>
      <c r="C95" s="405" t="s">
        <v>205</v>
      </c>
      <c r="D95" s="406" t="s">
        <v>185</v>
      </c>
      <c r="E95" s="411">
        <v>112.83</v>
      </c>
      <c r="F95" s="415">
        <v>33.869999999999997</v>
      </c>
      <c r="G95" s="413">
        <f t="shared" si="1"/>
        <v>3822</v>
      </c>
      <c r="H95" s="414"/>
      <c r="I95" s="415"/>
      <c r="J95" s="413"/>
    </row>
    <row r="96" spans="1:10" ht="15.75" x14ac:dyDescent="0.2">
      <c r="A96" s="403">
        <v>87</v>
      </c>
      <c r="B96" s="404" t="s">
        <v>314</v>
      </c>
      <c r="C96" s="405" t="s">
        <v>315</v>
      </c>
      <c r="D96" s="406" t="s">
        <v>134</v>
      </c>
      <c r="E96" s="425"/>
      <c r="F96" s="426"/>
      <c r="G96" s="427"/>
      <c r="H96" s="411">
        <v>2.41E-2</v>
      </c>
      <c r="I96" s="415">
        <v>132000</v>
      </c>
      <c r="J96" s="413">
        <f>H96*I96</f>
        <v>3181</v>
      </c>
    </row>
    <row r="97" spans="1:10" ht="31.5" x14ac:dyDescent="0.2">
      <c r="A97" s="403">
        <v>88</v>
      </c>
      <c r="B97" s="404" t="s">
        <v>316</v>
      </c>
      <c r="C97" s="405" t="s">
        <v>317</v>
      </c>
      <c r="D97" s="406" t="s">
        <v>254</v>
      </c>
      <c r="E97" s="425"/>
      <c r="F97" s="426"/>
      <c r="G97" s="427"/>
      <c r="H97" s="411">
        <v>304.8</v>
      </c>
      <c r="I97" s="415">
        <v>115</v>
      </c>
      <c r="J97" s="413">
        <f>H97*I97</f>
        <v>35052</v>
      </c>
    </row>
    <row r="98" spans="1:10" ht="15.75" x14ac:dyDescent="0.2">
      <c r="A98" s="403">
        <v>89</v>
      </c>
      <c r="B98" s="404" t="s">
        <v>318</v>
      </c>
      <c r="C98" s="405" t="s">
        <v>319</v>
      </c>
      <c r="D98" s="406" t="s">
        <v>254</v>
      </c>
      <c r="E98" s="425"/>
      <c r="F98" s="426"/>
      <c r="G98" s="427"/>
      <c r="H98" s="411">
        <v>142.33000000000001</v>
      </c>
      <c r="I98" s="415">
        <v>115</v>
      </c>
      <c r="J98" s="413">
        <f>H98*I98</f>
        <v>16368</v>
      </c>
    </row>
    <row r="99" spans="1:10" ht="31.5" x14ac:dyDescent="0.2">
      <c r="A99" s="403">
        <v>90</v>
      </c>
      <c r="B99" s="404" t="s">
        <v>320</v>
      </c>
      <c r="C99" s="405" t="s">
        <v>321</v>
      </c>
      <c r="D99" s="406" t="s">
        <v>217</v>
      </c>
      <c r="E99" s="411">
        <v>2</v>
      </c>
      <c r="F99" s="415">
        <v>2000</v>
      </c>
      <c r="G99" s="413">
        <f>E99*F99</f>
        <v>4000</v>
      </c>
      <c r="H99" s="425"/>
      <c r="I99" s="426"/>
      <c r="J99" s="427"/>
    </row>
    <row r="100" spans="1:10" ht="15.75" x14ac:dyDescent="0.2">
      <c r="A100" s="403">
        <v>91</v>
      </c>
      <c r="B100" s="404" t="s">
        <v>322</v>
      </c>
      <c r="C100" s="405" t="s">
        <v>323</v>
      </c>
      <c r="D100" s="406" t="s">
        <v>217</v>
      </c>
      <c r="E100" s="419">
        <v>26</v>
      </c>
      <c r="F100" s="415">
        <v>2400</v>
      </c>
      <c r="G100" s="413">
        <f>E100*F100</f>
        <v>62400</v>
      </c>
      <c r="H100" s="425"/>
      <c r="I100" s="426"/>
      <c r="J100" s="427"/>
    </row>
    <row r="101" spans="1:10" ht="31.5" x14ac:dyDescent="0.2">
      <c r="A101" s="403">
        <v>92</v>
      </c>
      <c r="B101" s="404" t="s">
        <v>324</v>
      </c>
      <c r="C101" s="405" t="s">
        <v>325</v>
      </c>
      <c r="D101" s="406" t="s">
        <v>217</v>
      </c>
      <c r="E101" s="425"/>
      <c r="F101" s="426"/>
      <c r="G101" s="427"/>
      <c r="H101" s="411">
        <v>300</v>
      </c>
      <c r="I101" s="415">
        <v>208</v>
      </c>
      <c r="J101" s="413">
        <f t="shared" ref="J101:J107" si="2">H101*I101</f>
        <v>62400</v>
      </c>
    </row>
    <row r="102" spans="1:10" ht="31.5" x14ac:dyDescent="0.2">
      <c r="A102" s="403">
        <v>93</v>
      </c>
      <c r="B102" s="404" t="s">
        <v>324</v>
      </c>
      <c r="C102" s="405" t="s">
        <v>326</v>
      </c>
      <c r="D102" s="406" t="s">
        <v>217</v>
      </c>
      <c r="E102" s="425"/>
      <c r="F102" s="426"/>
      <c r="G102" s="427"/>
      <c r="H102" s="411">
        <v>11</v>
      </c>
      <c r="I102" s="415">
        <v>175</v>
      </c>
      <c r="J102" s="413">
        <f t="shared" si="2"/>
        <v>1925</v>
      </c>
    </row>
    <row r="103" spans="1:10" ht="31.5" x14ac:dyDescent="0.2">
      <c r="A103" s="403">
        <v>94</v>
      </c>
      <c r="B103" s="404" t="s">
        <v>324</v>
      </c>
      <c r="C103" s="405" t="s">
        <v>327</v>
      </c>
      <c r="D103" s="406" t="s">
        <v>217</v>
      </c>
      <c r="E103" s="425"/>
      <c r="F103" s="426"/>
      <c r="G103" s="427"/>
      <c r="H103" s="411">
        <v>32</v>
      </c>
      <c r="I103" s="415">
        <v>235</v>
      </c>
      <c r="J103" s="413">
        <f t="shared" si="2"/>
        <v>7520</v>
      </c>
    </row>
    <row r="104" spans="1:10" ht="15.75" x14ac:dyDescent="0.2">
      <c r="A104" s="403">
        <v>95</v>
      </c>
      <c r="B104" s="404" t="s">
        <v>328</v>
      </c>
      <c r="C104" s="405" t="s">
        <v>329</v>
      </c>
      <c r="D104" s="406" t="s">
        <v>283</v>
      </c>
      <c r="E104" s="425"/>
      <c r="F104" s="426"/>
      <c r="G104" s="427"/>
      <c r="H104" s="411">
        <v>6</v>
      </c>
      <c r="I104" s="415">
        <v>10100</v>
      </c>
      <c r="J104" s="413">
        <f t="shared" si="2"/>
        <v>60600</v>
      </c>
    </row>
    <row r="105" spans="1:10" ht="15.75" x14ac:dyDescent="0.2">
      <c r="A105" s="403">
        <v>96</v>
      </c>
      <c r="B105" s="404" t="s">
        <v>328</v>
      </c>
      <c r="C105" s="405" t="s">
        <v>330</v>
      </c>
      <c r="D105" s="406" t="s">
        <v>283</v>
      </c>
      <c r="E105" s="425"/>
      <c r="F105" s="426"/>
      <c r="G105" s="427"/>
      <c r="H105" s="411">
        <v>2</v>
      </c>
      <c r="I105" s="415">
        <v>1000</v>
      </c>
      <c r="J105" s="413">
        <f t="shared" si="2"/>
        <v>2000</v>
      </c>
    </row>
    <row r="106" spans="1:10" ht="15.75" x14ac:dyDescent="0.2">
      <c r="A106" s="403">
        <v>97</v>
      </c>
      <c r="B106" s="404" t="s">
        <v>328</v>
      </c>
      <c r="C106" s="405" t="s">
        <v>331</v>
      </c>
      <c r="D106" s="406" t="s">
        <v>283</v>
      </c>
      <c r="E106" s="425"/>
      <c r="F106" s="426"/>
      <c r="G106" s="427"/>
      <c r="H106" s="411">
        <v>12</v>
      </c>
      <c r="I106" s="415">
        <v>2000</v>
      </c>
      <c r="J106" s="413">
        <f t="shared" si="2"/>
        <v>24000</v>
      </c>
    </row>
    <row r="107" spans="1:10" ht="15.75" x14ac:dyDescent="0.2">
      <c r="A107" s="403">
        <v>98</v>
      </c>
      <c r="B107" s="404" t="s">
        <v>328</v>
      </c>
      <c r="C107" s="405" t="s">
        <v>332</v>
      </c>
      <c r="D107" s="406" t="s">
        <v>283</v>
      </c>
      <c r="E107" s="425"/>
      <c r="F107" s="426"/>
      <c r="G107" s="427"/>
      <c r="H107" s="411">
        <v>9</v>
      </c>
      <c r="I107" s="415">
        <v>1500</v>
      </c>
      <c r="J107" s="413">
        <f t="shared" si="2"/>
        <v>13500</v>
      </c>
    </row>
    <row r="108" spans="1:10" ht="15.75" x14ac:dyDescent="0.2">
      <c r="A108" s="403">
        <v>99</v>
      </c>
      <c r="B108" s="404" t="s">
        <v>328</v>
      </c>
      <c r="C108" s="405" t="s">
        <v>333</v>
      </c>
      <c r="D108" s="406" t="s">
        <v>283</v>
      </c>
      <c r="E108" s="411">
        <v>3</v>
      </c>
      <c r="F108" s="412">
        <v>306</v>
      </c>
      <c r="G108" s="413">
        <f t="shared" si="1"/>
        <v>918</v>
      </c>
      <c r="H108" s="414"/>
      <c r="I108" s="415"/>
      <c r="J108" s="413"/>
    </row>
    <row r="109" spans="1:10" ht="15.75" x14ac:dyDescent="0.2">
      <c r="A109" s="403">
        <v>100</v>
      </c>
      <c r="B109" s="404" t="s">
        <v>328</v>
      </c>
      <c r="C109" s="405" t="s">
        <v>334</v>
      </c>
      <c r="D109" s="406" t="s">
        <v>283</v>
      </c>
      <c r="E109" s="411">
        <v>4</v>
      </c>
      <c r="F109" s="415">
        <v>444</v>
      </c>
      <c r="G109" s="413">
        <f t="shared" si="1"/>
        <v>1776</v>
      </c>
      <c r="H109" s="414"/>
      <c r="I109" s="415"/>
      <c r="J109" s="413"/>
    </row>
    <row r="110" spans="1:10" ht="15.75" x14ac:dyDescent="0.2">
      <c r="A110" s="403">
        <v>101</v>
      </c>
      <c r="B110" s="404" t="s">
        <v>328</v>
      </c>
      <c r="C110" s="405" t="s">
        <v>335</v>
      </c>
      <c r="D110" s="406" t="s">
        <v>283</v>
      </c>
      <c r="E110" s="425"/>
      <c r="F110" s="426"/>
      <c r="G110" s="427"/>
      <c r="H110" s="411">
        <v>329</v>
      </c>
      <c r="I110" s="412">
        <v>2420</v>
      </c>
      <c r="J110" s="413">
        <f>H110*I110</f>
        <v>796180</v>
      </c>
    </row>
    <row r="111" spans="1:10" ht="47.25" x14ac:dyDescent="0.2">
      <c r="A111" s="403">
        <v>102</v>
      </c>
      <c r="B111" s="404" t="s">
        <v>328</v>
      </c>
      <c r="C111" s="405" t="s">
        <v>336</v>
      </c>
      <c r="D111" s="406" t="s">
        <v>230</v>
      </c>
      <c r="E111" s="425"/>
      <c r="F111" s="426"/>
      <c r="G111" s="427"/>
      <c r="H111" s="411">
        <v>8.24</v>
      </c>
      <c r="I111" s="412">
        <v>3793</v>
      </c>
      <c r="J111" s="413">
        <f>H111*I111</f>
        <v>31254</v>
      </c>
    </row>
    <row r="112" spans="1:10" ht="47.25" x14ac:dyDescent="0.2">
      <c r="A112" s="403">
        <v>103</v>
      </c>
      <c r="B112" s="404" t="s">
        <v>328</v>
      </c>
      <c r="C112" s="405" t="s">
        <v>337</v>
      </c>
      <c r="D112" s="406" t="s">
        <v>230</v>
      </c>
      <c r="E112" s="425"/>
      <c r="F112" s="426"/>
      <c r="G112" s="427"/>
      <c r="H112" s="411" t="s">
        <v>338</v>
      </c>
      <c r="I112" s="415">
        <v>5243</v>
      </c>
      <c r="J112" s="413">
        <f>H112*I112</f>
        <v>14141629</v>
      </c>
    </row>
    <row r="113" spans="1:10" ht="47.25" x14ac:dyDescent="0.2">
      <c r="A113" s="403">
        <v>104</v>
      </c>
      <c r="B113" s="404" t="s">
        <v>328</v>
      </c>
      <c r="C113" s="405" t="s">
        <v>339</v>
      </c>
      <c r="D113" s="406" t="s">
        <v>230</v>
      </c>
      <c r="E113" s="411">
        <v>0.82399999999999995</v>
      </c>
      <c r="F113" s="415">
        <v>870</v>
      </c>
      <c r="G113" s="413">
        <f>E113*F113</f>
        <v>717</v>
      </c>
      <c r="H113" s="414"/>
      <c r="I113" s="415"/>
      <c r="J113" s="413"/>
    </row>
    <row r="114" spans="1:10" ht="15.75" x14ac:dyDescent="0.2">
      <c r="A114" s="403">
        <v>105</v>
      </c>
      <c r="B114" s="404" t="s">
        <v>340</v>
      </c>
      <c r="C114" s="405" t="s">
        <v>341</v>
      </c>
      <c r="D114" s="406" t="s">
        <v>141</v>
      </c>
      <c r="E114" s="411">
        <v>2.64E-2</v>
      </c>
      <c r="F114" s="415">
        <v>38.159999999999997</v>
      </c>
      <c r="G114" s="413">
        <f t="shared" si="1"/>
        <v>1</v>
      </c>
      <c r="H114" s="414"/>
      <c r="I114" s="415"/>
      <c r="J114" s="413"/>
    </row>
    <row r="115" spans="1:10" ht="15.75" x14ac:dyDescent="0.2">
      <c r="A115" s="403">
        <v>106</v>
      </c>
      <c r="B115" s="404" t="s">
        <v>342</v>
      </c>
      <c r="C115" s="405" t="s">
        <v>343</v>
      </c>
      <c r="D115" s="406" t="s">
        <v>134</v>
      </c>
      <c r="E115" s="411">
        <v>8.8999999999999999E-3</v>
      </c>
      <c r="F115" s="415">
        <v>110000</v>
      </c>
      <c r="G115" s="413">
        <f t="shared" si="1"/>
        <v>979</v>
      </c>
      <c r="H115" s="414"/>
      <c r="I115" s="415"/>
      <c r="J115" s="413"/>
    </row>
    <row r="116" spans="1:10" ht="15.75" x14ac:dyDescent="0.2">
      <c r="A116" s="403">
        <v>107</v>
      </c>
      <c r="B116" s="404" t="s">
        <v>344</v>
      </c>
      <c r="C116" s="405" t="s">
        <v>175</v>
      </c>
      <c r="D116" s="406" t="s">
        <v>141</v>
      </c>
      <c r="E116" s="411">
        <v>5.7999999999999996E-3</v>
      </c>
      <c r="F116" s="415">
        <v>295.45</v>
      </c>
      <c r="G116" s="413">
        <f t="shared" si="1"/>
        <v>2</v>
      </c>
      <c r="H116" s="414"/>
      <c r="I116" s="415"/>
      <c r="J116" s="413"/>
    </row>
    <row r="117" spans="1:10" ht="15.75" x14ac:dyDescent="0.2">
      <c r="A117" s="403">
        <v>108</v>
      </c>
      <c r="B117" s="404" t="s">
        <v>345</v>
      </c>
      <c r="C117" s="405" t="s">
        <v>346</v>
      </c>
      <c r="D117" s="406" t="s">
        <v>185</v>
      </c>
      <c r="E117" s="411">
        <v>0.52200000000000002</v>
      </c>
      <c r="F117" s="415">
        <v>61.75</v>
      </c>
      <c r="G117" s="413">
        <f t="shared" si="1"/>
        <v>32</v>
      </c>
      <c r="H117" s="414"/>
      <c r="I117" s="415"/>
      <c r="J117" s="413"/>
    </row>
    <row r="118" spans="1:10" ht="15.75" x14ac:dyDescent="0.2">
      <c r="A118" s="403">
        <v>109</v>
      </c>
      <c r="B118" s="404" t="s">
        <v>347</v>
      </c>
      <c r="C118" s="405" t="s">
        <v>348</v>
      </c>
      <c r="D118" s="406" t="s">
        <v>141</v>
      </c>
      <c r="E118" s="411">
        <v>1.6984999999999999</v>
      </c>
      <c r="F118" s="415">
        <v>38.159999999999997</v>
      </c>
      <c r="G118" s="413">
        <f t="shared" si="1"/>
        <v>65</v>
      </c>
      <c r="H118" s="414"/>
      <c r="I118" s="415"/>
      <c r="J118" s="413"/>
    </row>
    <row r="119" spans="1:10" ht="15.75" x14ac:dyDescent="0.2">
      <c r="A119" s="403">
        <v>110</v>
      </c>
      <c r="B119" s="404" t="s">
        <v>349</v>
      </c>
      <c r="C119" s="405" t="s">
        <v>350</v>
      </c>
      <c r="D119" s="406" t="s">
        <v>283</v>
      </c>
      <c r="E119" s="411">
        <v>2</v>
      </c>
      <c r="F119" s="415">
        <v>65.02</v>
      </c>
      <c r="G119" s="413">
        <f t="shared" si="1"/>
        <v>130</v>
      </c>
      <c r="H119" s="414"/>
      <c r="I119" s="415"/>
      <c r="J119" s="413"/>
    </row>
    <row r="120" spans="1:10" ht="15.75" x14ac:dyDescent="0.2">
      <c r="A120" s="403">
        <v>111</v>
      </c>
      <c r="B120" s="404" t="s">
        <v>351</v>
      </c>
      <c r="C120" s="405" t="s">
        <v>352</v>
      </c>
      <c r="D120" s="406" t="s">
        <v>353</v>
      </c>
      <c r="E120" s="411">
        <v>5.0000000000000001E-4</v>
      </c>
      <c r="F120" s="415">
        <v>110000</v>
      </c>
      <c r="G120" s="413">
        <f t="shared" si="1"/>
        <v>55</v>
      </c>
      <c r="H120" s="414"/>
      <c r="I120" s="415"/>
      <c r="J120" s="413"/>
    </row>
    <row r="121" spans="1:10" ht="15.75" x14ac:dyDescent="0.2">
      <c r="A121" s="403">
        <v>112</v>
      </c>
      <c r="B121" s="404" t="s">
        <v>354</v>
      </c>
      <c r="C121" s="405" t="s">
        <v>175</v>
      </c>
      <c r="D121" s="406" t="s">
        <v>141</v>
      </c>
      <c r="E121" s="411">
        <v>0.37740000000000001</v>
      </c>
      <c r="F121" s="415">
        <v>295.45</v>
      </c>
      <c r="G121" s="413">
        <f t="shared" si="1"/>
        <v>112</v>
      </c>
      <c r="H121" s="414"/>
      <c r="I121" s="415"/>
      <c r="J121" s="413"/>
    </row>
    <row r="122" spans="1:10" ht="31.5" x14ac:dyDescent="0.2">
      <c r="A122" s="403">
        <v>113</v>
      </c>
      <c r="B122" s="404" t="s">
        <v>355</v>
      </c>
      <c r="C122" s="405" t="s">
        <v>356</v>
      </c>
      <c r="D122" s="406" t="s">
        <v>134</v>
      </c>
      <c r="E122" s="425"/>
      <c r="F122" s="426"/>
      <c r="G122" s="427"/>
      <c r="H122" s="411">
        <v>9.2879999999999994E-3</v>
      </c>
      <c r="I122" s="415">
        <v>43200</v>
      </c>
      <c r="J122" s="413">
        <f>H122*I122</f>
        <v>401</v>
      </c>
    </row>
    <row r="123" spans="1:10" ht="15.75" x14ac:dyDescent="0.2">
      <c r="A123" s="403">
        <v>114</v>
      </c>
      <c r="B123" s="404" t="s">
        <v>357</v>
      </c>
      <c r="C123" s="405" t="s">
        <v>189</v>
      </c>
      <c r="D123" s="406" t="s">
        <v>185</v>
      </c>
      <c r="E123" s="411">
        <v>11.26</v>
      </c>
      <c r="F123" s="415">
        <v>61.75</v>
      </c>
      <c r="G123" s="413">
        <f t="shared" si="1"/>
        <v>695</v>
      </c>
      <c r="H123" s="414"/>
      <c r="I123" s="415"/>
      <c r="J123" s="413"/>
    </row>
    <row r="124" spans="1:10" ht="15.75" x14ac:dyDescent="0.2">
      <c r="A124" s="403">
        <v>115</v>
      </c>
      <c r="B124" s="404" t="s">
        <v>358</v>
      </c>
      <c r="C124" s="405" t="s">
        <v>359</v>
      </c>
      <c r="D124" s="406" t="s">
        <v>134</v>
      </c>
      <c r="E124" s="425"/>
      <c r="F124" s="426"/>
      <c r="G124" s="427"/>
      <c r="H124" s="411">
        <v>3.4473999999999998E-2</v>
      </c>
      <c r="I124" s="415">
        <v>37000</v>
      </c>
      <c r="J124" s="413">
        <f>H124*I124</f>
        <v>1276</v>
      </c>
    </row>
    <row r="125" spans="1:10" ht="15.75" x14ac:dyDescent="0.2">
      <c r="A125" s="403">
        <v>116</v>
      </c>
      <c r="B125" s="404" t="s">
        <v>360</v>
      </c>
      <c r="C125" s="405" t="s">
        <v>361</v>
      </c>
      <c r="D125" s="406" t="s">
        <v>134</v>
      </c>
      <c r="E125" s="425"/>
      <c r="F125" s="426"/>
      <c r="G125" s="427"/>
      <c r="H125" s="411">
        <v>0.65944800000000003</v>
      </c>
      <c r="I125" s="415">
        <v>30002</v>
      </c>
      <c r="J125" s="413">
        <f>H125*I125</f>
        <v>19785</v>
      </c>
    </row>
    <row r="126" spans="1:10" ht="15.75" x14ac:dyDescent="0.2">
      <c r="A126" s="403">
        <v>117</v>
      </c>
      <c r="B126" s="404" t="s">
        <v>362</v>
      </c>
      <c r="C126" s="405" t="s">
        <v>363</v>
      </c>
      <c r="D126" s="406" t="s">
        <v>134</v>
      </c>
      <c r="E126" s="425"/>
      <c r="F126" s="426"/>
      <c r="G126" s="427"/>
      <c r="H126" s="411">
        <v>2.0747999999999999E-2</v>
      </c>
      <c r="I126" s="415">
        <v>30291</v>
      </c>
      <c r="J126" s="413">
        <f>H126*I126</f>
        <v>628</v>
      </c>
    </row>
    <row r="127" spans="1:10" ht="15.75" x14ac:dyDescent="0.2">
      <c r="A127" s="403">
        <v>118</v>
      </c>
      <c r="B127" s="404" t="s">
        <v>364</v>
      </c>
      <c r="C127" s="405" t="s">
        <v>365</v>
      </c>
      <c r="D127" s="406" t="s">
        <v>254</v>
      </c>
      <c r="E127" s="411">
        <v>77.740560000000002</v>
      </c>
      <c r="F127" s="415">
        <v>39.57</v>
      </c>
      <c r="G127" s="413">
        <f t="shared" si="1"/>
        <v>3076</v>
      </c>
      <c r="H127" s="414"/>
      <c r="I127" s="415"/>
      <c r="J127" s="413"/>
    </row>
    <row r="128" spans="1:10" ht="47.25" x14ac:dyDescent="0.2">
      <c r="A128" s="403">
        <v>119</v>
      </c>
      <c r="B128" s="404" t="s">
        <v>366</v>
      </c>
      <c r="C128" s="405" t="s">
        <v>367</v>
      </c>
      <c r="D128" s="406" t="s">
        <v>283</v>
      </c>
      <c r="E128" s="411">
        <v>28</v>
      </c>
      <c r="F128" s="415">
        <v>1437</v>
      </c>
      <c r="G128" s="413">
        <f t="shared" si="1"/>
        <v>40236</v>
      </c>
      <c r="H128" s="414"/>
      <c r="I128" s="415"/>
      <c r="J128" s="413"/>
    </row>
    <row r="129" spans="1:10" ht="47.25" x14ac:dyDescent="0.2">
      <c r="A129" s="403">
        <v>120</v>
      </c>
      <c r="B129" s="404" t="s">
        <v>368</v>
      </c>
      <c r="C129" s="405" t="s">
        <v>369</v>
      </c>
      <c r="D129" s="406" t="s">
        <v>230</v>
      </c>
      <c r="E129" s="425"/>
      <c r="F129" s="426"/>
      <c r="G129" s="427"/>
      <c r="H129" s="411">
        <v>100.2692</v>
      </c>
      <c r="I129" s="415">
        <v>848</v>
      </c>
      <c r="J129" s="413">
        <f>H129*I129</f>
        <v>85028</v>
      </c>
    </row>
    <row r="130" spans="1:10" ht="47.25" x14ac:dyDescent="0.2">
      <c r="A130" s="403">
        <v>121</v>
      </c>
      <c r="B130" s="404" t="s">
        <v>370</v>
      </c>
      <c r="C130" s="405" t="s">
        <v>371</v>
      </c>
      <c r="D130" s="406" t="s">
        <v>230</v>
      </c>
      <c r="E130" s="425"/>
      <c r="F130" s="426"/>
      <c r="G130" s="427"/>
      <c r="H130" s="411">
        <v>18.18</v>
      </c>
      <c r="I130" s="415">
        <v>1202</v>
      </c>
      <c r="J130" s="413">
        <f>H130*I130</f>
        <v>21852</v>
      </c>
    </row>
    <row r="131" spans="1:10" ht="47.25" x14ac:dyDescent="0.2">
      <c r="A131" s="403">
        <v>122</v>
      </c>
      <c r="B131" s="404" t="s">
        <v>372</v>
      </c>
      <c r="C131" s="405" t="s">
        <v>373</v>
      </c>
      <c r="D131" s="406" t="s">
        <v>230</v>
      </c>
      <c r="E131" s="425"/>
      <c r="F131" s="426"/>
      <c r="G131" s="427"/>
      <c r="H131" s="411">
        <v>77.77</v>
      </c>
      <c r="I131" s="415">
        <v>3960</v>
      </c>
      <c r="J131" s="413">
        <f>H131*I131</f>
        <v>307969</v>
      </c>
    </row>
    <row r="132" spans="1:10" ht="31.5" x14ac:dyDescent="0.2">
      <c r="A132" s="403">
        <v>123</v>
      </c>
      <c r="B132" s="404" t="s">
        <v>374</v>
      </c>
      <c r="C132" s="405" t="s">
        <v>375</v>
      </c>
      <c r="D132" s="406" t="s">
        <v>134</v>
      </c>
      <c r="E132" s="425"/>
      <c r="F132" s="426"/>
      <c r="G132" s="427"/>
      <c r="H132" s="411">
        <v>1.38</v>
      </c>
      <c r="I132" s="415">
        <v>29000</v>
      </c>
      <c r="J132" s="413">
        <f>H132*I132</f>
        <v>40020</v>
      </c>
    </row>
    <row r="133" spans="1:10" ht="15.75" x14ac:dyDescent="0.2">
      <c r="A133" s="403">
        <v>124</v>
      </c>
      <c r="B133" s="404" t="s">
        <v>376</v>
      </c>
      <c r="C133" s="405" t="s">
        <v>377</v>
      </c>
      <c r="D133" s="406" t="s">
        <v>134</v>
      </c>
      <c r="E133" s="411">
        <v>2.8896000000000002E-2</v>
      </c>
      <c r="F133" s="415">
        <v>35000</v>
      </c>
      <c r="G133" s="413">
        <f t="shared" si="1"/>
        <v>1011</v>
      </c>
      <c r="H133" s="414"/>
      <c r="I133" s="415"/>
      <c r="J133" s="413"/>
    </row>
    <row r="134" spans="1:10" ht="31.5" x14ac:dyDescent="0.2">
      <c r="A134" s="403">
        <v>125</v>
      </c>
      <c r="B134" s="404" t="s">
        <v>378</v>
      </c>
      <c r="C134" s="405" t="s">
        <v>379</v>
      </c>
      <c r="D134" s="406" t="s">
        <v>283</v>
      </c>
      <c r="E134" s="425"/>
      <c r="F134" s="426"/>
      <c r="G134" s="427"/>
      <c r="H134" s="411">
        <v>3</v>
      </c>
      <c r="I134" s="415">
        <v>25500</v>
      </c>
      <c r="J134" s="413">
        <f>H134*I134</f>
        <v>76500</v>
      </c>
    </row>
    <row r="135" spans="1:10" ht="31.5" x14ac:dyDescent="0.2">
      <c r="A135" s="403">
        <v>126</v>
      </c>
      <c r="B135" s="404" t="s">
        <v>380</v>
      </c>
      <c r="C135" s="405" t="s">
        <v>381</v>
      </c>
      <c r="D135" s="406" t="s">
        <v>283</v>
      </c>
      <c r="E135" s="425"/>
      <c r="F135" s="426"/>
      <c r="G135" s="427"/>
      <c r="H135" s="411">
        <v>3</v>
      </c>
      <c r="I135" s="415">
        <v>40000</v>
      </c>
      <c r="J135" s="413">
        <f>H135*I135</f>
        <v>120000</v>
      </c>
    </row>
    <row r="136" spans="1:10" s="428" customFormat="1" ht="31.5" x14ac:dyDescent="0.2">
      <c r="A136" s="403">
        <v>127</v>
      </c>
      <c r="B136" s="404" t="s">
        <v>382</v>
      </c>
      <c r="C136" s="405" t="s">
        <v>383</v>
      </c>
      <c r="D136" s="406" t="s">
        <v>278</v>
      </c>
      <c r="E136" s="411">
        <v>1E-3</v>
      </c>
      <c r="F136" s="415">
        <v>36000</v>
      </c>
      <c r="G136" s="413">
        <f t="shared" ref="G136:G150" si="3">E136*F136</f>
        <v>36</v>
      </c>
      <c r="H136" s="414"/>
      <c r="I136" s="415"/>
      <c r="J136" s="413"/>
    </row>
    <row r="137" spans="1:10" ht="47.25" x14ac:dyDescent="0.2">
      <c r="A137" s="403">
        <v>128</v>
      </c>
      <c r="B137" s="404" t="s">
        <v>384</v>
      </c>
      <c r="C137" s="405" t="s">
        <v>385</v>
      </c>
      <c r="D137" s="406" t="s">
        <v>283</v>
      </c>
      <c r="E137" s="425"/>
      <c r="F137" s="426"/>
      <c r="G137" s="427"/>
      <c r="H137" s="411">
        <v>8</v>
      </c>
      <c r="I137" s="415">
        <v>4400</v>
      </c>
      <c r="J137" s="413">
        <f t="shared" ref="J137:J142" si="4">H137*I137</f>
        <v>35200</v>
      </c>
    </row>
    <row r="138" spans="1:10" ht="47.25" x14ac:dyDescent="0.2">
      <c r="A138" s="403">
        <v>129</v>
      </c>
      <c r="B138" s="404" t="s">
        <v>386</v>
      </c>
      <c r="C138" s="405" t="s">
        <v>387</v>
      </c>
      <c r="D138" s="406" t="s">
        <v>283</v>
      </c>
      <c r="E138" s="425"/>
      <c r="F138" s="426"/>
      <c r="G138" s="427"/>
      <c r="H138" s="411">
        <v>2</v>
      </c>
      <c r="I138" s="415">
        <v>2521</v>
      </c>
      <c r="J138" s="413">
        <f t="shared" si="4"/>
        <v>5042</v>
      </c>
    </row>
    <row r="139" spans="1:10" ht="47.25" x14ac:dyDescent="0.2">
      <c r="A139" s="403">
        <v>130</v>
      </c>
      <c r="B139" s="404" t="s">
        <v>388</v>
      </c>
      <c r="C139" s="405" t="s">
        <v>389</v>
      </c>
      <c r="D139" s="406" t="s">
        <v>283</v>
      </c>
      <c r="E139" s="425"/>
      <c r="F139" s="426"/>
      <c r="G139" s="427"/>
      <c r="H139" s="411">
        <v>1</v>
      </c>
      <c r="I139" s="415">
        <v>7103</v>
      </c>
      <c r="J139" s="413">
        <f t="shared" si="4"/>
        <v>7103</v>
      </c>
    </row>
    <row r="140" spans="1:10" ht="47.25" x14ac:dyDescent="0.2">
      <c r="A140" s="403">
        <v>131</v>
      </c>
      <c r="B140" s="404" t="s">
        <v>390</v>
      </c>
      <c r="C140" s="405" t="s">
        <v>391</v>
      </c>
      <c r="D140" s="406" t="s">
        <v>283</v>
      </c>
      <c r="E140" s="425"/>
      <c r="F140" s="426"/>
      <c r="G140" s="427"/>
      <c r="H140" s="411">
        <v>4</v>
      </c>
      <c r="I140" s="415">
        <v>13000</v>
      </c>
      <c r="J140" s="413">
        <f t="shared" si="4"/>
        <v>52000</v>
      </c>
    </row>
    <row r="141" spans="1:10" ht="31.5" x14ac:dyDescent="0.2">
      <c r="A141" s="403">
        <v>132</v>
      </c>
      <c r="B141" s="404" t="s">
        <v>392</v>
      </c>
      <c r="C141" s="405" t="s">
        <v>393</v>
      </c>
      <c r="D141" s="406" t="s">
        <v>283</v>
      </c>
      <c r="E141" s="425"/>
      <c r="F141" s="426"/>
      <c r="G141" s="427"/>
      <c r="H141" s="411">
        <v>1</v>
      </c>
      <c r="I141" s="415">
        <v>9471</v>
      </c>
      <c r="J141" s="413">
        <f t="shared" si="4"/>
        <v>9471</v>
      </c>
    </row>
    <row r="142" spans="1:10" ht="47.25" x14ac:dyDescent="0.2">
      <c r="A142" s="403">
        <v>133</v>
      </c>
      <c r="B142" s="404" t="s">
        <v>394</v>
      </c>
      <c r="C142" s="405" t="s">
        <v>395</v>
      </c>
      <c r="D142" s="406" t="s">
        <v>283</v>
      </c>
      <c r="E142" s="425"/>
      <c r="F142" s="426"/>
      <c r="G142" s="427"/>
      <c r="H142" s="411">
        <v>1</v>
      </c>
      <c r="I142" s="415">
        <v>8830</v>
      </c>
      <c r="J142" s="413">
        <f t="shared" si="4"/>
        <v>8830</v>
      </c>
    </row>
    <row r="143" spans="1:10" ht="47.25" x14ac:dyDescent="0.2">
      <c r="A143" s="403">
        <v>134</v>
      </c>
      <c r="B143" s="404" t="s">
        <v>396</v>
      </c>
      <c r="C143" s="405" t="s">
        <v>397</v>
      </c>
      <c r="D143" s="406" t="s">
        <v>283</v>
      </c>
      <c r="E143" s="411">
        <v>2</v>
      </c>
      <c r="F143" s="415">
        <v>16000</v>
      </c>
      <c r="G143" s="413">
        <f t="shared" si="3"/>
        <v>32000</v>
      </c>
      <c r="H143" s="414"/>
      <c r="I143" s="415"/>
      <c r="J143" s="413"/>
    </row>
    <row r="144" spans="1:10" ht="47.25" x14ac:dyDescent="0.2">
      <c r="A144" s="403">
        <v>135</v>
      </c>
      <c r="B144" s="404" t="s">
        <v>398</v>
      </c>
      <c r="C144" s="405" t="s">
        <v>399</v>
      </c>
      <c r="D144" s="406" t="s">
        <v>283</v>
      </c>
      <c r="E144" s="425"/>
      <c r="F144" s="426"/>
      <c r="G144" s="427"/>
      <c r="H144" s="411">
        <v>2</v>
      </c>
      <c r="I144" s="415">
        <v>2760</v>
      </c>
      <c r="J144" s="413">
        <f>H144*I144</f>
        <v>5520</v>
      </c>
    </row>
    <row r="145" spans="1:10" ht="47.25" x14ac:dyDescent="0.2">
      <c r="A145" s="403">
        <v>136</v>
      </c>
      <c r="B145" s="404" t="s">
        <v>400</v>
      </c>
      <c r="C145" s="405" t="s">
        <v>401</v>
      </c>
      <c r="D145" s="406" t="s">
        <v>283</v>
      </c>
      <c r="E145" s="411">
        <v>2</v>
      </c>
      <c r="F145" s="415">
        <v>2720</v>
      </c>
      <c r="G145" s="413">
        <f t="shared" si="3"/>
        <v>5440</v>
      </c>
      <c r="H145" s="414"/>
      <c r="I145" s="415"/>
      <c r="J145" s="413"/>
    </row>
    <row r="146" spans="1:10" ht="47.25" x14ac:dyDescent="0.2">
      <c r="A146" s="403">
        <v>137</v>
      </c>
      <c r="B146" s="404" t="s">
        <v>402</v>
      </c>
      <c r="C146" s="405" t="s">
        <v>403</v>
      </c>
      <c r="D146" s="406" t="s">
        <v>283</v>
      </c>
      <c r="E146" s="425"/>
      <c r="F146" s="426"/>
      <c r="G146" s="427"/>
      <c r="H146" s="411">
        <v>1</v>
      </c>
      <c r="I146" s="415">
        <v>2500</v>
      </c>
      <c r="J146" s="413">
        <f>H146*I146</f>
        <v>2500</v>
      </c>
    </row>
    <row r="147" spans="1:10" ht="47.25" x14ac:dyDescent="0.2">
      <c r="A147" s="403">
        <v>138</v>
      </c>
      <c r="B147" s="404" t="s">
        <v>404</v>
      </c>
      <c r="C147" s="405" t="s">
        <v>405</v>
      </c>
      <c r="D147" s="406" t="s">
        <v>283</v>
      </c>
      <c r="E147" s="425"/>
      <c r="F147" s="426"/>
      <c r="G147" s="427"/>
      <c r="H147" s="411">
        <v>4</v>
      </c>
      <c r="I147" s="415">
        <v>275</v>
      </c>
      <c r="J147" s="413">
        <f>H147*I147</f>
        <v>1100</v>
      </c>
    </row>
    <row r="148" spans="1:10" ht="31.5" x14ac:dyDescent="0.2">
      <c r="A148" s="403">
        <v>139</v>
      </c>
      <c r="B148" s="404" t="s">
        <v>406</v>
      </c>
      <c r="C148" s="405" t="s">
        <v>407</v>
      </c>
      <c r="D148" s="406" t="s">
        <v>217</v>
      </c>
      <c r="E148" s="411">
        <v>3</v>
      </c>
      <c r="F148" s="415">
        <v>14500</v>
      </c>
      <c r="G148" s="413">
        <f t="shared" si="3"/>
        <v>43500</v>
      </c>
      <c r="H148" s="414"/>
      <c r="I148" s="415"/>
      <c r="J148" s="413"/>
    </row>
    <row r="149" spans="1:10" ht="31.5" x14ac:dyDescent="0.2">
      <c r="A149" s="403">
        <v>140</v>
      </c>
      <c r="B149" s="404" t="s">
        <v>406</v>
      </c>
      <c r="C149" s="405" t="s">
        <v>408</v>
      </c>
      <c r="D149" s="406" t="s">
        <v>217</v>
      </c>
      <c r="E149" s="411">
        <v>1</v>
      </c>
      <c r="F149" s="415">
        <v>14500</v>
      </c>
      <c r="G149" s="413">
        <f t="shared" si="3"/>
        <v>14500</v>
      </c>
      <c r="H149" s="414"/>
      <c r="I149" s="415"/>
      <c r="J149" s="413"/>
    </row>
    <row r="150" spans="1:10" ht="32.25" thickBot="1" x14ac:dyDescent="0.25">
      <c r="A150" s="403">
        <v>141</v>
      </c>
      <c r="B150" s="404" t="s">
        <v>406</v>
      </c>
      <c r="C150" s="405" t="s">
        <v>409</v>
      </c>
      <c r="D150" s="406" t="s">
        <v>217</v>
      </c>
      <c r="E150" s="429">
        <v>1</v>
      </c>
      <c r="F150" s="430">
        <v>14500</v>
      </c>
      <c r="G150" s="431">
        <f t="shared" si="3"/>
        <v>14500</v>
      </c>
      <c r="H150" s="432"/>
      <c r="I150" s="430"/>
      <c r="J150" s="431"/>
    </row>
    <row r="151" spans="1:10" ht="16.5" thickBot="1" x14ac:dyDescent="0.25">
      <c r="A151" s="536"/>
      <c r="B151" s="537"/>
      <c r="C151" s="537"/>
      <c r="D151" s="537"/>
      <c r="E151" s="433" t="s">
        <v>410</v>
      </c>
      <c r="F151" s="434"/>
      <c r="G151" s="435">
        <f>SUM(G10:G150)</f>
        <v>551238</v>
      </c>
      <c r="H151" s="538" t="s">
        <v>410</v>
      </c>
      <c r="I151" s="538"/>
      <c r="J151" s="435">
        <f>SUM(J10:J150)</f>
        <v>16010722</v>
      </c>
    </row>
    <row r="152" spans="1:10" ht="16.5" thickBot="1" x14ac:dyDescent="0.25">
      <c r="A152" s="539" t="s">
        <v>411</v>
      </c>
      <c r="B152" s="540"/>
      <c r="C152" s="540"/>
      <c r="D152" s="541"/>
      <c r="E152" s="542">
        <f>G151+J151</f>
        <v>16561960</v>
      </c>
      <c r="F152" s="543"/>
      <c r="G152" s="543"/>
      <c r="H152" s="543"/>
      <c r="I152" s="543"/>
      <c r="J152" s="544"/>
    </row>
    <row r="153" spans="1:10" ht="15.75" x14ac:dyDescent="0.2">
      <c r="A153" s="436"/>
      <c r="B153" s="437"/>
      <c r="C153" s="438"/>
      <c r="D153" s="439"/>
      <c r="E153" s="440"/>
      <c r="F153" s="441"/>
      <c r="G153" s="442"/>
      <c r="H153" s="443"/>
      <c r="I153" s="381"/>
      <c r="J153" s="381"/>
    </row>
  </sheetData>
  <autoFilter ref="A10:J152"/>
  <mergeCells count="12">
    <mergeCell ref="A151:D151"/>
    <mergeCell ref="H151:I151"/>
    <mergeCell ref="A152:D152"/>
    <mergeCell ref="E152:J152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5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8.1.</vt:lpstr>
      <vt:lpstr>Приложение 1 к формам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'Форма 8.1.'!Область_печати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2015-07-12T06:13:10Z</cp:lastPrinted>
  <dcterms:created xsi:type="dcterms:W3CDTF">2014-07-13T09:38:46Z</dcterms:created>
  <dcterms:modified xsi:type="dcterms:W3CDTF">2015-08-24T10:20:21Z</dcterms:modified>
</cp:coreProperties>
</file>