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9040" windowHeight="16440"/>
  </bookViews>
  <sheets>
    <sheet name="Тайлаки PAG+ПАВ" sheetId="1" r:id="rId1"/>
  </sheets>
  <externalReferences>
    <externalReference r:id="rId2"/>
  </externalReferences>
  <definedNames>
    <definedName name="_asz1" localSheetId="0">[1]Лист1!$A:$IV</definedName>
    <definedName name="_asz1">[1]Лист1!$A:$IV</definedName>
    <definedName name="_xlnm._FilterDatabase" localSheetId="0" hidden="1">'Тайлаки PAG+ПАВ'!$A$5:$AD$34</definedName>
    <definedName name="Z_19866101_A495_434D_A38F_661A98ED67BD_.wvu.FilterData" localSheetId="0" hidden="1">'Тайлаки PAG+ПАВ'!$A$5:$AD$34</definedName>
    <definedName name="Z_5D99366D_FCF5_4E0C_9C2A_34F5336FA5B4_.wvu.Cols" localSheetId="0" hidden="1">'Тайлаки PAG+ПАВ'!$Z:$AC</definedName>
    <definedName name="Z_5D99366D_FCF5_4E0C_9C2A_34F5336FA5B4_.wvu.FilterData" localSheetId="0" hidden="1">'Тайлаки PAG+ПАВ'!$A$5:$AD$34</definedName>
    <definedName name="Z_5D99366D_FCF5_4E0C_9C2A_34F5336FA5B4_.wvu.PrintTitles" localSheetId="0" hidden="1">'Тайлаки PAG+ПАВ'!$4:$5</definedName>
    <definedName name="Z_D5E946EF_CBB6_490E_9523_7F9164925D43_.wvu.Cols" localSheetId="0" hidden="1">'Тайлаки PAG+ПАВ'!$Z:$AC</definedName>
    <definedName name="Z_D5E946EF_CBB6_490E_9523_7F9164925D43_.wvu.FilterData" localSheetId="0" hidden="1">'Тайлаки PAG+ПАВ'!$A$5:$AD$34</definedName>
    <definedName name="Z_D5E946EF_CBB6_490E_9523_7F9164925D43_.wvu.PrintTitles" localSheetId="0" hidden="1">'Тайлаки PAG+ПАВ'!$4:$5</definedName>
    <definedName name="_xlnm.Print_Titles" localSheetId="0">'Тайлаки PAG+ПАВ'!$4:$5</definedName>
    <definedName name="_xlnm.Print_Area" localSheetId="0">'Тайлаки PAG+ПАВ'!$A$1:$S$36</definedName>
  </definedNames>
  <calcPr calcId="145621"/>
</workbook>
</file>

<file path=xl/calcChain.xml><?xml version="1.0" encoding="utf-8"?>
<calcChain xmlns="http://schemas.openxmlformats.org/spreadsheetml/2006/main">
  <c r="A16" i="1" l="1"/>
  <c r="A17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15" i="1"/>
  <c r="Q33" i="1" l="1"/>
  <c r="R33" i="1"/>
  <c r="P33" i="1"/>
  <c r="O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A7" i="1"/>
  <c r="I6" i="1"/>
  <c r="A8" i="1" l="1"/>
  <c r="A9" i="1" s="1"/>
  <c r="A10" i="1" s="1"/>
  <c r="A11" i="1" s="1"/>
  <c r="A12" i="1" s="1"/>
  <c r="A13" i="1" s="1"/>
  <c r="A14" i="1" s="1"/>
  <c r="N33" i="1"/>
  <c r="C33" i="1" l="1"/>
</calcChain>
</file>

<file path=xl/sharedStrings.xml><?xml version="1.0" encoding="utf-8"?>
<sst xmlns="http://schemas.openxmlformats.org/spreadsheetml/2006/main" count="132" uniqueCount="39">
  <si>
    <t>№ п/п</t>
  </si>
  <si>
    <t>Месторождение</t>
  </si>
  <si>
    <t>№ скв.</t>
  </si>
  <si>
    <t>Куст</t>
  </si>
  <si>
    <t>Объект, пласт</t>
  </si>
  <si>
    <r>
      <t>Приемистость,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/сут</t>
    </r>
  </si>
  <si>
    <t>Давление закачки, атм</t>
  </si>
  <si>
    <t>Диаметр штуцера, мм</t>
  </si>
  <si>
    <t>Потенциальная приемистость (без штуцера), м3/сут</t>
  </si>
  <si>
    <t>Участок</t>
  </si>
  <si>
    <t>Кол-во реагирующих скв.</t>
  </si>
  <si>
    <t>№№ реагирующих скв.</t>
  </si>
  <si>
    <t>Рекомендуемая технология ВПП</t>
  </si>
  <si>
    <t>Рекомендуемый обьем закачки</t>
  </si>
  <si>
    <t>ПАВ</t>
  </si>
  <si>
    <t>Планируемая дата обработки</t>
  </si>
  <si>
    <t>Прогнозная доп.добыча на контр.дату,
тонн (ВНИИ)</t>
  </si>
  <si>
    <t>Прогнозная доп.добыча,
тонн (ВНИИ)</t>
  </si>
  <si>
    <t>Тайлаковское</t>
  </si>
  <si>
    <t>Ю2</t>
  </si>
  <si>
    <t>-</t>
  </si>
  <si>
    <t xml:space="preserve">105, 968, 961, 1206, 936, 945, 1280, 944, 120
</t>
  </si>
  <si>
    <t>PAG</t>
  </si>
  <si>
    <t>PAG+ПАВ</t>
  </si>
  <si>
    <t>Ю2-3</t>
  </si>
  <si>
    <t>773, 713, 761, 727, 766, 711, 764, 768, 763, 714, 758, 762</t>
  </si>
  <si>
    <t>Ю3</t>
  </si>
  <si>
    <t>750, 851, 705, 706, 765</t>
  </si>
  <si>
    <t>53, 540, 38, 36, 39, 40, 34, 27, 60, 10</t>
  </si>
  <si>
    <t>1976, 1974, 1980, 1978, 11, 1979, 10, 25, 1970, 1972, 1977</t>
  </si>
  <si>
    <t>3, 23, 601, 26, 19, 20, 806, 13, 14, 6, 22, 186</t>
  </si>
  <si>
    <t>3829, 211Р, 3825, 3821, 3817</t>
  </si>
  <si>
    <t>53, 62, 68, 61</t>
  </si>
  <si>
    <t>Итого</t>
  </si>
  <si>
    <r>
      <t xml:space="preserve"> Программа по проведению технологических операций по выравниванию профилей приемистости в нагнетательных скважинах  по технологии </t>
    </r>
    <r>
      <rPr>
        <b/>
        <sz val="18"/>
        <rFont val="Times New Roman"/>
        <family val="1"/>
        <charset val="204"/>
      </rPr>
      <t>PAG+ПАВ</t>
    </r>
    <r>
      <rPr>
        <sz val="18"/>
        <rFont val="Times New Roman"/>
        <family val="1"/>
        <charset val="204"/>
      </rPr>
      <t xml:space="preserve"> на  Тайлаковском месторождении "ОАО СН-МНГ" в 2015г</t>
    </r>
  </si>
  <si>
    <t>июнь-июль</t>
  </si>
  <si>
    <t>Приложение 1 к Форме 4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</si>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</sst>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8" fillId="0" borderId="0"/>
    <xf numFmtId="0" fontId="2" fillId="0" borderId="0"/>
    <xf numFmtId="0" fontId="11" fillId="0" borderId="0"/>
    <xf numFmtId="0" fontId="8" fillId="0" borderId="0"/>
    <xf numFmtId="0" fontId="2" fillId="0" borderId="0"/>
    <xf numFmtId="0" fontId="12" fillId="0" borderId="0"/>
    <xf numFmtId="0" fontId="1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56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0" borderId="2" xfId="0" quotePrefix="1" applyFont="1" applyFill="1" applyBorder="1" applyAlignment="1">
      <alignment horizontal="center" vertical="center"/>
    </xf>
    <xf numFmtId="1" fontId="4" fillId="4" borderId="2" xfId="1" applyNumberFormat="1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/>
    <xf numFmtId="0" fontId="15" fillId="0" borderId="0" xfId="0" applyFont="1" applyAlignment="1"/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left"/>
    </xf>
  </cellXfs>
  <cellStyles count="30">
    <cellStyle name="Обычный" xfId="0" builtinId="0"/>
    <cellStyle name="Обычный 2" xfId="2"/>
    <cellStyle name="Обычный 2 2" xfId="3"/>
    <cellStyle name="Обычный 2 2 10" xfId="4"/>
    <cellStyle name="Обычный 2 2 2" xfId="5"/>
    <cellStyle name="Обычный 2 3" xfId="6"/>
    <cellStyle name="Обычный 2 4" xfId="7"/>
    <cellStyle name="Обычный 3" xfId="8"/>
    <cellStyle name="Обычный 3 2" xfId="9"/>
    <cellStyle name="Обычный 3 3" xfId="10"/>
    <cellStyle name="Обычный 3 3 2" xfId="11"/>
    <cellStyle name="Обычный 3 4" xfId="12"/>
    <cellStyle name="Обычный 4" xfId="13"/>
    <cellStyle name="Обычный 4 2" xfId="14"/>
    <cellStyle name="Обычный 4 3" xfId="15"/>
    <cellStyle name="Обычный 4 4" xfId="16"/>
    <cellStyle name="Обычный 4 4 2" xfId="17"/>
    <cellStyle name="Обычный 4 5" xfId="18"/>
    <cellStyle name="Обычный 5" xfId="19"/>
    <cellStyle name="Обычный 5 2" xfId="20"/>
    <cellStyle name="Обычный 5 3" xfId="21"/>
    <cellStyle name="Обычный 5 3 2" xfId="22"/>
    <cellStyle name="Обычный 6" xfId="23"/>
    <cellStyle name="Обычный 7" xfId="24"/>
    <cellStyle name="Обычный 7 2" xfId="25"/>
    <cellStyle name="Обычный 7 3" xfId="26"/>
    <cellStyle name="Обычный 8" xfId="27"/>
    <cellStyle name="Обычный 8 2" xfId="28"/>
    <cellStyle name="Обычный_Окончательная программа по ВПП АНГДУ сокр 12.03" xfId="1"/>
    <cellStyle name="Стиль 1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XPgrpwise/&#1055;&#1088;&#1086;&#1075;&#1088;&#1072;&#1084;&#1084;&#1072;%20&#1042;&#1055;&#1055;%20&#1087;&#1086;%20&#1053;&#1043;&#1055;-4%20&#1085;&#1072;%202013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2011"/>
      <sheetName val="Лист1"/>
      <sheetName val="Лист2"/>
      <sheetName val="11.05.12"/>
    </sheetNames>
    <sheetDataSet>
      <sheetData sheetId="0" refreshError="1"/>
      <sheetData sheetId="1" refreshError="1">
        <row r="1">
          <cell r="A1" t="str">
            <v>Замерная ППД НГП-5 ВНГДУ Тайлаковского месторождения</v>
          </cell>
        </row>
        <row r="2">
          <cell r="A2" t="str">
            <v>Скважина</v>
          </cell>
          <cell r="B2" t="str">
            <v xml:space="preserve">Фактический режим работы </v>
          </cell>
          <cell r="E2">
            <v>41044</v>
          </cell>
          <cell r="H2" t="str">
            <v>Изменение режима к режиму на 1 число, -/+</v>
          </cell>
          <cell r="J2" t="str">
            <v>Примечания</v>
          </cell>
          <cell r="K2" t="str">
            <v>Ремонт КРС</v>
          </cell>
          <cell r="M2" t="str">
            <v>ГРП</v>
          </cell>
          <cell r="O2" t="str">
            <v xml:space="preserve"> ОПЗ</v>
          </cell>
          <cell r="V2" t="str">
            <v>ГИС</v>
          </cell>
          <cell r="X2" t="str">
            <v>КПД</v>
          </cell>
          <cell r="Z2" t="str">
            <v>ВПП</v>
          </cell>
          <cell r="AB2" t="str">
            <v>Дата ввода  в  эксплуатацию</v>
          </cell>
          <cell r="AC2" t="str">
            <v>Перевод в ППД</v>
          </cell>
        </row>
        <row r="3">
          <cell r="B3" t="str">
            <v>Диаметр штуцера</v>
          </cell>
          <cell r="C3" t="str">
            <v xml:space="preserve">Приёмистось, м3/сут </v>
          </cell>
          <cell r="D3" t="str">
            <v>Р буф. (MПа)</v>
          </cell>
          <cell r="E3" t="str">
            <v>Р бг. (MПа)</v>
          </cell>
          <cell r="G3" t="str">
            <v>Р затр. (MПа)</v>
          </cell>
          <cell r="H3" t="str">
            <v xml:space="preserve">Приёмистось, м3/сут </v>
          </cell>
          <cell r="I3" t="str">
            <v xml:space="preserve"> +/-, Р буф.  (MПа)</v>
          </cell>
          <cell r="K3" t="str">
            <v>Дата</v>
          </cell>
          <cell r="L3" t="str">
            <v>Вид ремонта</v>
          </cell>
          <cell r="M3" t="str">
            <v>Дата</v>
          </cell>
          <cell r="N3" t="str">
            <v>Vпроппанта</v>
          </cell>
          <cell r="O3" t="str">
            <v>Дата последнего проведения  ОПЗ</v>
          </cell>
          <cell r="P3" t="str">
            <v>V, объём, м3</v>
          </cell>
          <cell r="Q3" t="str">
            <v xml:space="preserve">Приёмистось до ОПЗ, м3/сут </v>
          </cell>
          <cell r="R3" t="str">
            <v xml:space="preserve">Приёмистось после ОПЗ, м3/сут </v>
          </cell>
          <cell r="S3" t="str">
            <v xml:space="preserve">Прирост после ОПЗ, м3/сут </v>
          </cell>
          <cell r="T3" t="str">
            <v xml:space="preserve">II месяц приёмистось, м3/сут </v>
          </cell>
          <cell r="U3" t="str">
            <v xml:space="preserve">III месяц приёмистось, м3/сут </v>
          </cell>
          <cell r="V3" t="str">
            <v>Дата последнего проведения ГИС</v>
          </cell>
          <cell r="W3" t="str">
            <v>ЗКЦ</v>
          </cell>
          <cell r="X3" t="str">
            <v>Дата полседнего проведения КПД</v>
          </cell>
          <cell r="Y3" t="str">
            <v>Замер</v>
          </cell>
          <cell r="Z3" t="str">
            <v>Дата последнего проведения ВПП</v>
          </cell>
          <cell r="AA3" t="str">
            <v>Вид ВПП</v>
          </cell>
          <cell r="AC3" t="str">
            <v>Дата перевода в ППД</v>
          </cell>
          <cell r="AD3" t="str">
            <v>Приёмистость при запуске</v>
          </cell>
        </row>
        <row r="5">
          <cell r="A5">
            <v>63</v>
          </cell>
          <cell r="C5">
            <v>180.6</v>
          </cell>
          <cell r="D5">
            <v>19.96</v>
          </cell>
          <cell r="E5">
            <v>19.96</v>
          </cell>
          <cell r="F5">
            <v>199.60000000000002</v>
          </cell>
          <cell r="G5">
            <v>2.5</v>
          </cell>
          <cell r="H5">
            <v>-7.3000000000000114</v>
          </cell>
          <cell r="I5">
            <v>0.16</v>
          </cell>
          <cell r="K5">
            <v>40416</v>
          </cell>
          <cell r="L5" t="str">
            <v>перев</v>
          </cell>
          <cell r="V5">
            <v>40422</v>
          </cell>
          <cell r="W5" t="str">
            <v>+</v>
          </cell>
          <cell r="X5">
            <v>40679</v>
          </cell>
          <cell r="AC5">
            <v>40416</v>
          </cell>
        </row>
        <row r="6">
          <cell r="A6">
            <v>65</v>
          </cell>
          <cell r="C6">
            <v>214.6</v>
          </cell>
          <cell r="D6">
            <v>19.96</v>
          </cell>
          <cell r="E6">
            <v>19.96</v>
          </cell>
          <cell r="F6">
            <v>199.60000000000002</v>
          </cell>
          <cell r="G6">
            <v>5.5</v>
          </cell>
          <cell r="H6">
            <v>-1.9000000000000057</v>
          </cell>
          <cell r="I6">
            <v>0.16</v>
          </cell>
          <cell r="J6" t="str">
            <v>Совм. с 86/1(с 13.01-индивид.замер, в связи с ост.86/1)</v>
          </cell>
          <cell r="K6">
            <v>39356</v>
          </cell>
          <cell r="L6" t="str">
            <v>ревизия</v>
          </cell>
          <cell r="V6">
            <v>40752</v>
          </cell>
          <cell r="Z6">
            <v>40617</v>
          </cell>
        </row>
        <row r="7">
          <cell r="A7">
            <v>73</v>
          </cell>
          <cell r="C7">
            <v>178.7</v>
          </cell>
          <cell r="D7">
            <v>19.96</v>
          </cell>
          <cell r="E7">
            <v>19.96</v>
          </cell>
          <cell r="F7">
            <v>199.60000000000002</v>
          </cell>
          <cell r="G7">
            <v>0</v>
          </cell>
          <cell r="H7">
            <v>1.1999999999999886</v>
          </cell>
          <cell r="I7">
            <v>0.16</v>
          </cell>
          <cell r="K7">
            <v>40704</v>
          </cell>
          <cell r="L7" t="str">
            <v>ГМЩП</v>
          </cell>
          <cell r="V7">
            <v>40716</v>
          </cell>
          <cell r="W7" t="str">
            <v>+</v>
          </cell>
          <cell r="X7">
            <v>40670</v>
          </cell>
          <cell r="Z7" t="str">
            <v xml:space="preserve"> 09.03.11</v>
          </cell>
          <cell r="AA7" t="str">
            <v>ВУПАС</v>
          </cell>
          <cell r="AB7">
            <v>38807</v>
          </cell>
          <cell r="AC7">
            <v>38906</v>
          </cell>
          <cell r="AD7">
            <v>300</v>
          </cell>
        </row>
        <row r="8">
          <cell r="A8">
            <v>79</v>
          </cell>
          <cell r="B8">
            <v>6</v>
          </cell>
          <cell r="C8">
            <v>270.10000000000002</v>
          </cell>
          <cell r="D8">
            <v>16</v>
          </cell>
          <cell r="E8">
            <v>19.96</v>
          </cell>
          <cell r="F8">
            <v>160</v>
          </cell>
          <cell r="G8">
            <v>13.5</v>
          </cell>
          <cell r="H8">
            <v>3.1000000000000227</v>
          </cell>
          <cell r="I8">
            <v>0</v>
          </cell>
          <cell r="J8" t="str">
            <v>Перевод в ППД 21.03.2012</v>
          </cell>
        </row>
        <row r="9">
          <cell r="A9">
            <v>83</v>
          </cell>
          <cell r="B9">
            <v>4</v>
          </cell>
          <cell r="C9">
            <v>184.6</v>
          </cell>
          <cell r="D9">
            <v>15.2</v>
          </cell>
          <cell r="E9">
            <v>19.96</v>
          </cell>
          <cell r="F9">
            <v>152</v>
          </cell>
          <cell r="G9">
            <v>0</v>
          </cell>
          <cell r="H9">
            <v>9.1999999999999886</v>
          </cell>
          <cell r="I9">
            <v>0</v>
          </cell>
          <cell r="J9" t="str">
            <v>совм замер с 79/1</v>
          </cell>
          <cell r="K9">
            <v>40447</v>
          </cell>
          <cell r="L9" t="str">
            <v>ГМЩП</v>
          </cell>
          <cell r="V9">
            <v>40619</v>
          </cell>
          <cell r="Z9">
            <v>40613</v>
          </cell>
          <cell r="AA9" t="str">
            <v>ВУПАС</v>
          </cell>
          <cell r="AB9">
            <v>38529</v>
          </cell>
          <cell r="AC9">
            <v>38866</v>
          </cell>
          <cell r="AD9">
            <v>150</v>
          </cell>
        </row>
        <row r="10">
          <cell r="A10">
            <v>86</v>
          </cell>
          <cell r="B10">
            <v>8</v>
          </cell>
          <cell r="F10">
            <v>0</v>
          </cell>
          <cell r="J10" t="str">
            <v>ост 13.01. по технологии под 72/1</v>
          </cell>
          <cell r="K10">
            <v>40663</v>
          </cell>
          <cell r="L10" t="str">
            <v>перев</v>
          </cell>
          <cell r="V10">
            <v>40665</v>
          </cell>
          <cell r="X10">
            <v>40743</v>
          </cell>
          <cell r="AB10">
            <v>38529</v>
          </cell>
          <cell r="AC10">
            <v>40663</v>
          </cell>
          <cell r="AD10">
            <v>700</v>
          </cell>
        </row>
        <row r="11">
          <cell r="C11">
            <v>1028.5999999999999</v>
          </cell>
          <cell r="F11">
            <v>0</v>
          </cell>
          <cell r="H11">
            <v>4.2999999999999829</v>
          </cell>
          <cell r="AD11">
            <v>450</v>
          </cell>
        </row>
        <row r="12">
          <cell r="A12">
            <v>45</v>
          </cell>
          <cell r="B12">
            <v>10</v>
          </cell>
          <cell r="C12">
            <v>465.1</v>
          </cell>
          <cell r="D12">
            <v>17</v>
          </cell>
          <cell r="E12">
            <v>19.22</v>
          </cell>
          <cell r="F12">
            <v>170</v>
          </cell>
          <cell r="G12">
            <v>0</v>
          </cell>
          <cell r="H12">
            <v>8.5</v>
          </cell>
          <cell r="I12">
            <v>0</v>
          </cell>
          <cell r="K12">
            <v>40717</v>
          </cell>
          <cell r="L12" t="str">
            <v>перев</v>
          </cell>
          <cell r="V12">
            <v>40718</v>
          </cell>
          <cell r="X12" t="str">
            <v>-</v>
          </cell>
          <cell r="Z12" t="str">
            <v>-</v>
          </cell>
          <cell r="AB12">
            <v>39444</v>
          </cell>
          <cell r="AC12">
            <v>40717</v>
          </cell>
          <cell r="AD12">
            <v>550</v>
          </cell>
        </row>
        <row r="13">
          <cell r="A13">
            <v>47</v>
          </cell>
          <cell r="C13">
            <v>383</v>
          </cell>
          <cell r="D13">
            <v>18.940000000000001</v>
          </cell>
          <cell r="E13">
            <v>18.940000000000001</v>
          </cell>
          <cell r="F13">
            <v>189.4</v>
          </cell>
          <cell r="G13">
            <v>0</v>
          </cell>
          <cell r="H13">
            <v>-0.39999999999997726</v>
          </cell>
          <cell r="I13">
            <v>0.21000000000000085</v>
          </cell>
          <cell r="K13">
            <v>39782</v>
          </cell>
          <cell r="L13" t="str">
            <v>ревизия</v>
          </cell>
          <cell r="O13">
            <v>40397</v>
          </cell>
          <cell r="P13">
            <v>12</v>
          </cell>
          <cell r="Q13">
            <v>280</v>
          </cell>
          <cell r="R13">
            <v>464</v>
          </cell>
          <cell r="S13">
            <v>184</v>
          </cell>
          <cell r="V13">
            <v>40655</v>
          </cell>
          <cell r="W13" t="str">
            <v>зацеп</v>
          </cell>
          <cell r="X13">
            <v>39920</v>
          </cell>
          <cell r="Y13">
            <v>371</v>
          </cell>
          <cell r="AB13">
            <v>39444</v>
          </cell>
          <cell r="AC13">
            <v>39535</v>
          </cell>
          <cell r="AD13">
            <v>250</v>
          </cell>
        </row>
        <row r="14">
          <cell r="A14">
            <v>55</v>
          </cell>
          <cell r="B14">
            <v>9</v>
          </cell>
          <cell r="C14">
            <v>426.2</v>
          </cell>
          <cell r="D14">
            <v>16.5</v>
          </cell>
          <cell r="E14">
            <v>19.22</v>
          </cell>
          <cell r="F14">
            <v>165</v>
          </cell>
          <cell r="G14">
            <v>0</v>
          </cell>
          <cell r="H14">
            <v>15.2</v>
          </cell>
          <cell r="I14">
            <v>0</v>
          </cell>
          <cell r="K14">
            <v>39528</v>
          </cell>
          <cell r="L14" t="str">
            <v>перев</v>
          </cell>
          <cell r="M14" t="str">
            <v>нет</v>
          </cell>
          <cell r="O14" t="str">
            <v>-</v>
          </cell>
          <cell r="V14">
            <v>40362</v>
          </cell>
          <cell r="W14">
            <v>3</v>
          </cell>
          <cell r="X14">
            <v>39981</v>
          </cell>
          <cell r="Y14">
            <v>193</v>
          </cell>
          <cell r="Z14">
            <v>40629</v>
          </cell>
          <cell r="AA14" t="str">
            <v>ВУПАС</v>
          </cell>
          <cell r="AB14">
            <v>39045</v>
          </cell>
          <cell r="AC14">
            <v>39168</v>
          </cell>
          <cell r="AD14">
            <v>700</v>
          </cell>
        </row>
        <row r="15">
          <cell r="A15">
            <v>69</v>
          </cell>
          <cell r="B15">
            <v>10</v>
          </cell>
          <cell r="C15">
            <v>308.2</v>
          </cell>
          <cell r="D15">
            <v>17</v>
          </cell>
          <cell r="E15">
            <v>18.940000000000001</v>
          </cell>
          <cell r="F15">
            <v>170</v>
          </cell>
          <cell r="G15">
            <v>0</v>
          </cell>
          <cell r="H15">
            <v>7.8999999999999773</v>
          </cell>
          <cell r="I15">
            <v>0</v>
          </cell>
          <cell r="K15">
            <v>39341</v>
          </cell>
          <cell r="L15" t="str">
            <v>перев</v>
          </cell>
          <cell r="M15" t="str">
            <v>нет</v>
          </cell>
          <cell r="O15" t="str">
            <v>-</v>
          </cell>
          <cell r="V15">
            <v>40657</v>
          </cell>
          <cell r="X15">
            <v>40324</v>
          </cell>
          <cell r="Y15">
            <v>213</v>
          </cell>
          <cell r="Z15">
            <v>40623</v>
          </cell>
          <cell r="AA15" t="str">
            <v>ВУПАС</v>
          </cell>
          <cell r="AB15">
            <v>39206</v>
          </cell>
          <cell r="AC15">
            <v>39341</v>
          </cell>
          <cell r="AD15">
            <v>230</v>
          </cell>
        </row>
        <row r="16">
          <cell r="A16">
            <v>77</v>
          </cell>
          <cell r="F16">
            <v>0</v>
          </cell>
          <cell r="H16">
            <v>-159.19999999999999</v>
          </cell>
          <cell r="I16">
            <v>-18.93</v>
          </cell>
          <cell r="J16" t="str">
            <v>ост12.05.КПД</v>
          </cell>
          <cell r="K16">
            <v>39663</v>
          </cell>
          <cell r="L16" t="str">
            <v>перев</v>
          </cell>
          <cell r="M16">
            <v>39147</v>
          </cell>
          <cell r="N16">
            <v>102</v>
          </cell>
          <cell r="O16" t="str">
            <v xml:space="preserve"> 10.03.11</v>
          </cell>
          <cell r="P16">
            <v>18.5</v>
          </cell>
          <cell r="Q16">
            <v>140</v>
          </cell>
          <cell r="R16">
            <v>247</v>
          </cell>
          <cell r="S16">
            <v>107</v>
          </cell>
          <cell r="V16">
            <v>40678</v>
          </cell>
          <cell r="W16">
            <v>3</v>
          </cell>
          <cell r="X16">
            <v>40337</v>
          </cell>
          <cell r="Y16">
            <v>239</v>
          </cell>
          <cell r="Z16">
            <v>40621</v>
          </cell>
          <cell r="AA16" t="str">
            <v>ВУПАС</v>
          </cell>
          <cell r="AB16">
            <v>39082</v>
          </cell>
          <cell r="AC16">
            <v>39663</v>
          </cell>
          <cell r="AD16">
            <v>300</v>
          </cell>
        </row>
        <row r="17">
          <cell r="A17">
            <v>481</v>
          </cell>
          <cell r="C17">
            <v>290.5</v>
          </cell>
          <cell r="D17">
            <v>19.22</v>
          </cell>
          <cell r="E17">
            <v>19.22</v>
          </cell>
          <cell r="F17">
            <v>192.2</v>
          </cell>
          <cell r="G17">
            <v>0</v>
          </cell>
          <cell r="H17">
            <v>6.1999999999999886</v>
          </cell>
          <cell r="I17">
            <v>0.28999999999999915</v>
          </cell>
          <cell r="K17">
            <v>39330</v>
          </cell>
          <cell r="L17" t="str">
            <v>перев</v>
          </cell>
          <cell r="M17" t="str">
            <v>нет</v>
          </cell>
          <cell r="V17">
            <v>40403</v>
          </cell>
          <cell r="W17">
            <v>1</v>
          </cell>
          <cell r="X17">
            <v>40330</v>
          </cell>
          <cell r="Z17">
            <v>40355</v>
          </cell>
          <cell r="AA17" t="str">
            <v>ВУПАС</v>
          </cell>
          <cell r="AB17">
            <v>39326</v>
          </cell>
          <cell r="AC17">
            <v>39330</v>
          </cell>
          <cell r="AD17">
            <v>230</v>
          </cell>
        </row>
        <row r="18">
          <cell r="A18">
            <v>539</v>
          </cell>
          <cell r="C18">
            <v>174.7</v>
          </cell>
          <cell r="D18">
            <v>18.97</v>
          </cell>
          <cell r="E18">
            <v>18.97</v>
          </cell>
          <cell r="F18">
            <v>189.7</v>
          </cell>
          <cell r="G18">
            <v>0</v>
          </cell>
          <cell r="H18">
            <v>11.2</v>
          </cell>
          <cell r="I18">
            <v>0.25999999999999801</v>
          </cell>
          <cell r="K18">
            <v>39813</v>
          </cell>
          <cell r="L18" t="str">
            <v>ГВЗ</v>
          </cell>
          <cell r="M18" t="str">
            <v>нет</v>
          </cell>
          <cell r="O18">
            <v>40327</v>
          </cell>
          <cell r="P18" t="str">
            <v>Лидер</v>
          </cell>
          <cell r="Q18">
            <v>72</v>
          </cell>
          <cell r="R18">
            <v>180</v>
          </cell>
          <cell r="S18">
            <v>108</v>
          </cell>
          <cell r="T18">
            <v>170</v>
          </cell>
          <cell r="U18">
            <v>140</v>
          </cell>
          <cell r="V18">
            <v>40425</v>
          </cell>
          <cell r="X18">
            <v>40406</v>
          </cell>
          <cell r="AB18">
            <v>39446</v>
          </cell>
          <cell r="AC18">
            <v>39535</v>
          </cell>
          <cell r="AD18">
            <v>250</v>
          </cell>
        </row>
        <row r="19">
          <cell r="A19">
            <v>552</v>
          </cell>
          <cell r="C19">
            <v>158.5</v>
          </cell>
          <cell r="D19">
            <v>18.97</v>
          </cell>
          <cell r="E19">
            <v>18.97</v>
          </cell>
          <cell r="F19">
            <v>189.7</v>
          </cell>
          <cell r="G19">
            <v>0</v>
          </cell>
          <cell r="H19">
            <v>8.8000000000000114</v>
          </cell>
          <cell r="I19">
            <v>0.25999999999999801</v>
          </cell>
          <cell r="K19">
            <v>39663</v>
          </cell>
          <cell r="L19" t="str">
            <v>ОПЗ</v>
          </cell>
          <cell r="M19" t="str">
            <v>нет</v>
          </cell>
          <cell r="O19">
            <v>40365</v>
          </cell>
          <cell r="P19">
            <v>12</v>
          </cell>
          <cell r="V19">
            <v>40679</v>
          </cell>
          <cell r="W19">
            <v>3</v>
          </cell>
          <cell r="X19">
            <v>40330</v>
          </cell>
          <cell r="AB19">
            <v>38927</v>
          </cell>
          <cell r="AC19">
            <v>39353</v>
          </cell>
          <cell r="AD19">
            <v>220</v>
          </cell>
        </row>
        <row r="20">
          <cell r="A20">
            <v>618</v>
          </cell>
          <cell r="C20">
            <v>376.7</v>
          </cell>
          <cell r="D20">
            <v>18.940000000000001</v>
          </cell>
          <cell r="E20">
            <v>18.940000000000001</v>
          </cell>
          <cell r="F20">
            <v>189.4</v>
          </cell>
          <cell r="G20">
            <v>0</v>
          </cell>
          <cell r="H20">
            <v>-21.3</v>
          </cell>
          <cell r="I20">
            <v>0.21000000000000085</v>
          </cell>
          <cell r="K20">
            <v>39297</v>
          </cell>
          <cell r="L20" t="str">
            <v>перев</v>
          </cell>
          <cell r="M20" t="str">
            <v>нет</v>
          </cell>
          <cell r="V20">
            <v>40383</v>
          </cell>
          <cell r="W20">
            <v>3</v>
          </cell>
          <cell r="X20">
            <v>40008</v>
          </cell>
          <cell r="Y20">
            <v>226</v>
          </cell>
          <cell r="Z20">
            <v>40344</v>
          </cell>
          <cell r="AA20" t="str">
            <v>ВУПАС</v>
          </cell>
          <cell r="AB20">
            <v>39224</v>
          </cell>
          <cell r="AC20">
            <v>39297</v>
          </cell>
          <cell r="AD20">
            <v>270</v>
          </cell>
        </row>
        <row r="21">
          <cell r="C21">
            <v>2582.9</v>
          </cell>
          <cell r="F21">
            <v>0</v>
          </cell>
          <cell r="H21">
            <v>-123.1</v>
          </cell>
          <cell r="AD21">
            <v>2450</v>
          </cell>
        </row>
        <row r="22">
          <cell r="A22">
            <v>33</v>
          </cell>
          <cell r="B22">
            <v>12</v>
          </cell>
          <cell r="C22">
            <v>771.3</v>
          </cell>
          <cell r="D22">
            <v>16.5</v>
          </cell>
          <cell r="E22">
            <v>20.18</v>
          </cell>
          <cell r="F22">
            <v>165</v>
          </cell>
          <cell r="G22">
            <v>0</v>
          </cell>
          <cell r="H22">
            <v>16.399999999999999</v>
          </cell>
          <cell r="I22">
            <v>0</v>
          </cell>
          <cell r="K22">
            <v>39961</v>
          </cell>
          <cell r="L22" t="str">
            <v>перев</v>
          </cell>
          <cell r="M22">
            <v>39806</v>
          </cell>
          <cell r="N22">
            <v>60</v>
          </cell>
          <cell r="O22">
            <v>40625</v>
          </cell>
          <cell r="V22">
            <v>40634</v>
          </cell>
          <cell r="X22">
            <v>40299</v>
          </cell>
          <cell r="Z22" t="str">
            <v>-</v>
          </cell>
          <cell r="AC22">
            <v>40326</v>
          </cell>
          <cell r="AD22">
            <v>900</v>
          </cell>
        </row>
        <row r="23">
          <cell r="A23">
            <v>35</v>
          </cell>
          <cell r="C23">
            <v>84.6</v>
          </cell>
          <cell r="D23">
            <v>20.18</v>
          </cell>
          <cell r="E23">
            <v>20.18</v>
          </cell>
          <cell r="F23">
            <v>201.8</v>
          </cell>
          <cell r="G23">
            <v>0</v>
          </cell>
          <cell r="H23">
            <v>3.3999999999999915</v>
          </cell>
          <cell r="I23">
            <v>0.14000000000000057</v>
          </cell>
          <cell r="K23">
            <v>39962</v>
          </cell>
          <cell r="L23" t="str">
            <v>перев</v>
          </cell>
          <cell r="M23">
            <v>39807</v>
          </cell>
          <cell r="N23">
            <v>61</v>
          </cell>
          <cell r="V23">
            <v>40709</v>
          </cell>
          <cell r="X23">
            <v>40300</v>
          </cell>
          <cell r="Z23" t="str">
            <v>-</v>
          </cell>
          <cell r="AC23">
            <v>40707</v>
          </cell>
          <cell r="AD23">
            <v>900</v>
          </cell>
        </row>
        <row r="24">
          <cell r="A24">
            <v>48</v>
          </cell>
          <cell r="B24">
            <v>3</v>
          </cell>
          <cell r="F24">
            <v>0</v>
          </cell>
          <cell r="H24">
            <v>0</v>
          </cell>
          <cell r="I24">
            <v>0</v>
          </cell>
          <cell r="J24" t="str">
            <v>Неэфф.закачка</v>
          </cell>
          <cell r="K24">
            <v>39297</v>
          </cell>
          <cell r="L24" t="str">
            <v>перев</v>
          </cell>
          <cell r="M24">
            <v>39096</v>
          </cell>
          <cell r="N24">
            <v>50</v>
          </cell>
          <cell r="O24" t="str">
            <v>-</v>
          </cell>
          <cell r="V24">
            <v>39937</v>
          </cell>
          <cell r="W24">
            <v>3</v>
          </cell>
          <cell r="X24">
            <v>40329</v>
          </cell>
          <cell r="Y24">
            <v>377</v>
          </cell>
          <cell r="Z24">
            <v>39755</v>
          </cell>
          <cell r="AA24" t="str">
            <v>родонит</v>
          </cell>
          <cell r="AB24">
            <v>39224</v>
          </cell>
          <cell r="AC24">
            <v>39297</v>
          </cell>
          <cell r="AD24">
            <v>270</v>
          </cell>
        </row>
        <row r="25">
          <cell r="A25">
            <v>57</v>
          </cell>
          <cell r="C25">
            <v>63.8</v>
          </cell>
          <cell r="D25">
            <v>20.18</v>
          </cell>
          <cell r="E25">
            <v>20.18</v>
          </cell>
          <cell r="F25">
            <v>201.8</v>
          </cell>
          <cell r="G25">
            <v>0.3</v>
          </cell>
          <cell r="H25">
            <v>2.0999999999999943</v>
          </cell>
          <cell r="I25">
            <v>0.14000000000000057</v>
          </cell>
          <cell r="K25">
            <v>39414</v>
          </cell>
          <cell r="L25" t="str">
            <v>ГКО</v>
          </cell>
          <cell r="M25" t="str">
            <v>нет</v>
          </cell>
          <cell r="O25">
            <v>40394</v>
          </cell>
          <cell r="P25">
            <v>22.4</v>
          </cell>
          <cell r="Q25">
            <v>62</v>
          </cell>
          <cell r="R25">
            <v>62</v>
          </cell>
          <cell r="S25">
            <v>0</v>
          </cell>
          <cell r="V25">
            <v>40658</v>
          </cell>
          <cell r="X25">
            <v>40355</v>
          </cell>
          <cell r="Z25" t="str">
            <v>-</v>
          </cell>
          <cell r="AB25">
            <v>38909</v>
          </cell>
          <cell r="AC25">
            <v>39116</v>
          </cell>
          <cell r="AD25">
            <v>300</v>
          </cell>
        </row>
        <row r="26">
          <cell r="C26">
            <v>919.7</v>
          </cell>
          <cell r="F26">
            <v>0</v>
          </cell>
          <cell r="H26">
            <v>21.9</v>
          </cell>
          <cell r="AD26">
            <v>300</v>
          </cell>
        </row>
        <row r="27">
          <cell r="A27">
            <v>4</v>
          </cell>
          <cell r="C27">
            <v>656.6</v>
          </cell>
          <cell r="D27">
            <v>20.2</v>
          </cell>
          <cell r="E27">
            <v>20.2</v>
          </cell>
          <cell r="F27">
            <v>202</v>
          </cell>
          <cell r="G27">
            <v>1.5</v>
          </cell>
          <cell r="H27">
            <v>-1.3999999999999773</v>
          </cell>
          <cell r="I27">
            <v>6.9999999999996732E-2</v>
          </cell>
          <cell r="K27">
            <v>39431</v>
          </cell>
          <cell r="L27" t="str">
            <v>перев</v>
          </cell>
          <cell r="M27">
            <v>39318</v>
          </cell>
          <cell r="N27">
            <v>110</v>
          </cell>
          <cell r="O27" t="str">
            <v>нет</v>
          </cell>
          <cell r="V27">
            <v>40401</v>
          </cell>
          <cell r="W27">
            <v>1</v>
          </cell>
          <cell r="X27">
            <v>39914</v>
          </cell>
          <cell r="Y27">
            <v>211</v>
          </cell>
          <cell r="Z27">
            <v>40357</v>
          </cell>
          <cell r="AA27" t="str">
            <v>ВУПАС</v>
          </cell>
          <cell r="AB27">
            <v>39013</v>
          </cell>
          <cell r="AC27">
            <v>39431</v>
          </cell>
          <cell r="AD27">
            <v>200</v>
          </cell>
        </row>
        <row r="28">
          <cell r="A28">
            <v>7</v>
          </cell>
          <cell r="C28">
            <v>74.2</v>
          </cell>
          <cell r="D28">
            <v>20.2</v>
          </cell>
          <cell r="E28">
            <v>20.2</v>
          </cell>
          <cell r="F28">
            <v>202</v>
          </cell>
          <cell r="G28">
            <v>0.7</v>
          </cell>
          <cell r="H28">
            <v>0.60000000000000853</v>
          </cell>
          <cell r="I28">
            <v>6.9999999999996732E-2</v>
          </cell>
          <cell r="K28">
            <v>39696</v>
          </cell>
          <cell r="L28" t="str">
            <v>ГРП</v>
          </cell>
          <cell r="M28">
            <v>39692</v>
          </cell>
          <cell r="N28">
            <v>25</v>
          </cell>
          <cell r="O28">
            <v>40299</v>
          </cell>
          <cell r="P28">
            <v>12.8</v>
          </cell>
          <cell r="Q28">
            <v>123</v>
          </cell>
          <cell r="R28">
            <v>132</v>
          </cell>
          <cell r="S28">
            <v>9</v>
          </cell>
          <cell r="T28">
            <v>154</v>
          </cell>
          <cell r="U28">
            <v>157</v>
          </cell>
          <cell r="V28">
            <v>40406</v>
          </cell>
          <cell r="W28">
            <v>2</v>
          </cell>
          <cell r="X28">
            <v>40403</v>
          </cell>
          <cell r="Y28">
            <v>268</v>
          </cell>
          <cell r="Z28" t="str">
            <v>-</v>
          </cell>
          <cell r="AB28">
            <v>39201</v>
          </cell>
          <cell r="AC28">
            <v>39264</v>
          </cell>
          <cell r="AD28">
            <v>220</v>
          </cell>
        </row>
        <row r="29">
          <cell r="A29">
            <v>16</v>
          </cell>
          <cell r="C29">
            <v>11.4</v>
          </cell>
          <cell r="D29">
            <v>20.2</v>
          </cell>
          <cell r="E29">
            <v>20.2</v>
          </cell>
          <cell r="F29">
            <v>202</v>
          </cell>
          <cell r="G29">
            <v>0</v>
          </cell>
          <cell r="H29">
            <v>9.9999999999999645E-2</v>
          </cell>
          <cell r="I29">
            <v>6.9999999999996732E-2</v>
          </cell>
          <cell r="K29">
            <v>40427</v>
          </cell>
          <cell r="L29" t="str">
            <v>ГМЩП</v>
          </cell>
          <cell r="M29">
            <v>39130</v>
          </cell>
          <cell r="N29">
            <v>72</v>
          </cell>
          <cell r="O29">
            <v>40333</v>
          </cell>
          <cell r="P29" t="str">
            <v>Лидер</v>
          </cell>
          <cell r="Q29">
            <v>45</v>
          </cell>
          <cell r="R29">
            <v>45</v>
          </cell>
          <cell r="S29">
            <v>0</v>
          </cell>
          <cell r="V29">
            <v>40393</v>
          </cell>
          <cell r="W29">
            <v>2</v>
          </cell>
          <cell r="X29">
            <v>40361</v>
          </cell>
          <cell r="Z29" t="str">
            <v>-</v>
          </cell>
          <cell r="AB29">
            <v>39141</v>
          </cell>
          <cell r="AC29">
            <v>39179</v>
          </cell>
          <cell r="AD29">
            <v>130</v>
          </cell>
        </row>
        <row r="30">
          <cell r="A30">
            <v>17</v>
          </cell>
          <cell r="C30">
            <v>18.7</v>
          </cell>
          <cell r="D30">
            <v>20.2</v>
          </cell>
          <cell r="E30">
            <v>20.2</v>
          </cell>
          <cell r="F30">
            <v>202</v>
          </cell>
          <cell r="G30">
            <v>0</v>
          </cell>
          <cell r="H30">
            <v>-1.6</v>
          </cell>
          <cell r="I30">
            <v>6.9999999999996732E-2</v>
          </cell>
          <cell r="K30">
            <v>39444</v>
          </cell>
          <cell r="L30" t="str">
            <v>РИР</v>
          </cell>
          <cell r="M30">
            <v>39707</v>
          </cell>
          <cell r="N30">
            <v>67</v>
          </cell>
          <cell r="O30" t="str">
            <v>-</v>
          </cell>
          <cell r="V30">
            <v>39987</v>
          </cell>
          <cell r="W30">
            <v>2</v>
          </cell>
          <cell r="X30">
            <v>39673</v>
          </cell>
          <cell r="Y30">
            <v>367</v>
          </cell>
          <cell r="Z30" t="str">
            <v>-</v>
          </cell>
          <cell r="AC30">
            <v>39986</v>
          </cell>
          <cell r="AD30">
            <v>270</v>
          </cell>
        </row>
        <row r="31">
          <cell r="A31">
            <v>453</v>
          </cell>
          <cell r="B31">
            <v>6</v>
          </cell>
          <cell r="C31">
            <v>193.1</v>
          </cell>
          <cell r="D31">
            <v>17.5</v>
          </cell>
          <cell r="E31">
            <v>20.2</v>
          </cell>
          <cell r="F31">
            <v>175</v>
          </cell>
          <cell r="G31">
            <v>0</v>
          </cell>
          <cell r="H31">
            <v>18.899999999999999</v>
          </cell>
          <cell r="I31">
            <v>0</v>
          </cell>
          <cell r="J31" t="str">
            <v>20.04-уст.6 мм</v>
          </cell>
          <cell r="K31">
            <v>39444</v>
          </cell>
          <cell r="L31" t="str">
            <v>РИР</v>
          </cell>
          <cell r="M31" t="str">
            <v>нет</v>
          </cell>
          <cell r="O31">
            <v>40391</v>
          </cell>
          <cell r="P31">
            <v>13</v>
          </cell>
          <cell r="Q31">
            <v>230</v>
          </cell>
          <cell r="R31">
            <v>348</v>
          </cell>
          <cell r="S31">
            <v>118</v>
          </cell>
          <cell r="V31">
            <v>39831</v>
          </cell>
          <cell r="W31">
            <v>1</v>
          </cell>
          <cell r="X31">
            <v>40361</v>
          </cell>
          <cell r="Y31">
            <v>325</v>
          </cell>
          <cell r="AB31">
            <v>39078</v>
          </cell>
          <cell r="AC31">
            <v>39166</v>
          </cell>
          <cell r="AD31">
            <v>400</v>
          </cell>
        </row>
        <row r="32">
          <cell r="A32">
            <v>462</v>
          </cell>
          <cell r="C32">
            <v>61.7</v>
          </cell>
          <cell r="D32">
            <v>20.2</v>
          </cell>
          <cell r="E32">
            <v>20.2</v>
          </cell>
          <cell r="F32">
            <v>202</v>
          </cell>
          <cell r="G32">
            <v>0</v>
          </cell>
          <cell r="H32">
            <v>-12</v>
          </cell>
          <cell r="I32">
            <v>0.14999999999999858</v>
          </cell>
          <cell r="K32">
            <v>39685</v>
          </cell>
          <cell r="L32" t="str">
            <v>ЛА</v>
          </cell>
          <cell r="M32" t="str">
            <v>нет</v>
          </cell>
          <cell r="O32">
            <v>40394</v>
          </cell>
          <cell r="P32">
            <v>20</v>
          </cell>
          <cell r="Q32">
            <v>80</v>
          </cell>
          <cell r="R32">
            <v>83</v>
          </cell>
          <cell r="S32">
            <v>3</v>
          </cell>
          <cell r="V32" t="str">
            <v>не было</v>
          </cell>
          <cell r="X32">
            <v>40319</v>
          </cell>
          <cell r="Y32">
            <v>226</v>
          </cell>
          <cell r="AB32">
            <v>38975</v>
          </cell>
          <cell r="AC32">
            <v>39377</v>
          </cell>
          <cell r="AD32">
            <v>70</v>
          </cell>
        </row>
        <row r="33">
          <cell r="A33">
            <v>464</v>
          </cell>
          <cell r="C33">
            <v>116.9</v>
          </cell>
          <cell r="D33">
            <v>20.2</v>
          </cell>
          <cell r="E33">
            <v>20.2</v>
          </cell>
          <cell r="F33">
            <v>202</v>
          </cell>
          <cell r="G33">
            <v>19</v>
          </cell>
          <cell r="H33">
            <v>-0.29999999999999716</v>
          </cell>
          <cell r="I33">
            <v>0.14999999999999858</v>
          </cell>
          <cell r="K33">
            <v>39685</v>
          </cell>
          <cell r="L33" t="str">
            <v>ЛА</v>
          </cell>
          <cell r="M33" t="str">
            <v>нет</v>
          </cell>
          <cell r="V33">
            <v>40700</v>
          </cell>
          <cell r="X33">
            <v>40319</v>
          </cell>
          <cell r="Y33">
            <v>226</v>
          </cell>
          <cell r="AB33">
            <v>38975</v>
          </cell>
          <cell r="AC33">
            <v>40694</v>
          </cell>
          <cell r="AD33">
            <v>70</v>
          </cell>
        </row>
        <row r="34">
          <cell r="A34">
            <v>534</v>
          </cell>
          <cell r="B34">
            <v>12</v>
          </cell>
          <cell r="C34">
            <v>251</v>
          </cell>
          <cell r="D34">
            <v>19</v>
          </cell>
          <cell r="E34">
            <v>20.2</v>
          </cell>
          <cell r="F34">
            <v>190</v>
          </cell>
          <cell r="G34">
            <v>0</v>
          </cell>
          <cell r="H34">
            <v>63.9</v>
          </cell>
          <cell r="I34">
            <v>0</v>
          </cell>
          <cell r="J34" t="str">
            <v>01.05 уст шт4мм. 04.05. уст шт 12мм</v>
          </cell>
        </row>
        <row r="35">
          <cell r="C35">
            <v>1383.6</v>
          </cell>
          <cell r="F35">
            <v>0</v>
          </cell>
          <cell r="H35">
            <v>68.2</v>
          </cell>
        </row>
        <row r="36">
          <cell r="A36">
            <v>18</v>
          </cell>
          <cell r="C36">
            <v>54.4</v>
          </cell>
          <cell r="D36">
            <v>20.04</v>
          </cell>
          <cell r="E36">
            <v>20.04</v>
          </cell>
          <cell r="F36">
            <v>200.39999999999998</v>
          </cell>
          <cell r="G36">
            <v>0</v>
          </cell>
          <cell r="H36">
            <v>9.6</v>
          </cell>
          <cell r="I36">
            <v>0.12000000000000099</v>
          </cell>
          <cell r="K36">
            <v>40420</v>
          </cell>
          <cell r="L36" t="str">
            <v>ОПЗ</v>
          </cell>
          <cell r="M36">
            <v>39707</v>
          </cell>
          <cell r="N36">
            <v>67</v>
          </cell>
          <cell r="O36">
            <v>40397</v>
          </cell>
          <cell r="P36">
            <v>7</v>
          </cell>
          <cell r="Q36">
            <v>150</v>
          </cell>
          <cell r="R36">
            <v>180</v>
          </cell>
          <cell r="S36">
            <v>30</v>
          </cell>
          <cell r="V36">
            <v>40431</v>
          </cell>
          <cell r="X36">
            <v>40427</v>
          </cell>
          <cell r="Z36" t="str">
            <v>-</v>
          </cell>
          <cell r="AB36">
            <v>39719</v>
          </cell>
          <cell r="AC36">
            <v>40130</v>
          </cell>
          <cell r="AD36">
            <v>180</v>
          </cell>
        </row>
        <row r="37">
          <cell r="A37">
            <v>24</v>
          </cell>
          <cell r="C37">
            <v>116.1</v>
          </cell>
          <cell r="D37">
            <v>20.04</v>
          </cell>
          <cell r="E37">
            <v>20.04</v>
          </cell>
          <cell r="F37">
            <v>200.39999999999998</v>
          </cell>
          <cell r="G37">
            <v>0</v>
          </cell>
          <cell r="H37">
            <v>20</v>
          </cell>
          <cell r="I37">
            <v>0.18999999999999773</v>
          </cell>
          <cell r="J37" t="str">
            <v>04.05. ОПЗ 20м3</v>
          </cell>
        </row>
        <row r="38">
          <cell r="A38">
            <v>28</v>
          </cell>
          <cell r="C38">
            <v>200.6</v>
          </cell>
          <cell r="D38">
            <v>20.04</v>
          </cell>
          <cell r="E38">
            <v>20.04</v>
          </cell>
          <cell r="F38">
            <v>200.39999999999998</v>
          </cell>
          <cell r="G38">
            <v>0</v>
          </cell>
          <cell r="H38">
            <v>-1.8000000000000114</v>
          </cell>
          <cell r="I38">
            <v>0.12000000000000099</v>
          </cell>
          <cell r="K38">
            <v>39478</v>
          </cell>
          <cell r="L38" t="str">
            <v>перев</v>
          </cell>
          <cell r="M38">
            <v>39693</v>
          </cell>
          <cell r="N38">
            <v>74</v>
          </cell>
          <cell r="O38">
            <v>40611</v>
          </cell>
          <cell r="P38">
            <v>12</v>
          </cell>
          <cell r="Q38">
            <v>182</v>
          </cell>
          <cell r="R38">
            <v>182</v>
          </cell>
          <cell r="S38">
            <v>0</v>
          </cell>
          <cell r="T38">
            <v>170</v>
          </cell>
          <cell r="U38">
            <v>160</v>
          </cell>
          <cell r="V38">
            <v>40435</v>
          </cell>
          <cell r="W38">
            <v>3</v>
          </cell>
          <cell r="X38">
            <v>39979</v>
          </cell>
          <cell r="Y38">
            <v>291</v>
          </cell>
          <cell r="Z38" t="str">
            <v>-</v>
          </cell>
          <cell r="AB38">
            <v>39619</v>
          </cell>
          <cell r="AC38">
            <v>39844</v>
          </cell>
          <cell r="AD38">
            <v>170</v>
          </cell>
        </row>
        <row r="39">
          <cell r="A39">
            <v>29</v>
          </cell>
          <cell r="C39">
            <v>693.3</v>
          </cell>
          <cell r="D39">
            <v>20.04</v>
          </cell>
          <cell r="E39">
            <v>20.04</v>
          </cell>
          <cell r="F39">
            <v>200.39999999999998</v>
          </cell>
          <cell r="G39">
            <v>0</v>
          </cell>
          <cell r="H39">
            <v>1.1999999999999318</v>
          </cell>
          <cell r="I39">
            <v>0.12000000000000099</v>
          </cell>
          <cell r="K39">
            <v>39901</v>
          </cell>
          <cell r="L39" t="str">
            <v>перев</v>
          </cell>
          <cell r="O39">
            <v>40660</v>
          </cell>
          <cell r="V39">
            <v>39917</v>
          </cell>
          <cell r="W39">
            <v>3</v>
          </cell>
          <cell r="X39">
            <v>40053</v>
          </cell>
          <cell r="Y39">
            <v>205</v>
          </cell>
          <cell r="Z39" t="str">
            <v>-</v>
          </cell>
          <cell r="AC39">
            <v>39901</v>
          </cell>
          <cell r="AD39">
            <v>550</v>
          </cell>
        </row>
        <row r="40">
          <cell r="A40">
            <v>599</v>
          </cell>
          <cell r="C40">
            <v>152.9</v>
          </cell>
          <cell r="D40">
            <v>20.04</v>
          </cell>
          <cell r="E40">
            <v>20.04</v>
          </cell>
          <cell r="F40">
            <v>200.39999999999998</v>
          </cell>
          <cell r="G40">
            <v>0</v>
          </cell>
          <cell r="H40">
            <v>19.100000000000001</v>
          </cell>
          <cell r="I40">
            <v>0.12000000000000099</v>
          </cell>
          <cell r="V40">
            <v>40697</v>
          </cell>
          <cell r="X40">
            <v>40361</v>
          </cell>
          <cell r="AC40">
            <v>39765</v>
          </cell>
        </row>
        <row r="41">
          <cell r="C41">
            <v>1217.3</v>
          </cell>
          <cell r="F41">
            <v>0</v>
          </cell>
          <cell r="H41">
            <v>48.099999999999916</v>
          </cell>
          <cell r="AD41">
            <v>900</v>
          </cell>
        </row>
        <row r="42">
          <cell r="A42">
            <v>445</v>
          </cell>
          <cell r="C42">
            <v>225.8</v>
          </cell>
          <cell r="D42">
            <v>20.6</v>
          </cell>
          <cell r="E42">
            <v>20.6</v>
          </cell>
          <cell r="F42">
            <v>206</v>
          </cell>
          <cell r="G42">
            <v>18</v>
          </cell>
          <cell r="H42">
            <v>0.5</v>
          </cell>
          <cell r="I42">
            <v>0.17000000000000171</v>
          </cell>
          <cell r="K42">
            <v>39518</v>
          </cell>
          <cell r="L42" t="str">
            <v>перев</v>
          </cell>
          <cell r="M42">
            <v>39321</v>
          </cell>
          <cell r="N42">
            <v>28</v>
          </cell>
          <cell r="O42">
            <v>40395</v>
          </cell>
          <cell r="P42">
            <v>29.1</v>
          </cell>
          <cell r="Q42">
            <v>165</v>
          </cell>
          <cell r="R42">
            <v>128</v>
          </cell>
          <cell r="S42">
            <v>-37</v>
          </cell>
          <cell r="V42">
            <v>40426</v>
          </cell>
          <cell r="W42">
            <v>3</v>
          </cell>
          <cell r="X42">
            <v>39679</v>
          </cell>
          <cell r="Y42">
            <v>361</v>
          </cell>
          <cell r="AB42">
            <v>39335</v>
          </cell>
          <cell r="AC42">
            <v>39511</v>
          </cell>
          <cell r="AD42">
            <v>140</v>
          </cell>
        </row>
        <row r="43">
          <cell r="A43">
            <v>447</v>
          </cell>
          <cell r="C43">
            <v>120.4</v>
          </cell>
          <cell r="D43">
            <v>20.6</v>
          </cell>
          <cell r="E43">
            <v>20.6</v>
          </cell>
          <cell r="F43">
            <v>206</v>
          </cell>
          <cell r="G43">
            <v>19</v>
          </cell>
          <cell r="H43">
            <v>-1.8999999999999915</v>
          </cell>
          <cell r="I43">
            <v>0.17000000000000171</v>
          </cell>
          <cell r="K43">
            <v>39504</v>
          </cell>
          <cell r="L43" t="str">
            <v>перев</v>
          </cell>
          <cell r="M43" t="str">
            <v>нет</v>
          </cell>
          <cell r="O43">
            <v>40304</v>
          </cell>
          <cell r="P43">
            <v>16</v>
          </cell>
          <cell r="Q43">
            <v>36</v>
          </cell>
          <cell r="R43">
            <v>115</v>
          </cell>
          <cell r="S43">
            <v>79</v>
          </cell>
          <cell r="T43">
            <v>115</v>
          </cell>
          <cell r="U43">
            <v>115</v>
          </cell>
          <cell r="V43">
            <v>39980</v>
          </cell>
          <cell r="X43">
            <v>40387</v>
          </cell>
          <cell r="Y43">
            <v>266</v>
          </cell>
          <cell r="AB43">
            <v>39403</v>
          </cell>
          <cell r="AC43">
            <v>39507</v>
          </cell>
          <cell r="AD43">
            <v>200</v>
          </cell>
        </row>
        <row r="44">
          <cell r="A44">
            <v>456</v>
          </cell>
          <cell r="C44">
            <v>189.1</v>
          </cell>
          <cell r="D44">
            <v>20.6</v>
          </cell>
          <cell r="E44">
            <v>20.6</v>
          </cell>
          <cell r="F44">
            <v>206</v>
          </cell>
          <cell r="G44">
            <v>20</v>
          </cell>
          <cell r="H44">
            <v>8.5999999999999943</v>
          </cell>
          <cell r="I44">
            <v>0.17000000000000171</v>
          </cell>
          <cell r="K44">
            <v>40243</v>
          </cell>
          <cell r="L44" t="str">
            <v>перев</v>
          </cell>
          <cell r="M44">
            <v>39394</v>
          </cell>
          <cell r="N44" t="str">
            <v>15+50</v>
          </cell>
          <cell r="O44">
            <v>40395</v>
          </cell>
          <cell r="P44">
            <v>26.3</v>
          </cell>
          <cell r="Q44">
            <v>120</v>
          </cell>
          <cell r="R44">
            <v>212</v>
          </cell>
          <cell r="V44">
            <v>40402</v>
          </cell>
          <cell r="X44">
            <v>40370</v>
          </cell>
          <cell r="AC44">
            <v>40243</v>
          </cell>
        </row>
        <row r="45">
          <cell r="A45">
            <v>459</v>
          </cell>
          <cell r="C45">
            <v>124.3</v>
          </cell>
          <cell r="D45">
            <v>20.6</v>
          </cell>
          <cell r="E45">
            <v>20.6</v>
          </cell>
          <cell r="F45">
            <v>206</v>
          </cell>
          <cell r="G45">
            <v>14</v>
          </cell>
          <cell r="H45">
            <v>1.7</v>
          </cell>
          <cell r="I45">
            <v>0.17000000000000171</v>
          </cell>
          <cell r="K45">
            <v>39639</v>
          </cell>
          <cell r="L45" t="str">
            <v>перев</v>
          </cell>
          <cell r="M45">
            <v>39681</v>
          </cell>
          <cell r="N45">
            <v>25</v>
          </cell>
          <cell r="O45">
            <v>40684</v>
          </cell>
          <cell r="P45">
            <v>19</v>
          </cell>
          <cell r="Q45">
            <v>77</v>
          </cell>
          <cell r="R45">
            <v>77</v>
          </cell>
          <cell r="S45">
            <v>0</v>
          </cell>
          <cell r="V45">
            <v>40025</v>
          </cell>
          <cell r="X45">
            <v>40361</v>
          </cell>
          <cell r="AB45">
            <v>39049</v>
          </cell>
          <cell r="AC45">
            <v>39638</v>
          </cell>
          <cell r="AD45">
            <v>130</v>
          </cell>
        </row>
        <row r="46">
          <cell r="C46">
            <v>659.6</v>
          </cell>
          <cell r="F46">
            <v>0</v>
          </cell>
          <cell r="H46">
            <v>8.9000000000000057</v>
          </cell>
          <cell r="AD46">
            <v>470</v>
          </cell>
        </row>
        <row r="47">
          <cell r="A47">
            <v>425</v>
          </cell>
          <cell r="C47">
            <v>45.2</v>
          </cell>
          <cell r="D47">
            <v>20.69</v>
          </cell>
          <cell r="E47">
            <v>20.69</v>
          </cell>
          <cell r="F47">
            <v>206.9</v>
          </cell>
          <cell r="G47">
            <v>17</v>
          </cell>
          <cell r="H47">
            <v>-0.19999999999999574</v>
          </cell>
          <cell r="I47">
            <v>0.19000000000000128</v>
          </cell>
          <cell r="K47">
            <v>39596</v>
          </cell>
          <cell r="L47" t="str">
            <v>перев</v>
          </cell>
          <cell r="M47">
            <v>39466</v>
          </cell>
          <cell r="N47">
            <v>32</v>
          </cell>
          <cell r="O47">
            <v>40391</v>
          </cell>
          <cell r="P47">
            <v>16</v>
          </cell>
          <cell r="Q47">
            <v>60</v>
          </cell>
          <cell r="R47">
            <v>56</v>
          </cell>
          <cell r="S47">
            <v>-4</v>
          </cell>
          <cell r="V47">
            <v>40440</v>
          </cell>
          <cell r="X47">
            <v>40423</v>
          </cell>
          <cell r="Z47" t="str">
            <v>-</v>
          </cell>
          <cell r="AB47">
            <v>39386</v>
          </cell>
          <cell r="AC47">
            <v>39627</v>
          </cell>
          <cell r="AD47">
            <v>300</v>
          </cell>
        </row>
        <row r="48">
          <cell r="A48">
            <v>427</v>
          </cell>
          <cell r="C48">
            <v>35.299999999999997</v>
          </cell>
          <cell r="D48">
            <v>20.69</v>
          </cell>
          <cell r="E48">
            <v>20.69</v>
          </cell>
          <cell r="F48">
            <v>206.9</v>
          </cell>
          <cell r="G48">
            <v>19</v>
          </cell>
          <cell r="H48">
            <v>-9.3000000000000007</v>
          </cell>
          <cell r="I48">
            <v>0.19000000000000128</v>
          </cell>
          <cell r="O48">
            <v>40398</v>
          </cell>
          <cell r="P48">
            <v>13</v>
          </cell>
          <cell r="Q48">
            <v>40</v>
          </cell>
          <cell r="R48">
            <v>81</v>
          </cell>
          <cell r="S48">
            <v>41</v>
          </cell>
          <cell r="V48">
            <v>40426</v>
          </cell>
          <cell r="X48">
            <v>40418</v>
          </cell>
          <cell r="Z48" t="str">
            <v>-</v>
          </cell>
          <cell r="AC48">
            <v>39748</v>
          </cell>
          <cell r="AD48">
            <v>300</v>
          </cell>
        </row>
        <row r="49">
          <cell r="A49">
            <v>439</v>
          </cell>
          <cell r="C49">
            <v>114.2</v>
          </cell>
          <cell r="D49">
            <v>20.69</v>
          </cell>
          <cell r="E49">
            <v>20.69</v>
          </cell>
          <cell r="F49">
            <v>206.9</v>
          </cell>
          <cell r="G49">
            <v>0</v>
          </cell>
          <cell r="H49">
            <v>-8.0999999999999943</v>
          </cell>
          <cell r="I49">
            <v>0.19000000000000128</v>
          </cell>
          <cell r="M49">
            <v>39380</v>
          </cell>
          <cell r="N49">
            <v>70</v>
          </cell>
          <cell r="O49">
            <v>40388</v>
          </cell>
          <cell r="P49">
            <v>26.1</v>
          </cell>
          <cell r="Q49">
            <v>135</v>
          </cell>
          <cell r="R49">
            <v>152</v>
          </cell>
          <cell r="S49">
            <v>17</v>
          </cell>
          <cell r="V49">
            <v>40636</v>
          </cell>
          <cell r="X49">
            <v>40366</v>
          </cell>
          <cell r="Z49" t="str">
            <v>-</v>
          </cell>
          <cell r="AC49">
            <v>40631</v>
          </cell>
        </row>
        <row r="50">
          <cell r="C50">
            <v>194.7</v>
          </cell>
          <cell r="F50">
            <v>0</v>
          </cell>
          <cell r="H50">
            <v>-17.600000000000001</v>
          </cell>
          <cell r="AD50">
            <v>600</v>
          </cell>
        </row>
        <row r="51">
          <cell r="A51">
            <v>413</v>
          </cell>
          <cell r="C51">
            <v>172.1</v>
          </cell>
          <cell r="D51">
            <v>20.39</v>
          </cell>
          <cell r="E51">
            <v>20.39</v>
          </cell>
          <cell r="F51">
            <v>203.9</v>
          </cell>
          <cell r="G51">
            <v>20.239999999999998</v>
          </cell>
          <cell r="H51">
            <v>11.4</v>
          </cell>
          <cell r="I51">
            <v>0.14999999999999858</v>
          </cell>
          <cell r="K51">
            <v>39759</v>
          </cell>
          <cell r="L51" t="str">
            <v>ОПЗ</v>
          </cell>
          <cell r="M51" t="str">
            <v>нет</v>
          </cell>
          <cell r="O51">
            <v>40657</v>
          </cell>
          <cell r="P51">
            <v>12</v>
          </cell>
          <cell r="Q51">
            <v>40</v>
          </cell>
          <cell r="R51">
            <v>80</v>
          </cell>
          <cell r="S51">
            <v>40</v>
          </cell>
          <cell r="V51">
            <v>40457</v>
          </cell>
          <cell r="X51">
            <v>40063</v>
          </cell>
          <cell r="Y51">
            <v>370</v>
          </cell>
          <cell r="AB51">
            <v>39535</v>
          </cell>
          <cell r="AC51">
            <v>39580</v>
          </cell>
          <cell r="AD51">
            <v>300</v>
          </cell>
        </row>
        <row r="52">
          <cell r="C52">
            <v>172.1</v>
          </cell>
          <cell r="F52">
            <v>0</v>
          </cell>
          <cell r="H52">
            <v>11.4</v>
          </cell>
          <cell r="AD52">
            <v>300</v>
          </cell>
        </row>
        <row r="53">
          <cell r="A53">
            <v>430</v>
          </cell>
          <cell r="C53">
            <v>290.89999999999998</v>
          </cell>
          <cell r="D53">
            <v>20.49</v>
          </cell>
          <cell r="E53">
            <v>20.49</v>
          </cell>
          <cell r="F53">
            <v>204.89999999999998</v>
          </cell>
          <cell r="G53">
            <v>0</v>
          </cell>
          <cell r="H53">
            <v>-0.40000000000003411</v>
          </cell>
          <cell r="K53">
            <v>39683</v>
          </cell>
          <cell r="L53" t="str">
            <v>ОПЗ</v>
          </cell>
          <cell r="M53" t="str">
            <v>нет</v>
          </cell>
          <cell r="O53">
            <v>40389</v>
          </cell>
          <cell r="P53">
            <v>14.6</v>
          </cell>
          <cell r="Q53">
            <v>115</v>
          </cell>
          <cell r="R53">
            <v>368</v>
          </cell>
          <cell r="S53">
            <v>253</v>
          </cell>
          <cell r="V53">
            <v>40713</v>
          </cell>
          <cell r="W53">
            <v>2</v>
          </cell>
          <cell r="AB53">
            <v>39433</v>
          </cell>
          <cell r="AC53">
            <v>39507</v>
          </cell>
          <cell r="AD53">
            <v>250</v>
          </cell>
        </row>
        <row r="54">
          <cell r="C54">
            <v>290.89999999999998</v>
          </cell>
          <cell r="F54">
            <v>0</v>
          </cell>
          <cell r="H54">
            <v>-0.40000000000003411</v>
          </cell>
          <cell r="AD54">
            <v>250</v>
          </cell>
        </row>
        <row r="55">
          <cell r="A55">
            <v>476</v>
          </cell>
          <cell r="C55">
            <v>57.2</v>
          </cell>
          <cell r="D55">
            <v>20.74</v>
          </cell>
          <cell r="E55">
            <v>20.74</v>
          </cell>
          <cell r="F55">
            <v>207.39999999999998</v>
          </cell>
          <cell r="G55">
            <v>0</v>
          </cell>
          <cell r="H55">
            <v>13.7</v>
          </cell>
          <cell r="I55">
            <v>0.19000000000000128</v>
          </cell>
          <cell r="K55">
            <v>39995</v>
          </cell>
          <cell r="L55" t="str">
            <v>перев</v>
          </cell>
          <cell r="M55">
            <v>39729</v>
          </cell>
          <cell r="N55">
            <v>62</v>
          </cell>
          <cell r="V55">
            <v>40710</v>
          </cell>
          <cell r="X55">
            <v>40330</v>
          </cell>
          <cell r="AC55">
            <v>40004</v>
          </cell>
        </row>
        <row r="56">
          <cell r="A56">
            <v>544</v>
          </cell>
          <cell r="C56">
            <v>23.9</v>
          </cell>
          <cell r="D56">
            <v>20.74</v>
          </cell>
          <cell r="E56">
            <v>20.74</v>
          </cell>
          <cell r="F56">
            <v>207.39999999999998</v>
          </cell>
          <cell r="G56">
            <v>0</v>
          </cell>
          <cell r="H56">
            <v>-1.9</v>
          </cell>
          <cell r="I56">
            <v>0.19000000000000128</v>
          </cell>
          <cell r="K56">
            <v>39864</v>
          </cell>
          <cell r="L56" t="str">
            <v>перев</v>
          </cell>
          <cell r="M56">
            <v>39434</v>
          </cell>
          <cell r="N56">
            <v>28</v>
          </cell>
          <cell r="O56">
            <v>40272</v>
          </cell>
          <cell r="P56">
            <v>6</v>
          </cell>
          <cell r="Q56">
            <v>40</v>
          </cell>
          <cell r="R56">
            <v>40</v>
          </cell>
          <cell r="S56">
            <v>0</v>
          </cell>
          <cell r="T56">
            <v>40</v>
          </cell>
          <cell r="U56">
            <v>40</v>
          </cell>
          <cell r="V56">
            <v>39896</v>
          </cell>
          <cell r="W56">
            <v>3</v>
          </cell>
          <cell r="X56">
            <v>40299</v>
          </cell>
          <cell r="AB56">
            <v>39447</v>
          </cell>
          <cell r="AC56">
            <v>39864</v>
          </cell>
          <cell r="AD56">
            <v>250</v>
          </cell>
        </row>
        <row r="57">
          <cell r="A57">
            <v>554</v>
          </cell>
          <cell r="C57">
            <v>26.5</v>
          </cell>
          <cell r="D57">
            <v>20.74</v>
          </cell>
          <cell r="E57">
            <v>20.74</v>
          </cell>
          <cell r="F57">
            <v>207.39999999999998</v>
          </cell>
          <cell r="G57">
            <v>0</v>
          </cell>
          <cell r="H57">
            <v>-1.2</v>
          </cell>
          <cell r="I57">
            <v>0.19000000000000128</v>
          </cell>
          <cell r="K57">
            <v>40423</v>
          </cell>
          <cell r="L57" t="str">
            <v>ОТСЭК</v>
          </cell>
          <cell r="M57">
            <v>39726</v>
          </cell>
          <cell r="N57">
            <v>60</v>
          </cell>
          <cell r="O57">
            <v>40608</v>
          </cell>
          <cell r="P57">
            <v>12</v>
          </cell>
          <cell r="Q57">
            <v>25</v>
          </cell>
          <cell r="R57">
            <v>25</v>
          </cell>
          <cell r="S57">
            <v>0</v>
          </cell>
          <cell r="T57">
            <v>25</v>
          </cell>
          <cell r="U57">
            <v>20</v>
          </cell>
          <cell r="V57">
            <v>40114</v>
          </cell>
          <cell r="X57" t="str">
            <v>задвиж.</v>
          </cell>
          <cell r="AB57">
            <v>40091</v>
          </cell>
          <cell r="AC57">
            <v>40168</v>
          </cell>
          <cell r="AD57">
            <v>200</v>
          </cell>
        </row>
        <row r="58">
          <cell r="A58">
            <v>626</v>
          </cell>
          <cell r="C58">
            <v>29.8</v>
          </cell>
          <cell r="D58">
            <v>20.77</v>
          </cell>
          <cell r="E58">
            <v>20.77</v>
          </cell>
          <cell r="F58">
            <v>207.7</v>
          </cell>
          <cell r="G58">
            <v>0</v>
          </cell>
          <cell r="H58">
            <v>-2</v>
          </cell>
          <cell r="I58">
            <v>0.18</v>
          </cell>
          <cell r="K58">
            <v>39962</v>
          </cell>
          <cell r="L58" t="str">
            <v>перев</v>
          </cell>
          <cell r="M58">
            <v>39842</v>
          </cell>
          <cell r="N58">
            <v>52</v>
          </cell>
          <cell r="O58">
            <v>40720</v>
          </cell>
          <cell r="P58">
            <v>10</v>
          </cell>
          <cell r="Q58">
            <v>130</v>
          </cell>
          <cell r="R58">
            <v>45</v>
          </cell>
          <cell r="S58">
            <v>-85</v>
          </cell>
          <cell r="V58">
            <v>39978</v>
          </cell>
          <cell r="X58">
            <v>40419</v>
          </cell>
          <cell r="AC58">
            <v>39962</v>
          </cell>
        </row>
        <row r="59">
          <cell r="A59">
            <v>632</v>
          </cell>
          <cell r="C59">
            <v>76.599999999999994</v>
          </cell>
          <cell r="D59">
            <v>20.74</v>
          </cell>
          <cell r="E59">
            <v>20.74</v>
          </cell>
          <cell r="F59">
            <v>207.39999999999998</v>
          </cell>
          <cell r="G59">
            <v>0</v>
          </cell>
          <cell r="H59">
            <v>24.9</v>
          </cell>
          <cell r="I59">
            <v>0.19000000000000128</v>
          </cell>
          <cell r="K59">
            <v>39910</v>
          </cell>
          <cell r="L59" t="str">
            <v>перев</v>
          </cell>
          <cell r="M59">
            <v>39873</v>
          </cell>
          <cell r="N59">
            <v>53</v>
          </cell>
          <cell r="O59">
            <v>40378</v>
          </cell>
          <cell r="P59">
            <v>14</v>
          </cell>
          <cell r="Q59">
            <v>10</v>
          </cell>
          <cell r="R59">
            <v>10</v>
          </cell>
          <cell r="S59">
            <v>0</v>
          </cell>
          <cell r="V59">
            <v>40482</v>
          </cell>
          <cell r="X59">
            <v>40355</v>
          </cell>
          <cell r="AC59">
            <v>39941</v>
          </cell>
        </row>
        <row r="60">
          <cell r="C60">
            <v>214</v>
          </cell>
          <cell r="F60">
            <v>0</v>
          </cell>
          <cell r="H60">
            <v>33.5</v>
          </cell>
          <cell r="AD60">
            <v>450</v>
          </cell>
        </row>
        <row r="61">
          <cell r="A61">
            <v>482</v>
          </cell>
          <cell r="C61">
            <v>146.4</v>
          </cell>
          <cell r="D61">
            <v>19.41</v>
          </cell>
          <cell r="E61">
            <v>19.41</v>
          </cell>
          <cell r="F61">
            <v>194.1</v>
          </cell>
          <cell r="G61">
            <v>0</v>
          </cell>
          <cell r="H61">
            <v>1.8000000000000114</v>
          </cell>
          <cell r="I61">
            <v>0.2900000000000027</v>
          </cell>
          <cell r="K61">
            <v>39368</v>
          </cell>
          <cell r="L61" t="str">
            <v>перев</v>
          </cell>
          <cell r="M61" t="str">
            <v>нет</v>
          </cell>
          <cell r="O61">
            <v>40421</v>
          </cell>
          <cell r="P61">
            <v>18</v>
          </cell>
          <cell r="Q61">
            <v>120</v>
          </cell>
          <cell r="R61">
            <v>140</v>
          </cell>
          <cell r="S61">
            <v>20</v>
          </cell>
          <cell r="V61">
            <v>40580</v>
          </cell>
          <cell r="X61">
            <v>40063</v>
          </cell>
          <cell r="Y61">
            <v>267</v>
          </cell>
          <cell r="AB61">
            <v>39289</v>
          </cell>
          <cell r="AC61">
            <v>39362</v>
          </cell>
          <cell r="AD61">
            <v>180</v>
          </cell>
        </row>
        <row r="62">
          <cell r="A62">
            <v>488</v>
          </cell>
          <cell r="C62">
            <v>24</v>
          </cell>
          <cell r="D62">
            <v>19.41</v>
          </cell>
          <cell r="E62">
            <v>19.41</v>
          </cell>
          <cell r="F62">
            <v>194.1</v>
          </cell>
          <cell r="G62">
            <v>0</v>
          </cell>
          <cell r="H62">
            <v>0</v>
          </cell>
          <cell r="I62">
            <v>0.2900000000000027</v>
          </cell>
          <cell r="J62" t="str">
            <v>Флюкс 24м3/сут</v>
          </cell>
          <cell r="K62">
            <v>39598</v>
          </cell>
          <cell r="L62" t="str">
            <v>перев</v>
          </cell>
          <cell r="M62" t="str">
            <v>нет</v>
          </cell>
          <cell r="V62">
            <v>40613</v>
          </cell>
          <cell r="W62">
            <v>3</v>
          </cell>
          <cell r="AB62">
            <v>39505</v>
          </cell>
          <cell r="AC62">
            <v>39597</v>
          </cell>
          <cell r="AD62">
            <v>300</v>
          </cell>
        </row>
        <row r="63">
          <cell r="A63">
            <v>493</v>
          </cell>
          <cell r="C63">
            <v>181.6</v>
          </cell>
          <cell r="D63">
            <v>19.41</v>
          </cell>
          <cell r="E63">
            <v>19.41</v>
          </cell>
          <cell r="F63">
            <v>194.1</v>
          </cell>
          <cell r="G63">
            <v>0</v>
          </cell>
          <cell r="H63">
            <v>-3.2000000000000171</v>
          </cell>
          <cell r="I63">
            <v>0.2900000000000027</v>
          </cell>
          <cell r="K63">
            <v>39598</v>
          </cell>
          <cell r="L63" t="str">
            <v>перев</v>
          </cell>
          <cell r="M63" t="str">
            <v>нет</v>
          </cell>
          <cell r="V63">
            <v>40613</v>
          </cell>
          <cell r="W63">
            <v>3</v>
          </cell>
          <cell r="AB63">
            <v>39505</v>
          </cell>
          <cell r="AC63">
            <v>39597</v>
          </cell>
          <cell r="AD63">
            <v>300</v>
          </cell>
        </row>
        <row r="64">
          <cell r="A64">
            <v>495</v>
          </cell>
          <cell r="C64">
            <v>401.5</v>
          </cell>
          <cell r="D64">
            <v>19.41</v>
          </cell>
          <cell r="E64">
            <v>19.41</v>
          </cell>
          <cell r="F64">
            <v>194.1</v>
          </cell>
          <cell r="G64">
            <v>0.5</v>
          </cell>
          <cell r="H64">
            <v>5.8999999999999773</v>
          </cell>
          <cell r="I64">
            <v>0.2900000000000027</v>
          </cell>
          <cell r="K64">
            <v>39477</v>
          </cell>
          <cell r="L64" t="str">
            <v>ГВЗ</v>
          </cell>
          <cell r="M64" t="str">
            <v>нет</v>
          </cell>
          <cell r="V64">
            <v>40614</v>
          </cell>
          <cell r="W64">
            <v>3</v>
          </cell>
          <cell r="X64">
            <v>40371</v>
          </cell>
          <cell r="Y64">
            <v>218</v>
          </cell>
          <cell r="AB64">
            <v>39216</v>
          </cell>
          <cell r="AC64">
            <v>39364</v>
          </cell>
          <cell r="AD64">
            <v>130</v>
          </cell>
        </row>
        <row r="65">
          <cell r="A65">
            <v>497</v>
          </cell>
          <cell r="B65">
            <v>7</v>
          </cell>
          <cell r="C65">
            <v>191</v>
          </cell>
          <cell r="D65">
            <v>16.5</v>
          </cell>
          <cell r="E65">
            <v>19.22</v>
          </cell>
          <cell r="F65">
            <v>165</v>
          </cell>
          <cell r="G65">
            <v>0.7</v>
          </cell>
          <cell r="H65">
            <v>0</v>
          </cell>
          <cell r="I65">
            <v>0</v>
          </cell>
          <cell r="J65" t="str">
            <v>Флюкс 191м3/сут</v>
          </cell>
          <cell r="AC65">
            <v>40724</v>
          </cell>
        </row>
        <row r="66">
          <cell r="A66">
            <v>500</v>
          </cell>
          <cell r="F66">
            <v>0</v>
          </cell>
          <cell r="J66" t="str">
            <v>ост 14.04. ОКРС ЗБС</v>
          </cell>
          <cell r="K66">
            <v>40284</v>
          </cell>
          <cell r="L66" t="str">
            <v>перестр</v>
          </cell>
          <cell r="M66">
            <v>39419</v>
          </cell>
          <cell r="N66">
            <v>40</v>
          </cell>
          <cell r="O66">
            <v>40377</v>
          </cell>
          <cell r="P66">
            <v>18</v>
          </cell>
          <cell r="Q66">
            <v>83</v>
          </cell>
          <cell r="R66">
            <v>90</v>
          </cell>
          <cell r="S66">
            <v>7</v>
          </cell>
          <cell r="T66">
            <v>90</v>
          </cell>
          <cell r="V66">
            <v>40402</v>
          </cell>
          <cell r="W66">
            <v>3</v>
          </cell>
          <cell r="X66">
            <v>40418</v>
          </cell>
          <cell r="Y66">
            <v>344</v>
          </cell>
          <cell r="AB66">
            <v>39386</v>
          </cell>
          <cell r="AC66">
            <v>39604</v>
          </cell>
          <cell r="AD66">
            <v>300</v>
          </cell>
        </row>
        <row r="67">
          <cell r="A67">
            <v>504</v>
          </cell>
          <cell r="B67">
            <v>8</v>
          </cell>
          <cell r="C67">
            <v>580.9</v>
          </cell>
          <cell r="D67">
            <v>17</v>
          </cell>
          <cell r="E67">
            <v>19.41</v>
          </cell>
          <cell r="F67">
            <v>170</v>
          </cell>
          <cell r="G67">
            <v>0</v>
          </cell>
          <cell r="H67">
            <v>1.5</v>
          </cell>
          <cell r="I67">
            <v>0</v>
          </cell>
          <cell r="K67">
            <v>40359</v>
          </cell>
          <cell r="L67" t="str">
            <v>перестр</v>
          </cell>
          <cell r="M67" t="str">
            <v>нет</v>
          </cell>
          <cell r="V67">
            <v>40383</v>
          </cell>
          <cell r="W67">
            <v>3</v>
          </cell>
          <cell r="X67">
            <v>39931</v>
          </cell>
          <cell r="Y67">
            <v>229</v>
          </cell>
          <cell r="Z67">
            <v>40344</v>
          </cell>
          <cell r="AA67" t="str">
            <v>ВУПАС</v>
          </cell>
          <cell r="AB67">
            <v>39634</v>
          </cell>
          <cell r="AC67">
            <v>39837</v>
          </cell>
          <cell r="AD67">
            <v>400</v>
          </cell>
        </row>
        <row r="68">
          <cell r="A68">
            <v>505</v>
          </cell>
          <cell r="C68">
            <v>179</v>
          </cell>
          <cell r="D68">
            <v>19.22</v>
          </cell>
          <cell r="E68">
            <v>19.22</v>
          </cell>
          <cell r="F68">
            <v>192.2</v>
          </cell>
          <cell r="G68">
            <v>0</v>
          </cell>
          <cell r="H68">
            <v>0</v>
          </cell>
          <cell r="I68">
            <v>0.19999999999999929</v>
          </cell>
          <cell r="J68" t="str">
            <v>Флюкс 179м3/сут</v>
          </cell>
        </row>
        <row r="69">
          <cell r="A69">
            <v>506</v>
          </cell>
          <cell r="F69">
            <v>0</v>
          </cell>
          <cell r="J69" t="str">
            <v>27.04-ост  ОКРС Перевод в в/з</v>
          </cell>
          <cell r="K69">
            <v>39722</v>
          </cell>
          <cell r="L69" t="str">
            <v>перев</v>
          </cell>
          <cell r="V69">
            <v>40698</v>
          </cell>
          <cell r="X69">
            <v>40418</v>
          </cell>
          <cell r="AC69">
            <v>39743</v>
          </cell>
        </row>
        <row r="70">
          <cell r="A70">
            <v>640</v>
          </cell>
          <cell r="C70">
            <v>131.30000000000001</v>
          </cell>
          <cell r="D70">
            <v>19.41</v>
          </cell>
          <cell r="E70">
            <v>19.41</v>
          </cell>
          <cell r="F70">
            <v>194.1</v>
          </cell>
          <cell r="G70">
            <v>0</v>
          </cell>
          <cell r="H70">
            <v>4.8000000000000114</v>
          </cell>
          <cell r="I70">
            <v>0.2900000000000027</v>
          </cell>
          <cell r="K70">
            <v>38801</v>
          </cell>
          <cell r="L70" t="str">
            <v>перев</v>
          </cell>
          <cell r="M70">
            <v>39343</v>
          </cell>
          <cell r="N70" t="str">
            <v>80+15</v>
          </cell>
          <cell r="O70">
            <v>40660</v>
          </cell>
          <cell r="P70">
            <v>22</v>
          </cell>
          <cell r="Q70">
            <v>125</v>
          </cell>
          <cell r="R70">
            <v>125</v>
          </cell>
          <cell r="S70">
            <v>0</v>
          </cell>
          <cell r="V70">
            <v>40406</v>
          </cell>
          <cell r="W70">
            <v>3</v>
          </cell>
          <cell r="X70">
            <v>40319</v>
          </cell>
          <cell r="Y70">
            <v>174</v>
          </cell>
          <cell r="Z70">
            <v>40355</v>
          </cell>
          <cell r="AA70" t="str">
            <v>ВУПАС</v>
          </cell>
          <cell r="AC70">
            <v>39895</v>
          </cell>
        </row>
        <row r="71">
          <cell r="C71">
            <v>1835.7</v>
          </cell>
          <cell r="F71">
            <v>0</v>
          </cell>
          <cell r="H71">
            <v>10.8</v>
          </cell>
          <cell r="AD71">
            <v>2060</v>
          </cell>
        </row>
        <row r="72">
          <cell r="A72">
            <v>490</v>
          </cell>
          <cell r="C72">
            <v>164.3</v>
          </cell>
          <cell r="D72">
            <v>20.16</v>
          </cell>
          <cell r="E72">
            <v>20.16</v>
          </cell>
          <cell r="F72">
            <v>201.6</v>
          </cell>
          <cell r="G72">
            <v>0</v>
          </cell>
          <cell r="H72">
            <v>-50.9</v>
          </cell>
          <cell r="I72">
            <v>0.21000000000000085</v>
          </cell>
          <cell r="V72">
            <v>40465</v>
          </cell>
          <cell r="AC72">
            <v>40445</v>
          </cell>
        </row>
        <row r="73">
          <cell r="A73">
            <v>641</v>
          </cell>
          <cell r="C73">
            <v>370.6</v>
          </cell>
          <cell r="D73">
            <v>20.16</v>
          </cell>
          <cell r="E73">
            <v>20.16</v>
          </cell>
          <cell r="F73">
            <v>201.6</v>
          </cell>
          <cell r="G73">
            <v>18</v>
          </cell>
          <cell r="H73">
            <v>11.6</v>
          </cell>
          <cell r="I73">
            <v>0.21000000000000085</v>
          </cell>
          <cell r="K73">
            <v>40079</v>
          </cell>
          <cell r="L73" t="str">
            <v>перев</v>
          </cell>
          <cell r="O73">
            <v>40418</v>
          </cell>
          <cell r="P73">
            <v>12</v>
          </cell>
          <cell r="Q73">
            <v>150</v>
          </cell>
          <cell r="R73">
            <v>195</v>
          </cell>
          <cell r="S73">
            <v>45</v>
          </cell>
          <cell r="V73">
            <v>40624</v>
          </cell>
          <cell r="W73">
            <v>3</v>
          </cell>
          <cell r="X73">
            <v>40330</v>
          </cell>
          <cell r="AC73">
            <v>40342</v>
          </cell>
        </row>
        <row r="74">
          <cell r="A74">
            <v>644</v>
          </cell>
          <cell r="C74">
            <v>135.9</v>
          </cell>
          <cell r="D74">
            <v>20.16</v>
          </cell>
          <cell r="E74">
            <v>20.16</v>
          </cell>
          <cell r="F74">
            <v>201.6</v>
          </cell>
          <cell r="G74">
            <v>19</v>
          </cell>
          <cell r="H74">
            <v>-17.2</v>
          </cell>
          <cell r="I74">
            <v>0.21000000000000085</v>
          </cell>
          <cell r="K74">
            <v>40079</v>
          </cell>
          <cell r="L74" t="str">
            <v>перев</v>
          </cell>
          <cell r="O74">
            <v>40418</v>
          </cell>
          <cell r="P74">
            <v>12</v>
          </cell>
          <cell r="Q74">
            <v>150</v>
          </cell>
          <cell r="R74">
            <v>195</v>
          </cell>
          <cell r="S74">
            <v>45</v>
          </cell>
          <cell r="V74">
            <v>40624</v>
          </cell>
          <cell r="W74">
            <v>3</v>
          </cell>
          <cell r="X74">
            <v>40330</v>
          </cell>
          <cell r="AC74">
            <v>40342</v>
          </cell>
        </row>
        <row r="75">
          <cell r="C75">
            <v>670.8</v>
          </cell>
          <cell r="F75">
            <v>0</v>
          </cell>
          <cell r="H75">
            <v>-56.499999999999943</v>
          </cell>
          <cell r="AD75">
            <v>0</v>
          </cell>
        </row>
        <row r="76">
          <cell r="A76">
            <v>516</v>
          </cell>
          <cell r="C76">
            <v>78.599999999999994</v>
          </cell>
          <cell r="D76">
            <v>20.59</v>
          </cell>
          <cell r="E76">
            <v>20.59</v>
          </cell>
          <cell r="F76">
            <v>205.9</v>
          </cell>
          <cell r="G76">
            <v>0</v>
          </cell>
          <cell r="H76">
            <v>1</v>
          </cell>
          <cell r="I76">
            <v>0.16</v>
          </cell>
          <cell r="K76">
            <v>40265</v>
          </cell>
          <cell r="L76" t="str">
            <v>перев</v>
          </cell>
          <cell r="O76">
            <v>40715</v>
          </cell>
          <cell r="P76">
            <v>11</v>
          </cell>
          <cell r="Q76">
            <v>52</v>
          </cell>
          <cell r="V76">
            <v>40403</v>
          </cell>
          <cell r="W76">
            <v>3</v>
          </cell>
          <cell r="AC76">
            <v>40253</v>
          </cell>
        </row>
        <row r="77">
          <cell r="A77">
            <v>522</v>
          </cell>
          <cell r="C77">
            <v>21.1</v>
          </cell>
          <cell r="D77">
            <v>20.59</v>
          </cell>
          <cell r="E77">
            <v>20.59</v>
          </cell>
          <cell r="F77">
            <v>205.9</v>
          </cell>
          <cell r="G77">
            <v>0</v>
          </cell>
          <cell r="H77">
            <v>-2.2999999999999998</v>
          </cell>
          <cell r="I77">
            <v>0.16</v>
          </cell>
          <cell r="K77">
            <v>40417</v>
          </cell>
          <cell r="L77" t="str">
            <v>перев</v>
          </cell>
          <cell r="M77">
            <v>40202</v>
          </cell>
          <cell r="N77">
            <v>48</v>
          </cell>
          <cell r="V77">
            <v>40420</v>
          </cell>
          <cell r="AC77">
            <v>40394</v>
          </cell>
        </row>
        <row r="78">
          <cell r="A78">
            <v>530</v>
          </cell>
          <cell r="F78">
            <v>0</v>
          </cell>
          <cell r="H78">
            <v>0</v>
          </cell>
          <cell r="I78">
            <v>0</v>
          </cell>
          <cell r="J78" t="str">
            <v>ост 01.04. ОКРС</v>
          </cell>
          <cell r="V78">
            <v>40692</v>
          </cell>
          <cell r="AC78">
            <v>40692</v>
          </cell>
        </row>
        <row r="79">
          <cell r="A79">
            <v>651</v>
          </cell>
          <cell r="C79">
            <v>148.30000000000001</v>
          </cell>
          <cell r="D79">
            <v>20.59</v>
          </cell>
          <cell r="E79">
            <v>20.59</v>
          </cell>
          <cell r="F79">
            <v>205.9</v>
          </cell>
          <cell r="G79">
            <v>14.5</v>
          </cell>
          <cell r="H79">
            <v>1.1000000000000227</v>
          </cell>
          <cell r="I79">
            <v>0.16</v>
          </cell>
          <cell r="O79">
            <v>40642</v>
          </cell>
          <cell r="V79">
            <v>40574</v>
          </cell>
          <cell r="AC79">
            <v>40569</v>
          </cell>
        </row>
        <row r="80">
          <cell r="A80">
            <v>657</v>
          </cell>
          <cell r="C80">
            <v>93</v>
          </cell>
          <cell r="D80">
            <v>20.39</v>
          </cell>
          <cell r="E80">
            <v>20.39</v>
          </cell>
          <cell r="F80">
            <v>203.9</v>
          </cell>
          <cell r="G80">
            <v>7.5</v>
          </cell>
          <cell r="H80">
            <v>18.399999999999999</v>
          </cell>
          <cell r="I80">
            <v>0.14999999999999858</v>
          </cell>
          <cell r="J80" t="str">
            <v xml:space="preserve"> 07.05. Бустерлифт</v>
          </cell>
          <cell r="O80">
            <v>40638</v>
          </cell>
          <cell r="V80">
            <v>40560</v>
          </cell>
          <cell r="AC80" t="str">
            <v>13.12.10-ввод новой</v>
          </cell>
        </row>
        <row r="81">
          <cell r="A81">
            <v>656</v>
          </cell>
          <cell r="C81">
            <v>38.299999999999997</v>
          </cell>
          <cell r="D81">
            <v>20.39</v>
          </cell>
          <cell r="E81">
            <v>20.39</v>
          </cell>
          <cell r="F81">
            <v>203.9</v>
          </cell>
          <cell r="G81">
            <v>10</v>
          </cell>
          <cell r="H81">
            <v>-2.8</v>
          </cell>
          <cell r="I81">
            <v>0.14999999999999858</v>
          </cell>
          <cell r="O81">
            <v>40588</v>
          </cell>
          <cell r="AC81" t="str">
            <v>09.12.10-ввод новой</v>
          </cell>
        </row>
        <row r="82">
          <cell r="A82">
            <v>658</v>
          </cell>
          <cell r="C82">
            <v>50</v>
          </cell>
          <cell r="D82">
            <v>20.39</v>
          </cell>
          <cell r="E82">
            <v>20.39</v>
          </cell>
          <cell r="F82">
            <v>203.9</v>
          </cell>
          <cell r="G82">
            <v>19.5</v>
          </cell>
          <cell r="H82">
            <v>0</v>
          </cell>
          <cell r="I82">
            <v>0.14999999999999858</v>
          </cell>
          <cell r="O82">
            <v>40588</v>
          </cell>
          <cell r="AC82" t="str">
            <v>09.12.10-ввод новой</v>
          </cell>
        </row>
        <row r="83">
          <cell r="A83">
            <v>659</v>
          </cell>
          <cell r="C83">
            <v>62.7</v>
          </cell>
          <cell r="D83">
            <v>20.39</v>
          </cell>
          <cell r="E83">
            <v>20.39</v>
          </cell>
          <cell r="F83">
            <v>203.9</v>
          </cell>
          <cell r="G83">
            <v>19</v>
          </cell>
          <cell r="H83">
            <v>2.7</v>
          </cell>
          <cell r="I83">
            <v>0.14999999999999858</v>
          </cell>
          <cell r="J83" t="str">
            <v>14.05. Смена сву</v>
          </cell>
          <cell r="K83">
            <v>40339</v>
          </cell>
          <cell r="L83" t="str">
            <v>перев</v>
          </cell>
          <cell r="O83">
            <v>40588</v>
          </cell>
          <cell r="P83">
            <v>10</v>
          </cell>
          <cell r="Q83">
            <v>125</v>
          </cell>
          <cell r="R83">
            <v>200</v>
          </cell>
          <cell r="S83">
            <v>75</v>
          </cell>
          <cell r="T83">
            <v>200</v>
          </cell>
          <cell r="V83">
            <v>40404</v>
          </cell>
          <cell r="AC83" t="str">
            <v>08.06.10-ввод новой</v>
          </cell>
          <cell r="AE83">
            <v>62.7</v>
          </cell>
        </row>
        <row r="84">
          <cell r="C84">
            <v>492</v>
          </cell>
          <cell r="F84">
            <v>0</v>
          </cell>
          <cell r="H84">
            <v>18.100000000000001</v>
          </cell>
          <cell r="AD84">
            <v>0</v>
          </cell>
        </row>
        <row r="85">
          <cell r="A85">
            <v>638</v>
          </cell>
          <cell r="F85">
            <v>0</v>
          </cell>
          <cell r="H85">
            <v>0</v>
          </cell>
          <cell r="I85">
            <v>0</v>
          </cell>
          <cell r="J85" t="str">
            <v>ОКРС(Ризб.=30атм)</v>
          </cell>
          <cell r="K85">
            <v>40325</v>
          </cell>
          <cell r="L85" t="str">
            <v>перев</v>
          </cell>
          <cell r="O85">
            <v>40396</v>
          </cell>
          <cell r="P85">
            <v>13</v>
          </cell>
          <cell r="Q85">
            <v>180</v>
          </cell>
          <cell r="R85">
            <v>196</v>
          </cell>
          <cell r="S85">
            <v>16</v>
          </cell>
          <cell r="V85">
            <v>40386</v>
          </cell>
          <cell r="AC85">
            <v>40320</v>
          </cell>
        </row>
        <row r="86">
          <cell r="A86">
            <v>647</v>
          </cell>
          <cell r="C86">
            <v>34.6</v>
          </cell>
          <cell r="D86">
            <v>20.59</v>
          </cell>
          <cell r="E86">
            <v>20.59</v>
          </cell>
          <cell r="F86">
            <v>205.9</v>
          </cell>
          <cell r="G86">
            <v>0</v>
          </cell>
          <cell r="H86">
            <v>-0.5</v>
          </cell>
          <cell r="I86">
            <v>0.14999999999999858</v>
          </cell>
          <cell r="K86">
            <v>40319</v>
          </cell>
          <cell r="L86" t="str">
            <v>перев</v>
          </cell>
          <cell r="M86">
            <v>40254</v>
          </cell>
          <cell r="N86">
            <v>40</v>
          </cell>
          <cell r="O86">
            <v>40609</v>
          </cell>
          <cell r="P86">
            <v>12</v>
          </cell>
          <cell r="Q86">
            <v>10</v>
          </cell>
          <cell r="R86">
            <v>49</v>
          </cell>
          <cell r="S86">
            <v>39</v>
          </cell>
          <cell r="V86">
            <v>40421</v>
          </cell>
          <cell r="X86">
            <v>40419</v>
          </cell>
          <cell r="AC86">
            <v>40315</v>
          </cell>
        </row>
        <row r="87">
          <cell r="A87">
            <v>675</v>
          </cell>
          <cell r="C87">
            <v>91.5</v>
          </cell>
          <cell r="D87">
            <v>20.59</v>
          </cell>
          <cell r="E87">
            <v>20.59</v>
          </cell>
          <cell r="F87">
            <v>205.9</v>
          </cell>
          <cell r="G87">
            <v>0</v>
          </cell>
          <cell r="H87">
            <v>26.8</v>
          </cell>
          <cell r="I87">
            <v>0.14999999999999858</v>
          </cell>
          <cell r="J87" t="str">
            <v>10.05. ост Бустерлифт</v>
          </cell>
          <cell r="K87">
            <v>40313</v>
          </cell>
          <cell r="L87" t="str">
            <v>перев</v>
          </cell>
          <cell r="M87">
            <v>40066</v>
          </cell>
          <cell r="N87">
            <v>85</v>
          </cell>
          <cell r="O87">
            <v>40623</v>
          </cell>
          <cell r="V87">
            <v>40381</v>
          </cell>
          <cell r="AC87">
            <v>40310</v>
          </cell>
        </row>
        <row r="88">
          <cell r="A88">
            <v>2056</v>
          </cell>
          <cell r="C88">
            <v>232.2</v>
          </cell>
          <cell r="D88">
            <v>20.59</v>
          </cell>
          <cell r="E88">
            <v>20.59</v>
          </cell>
          <cell r="F88">
            <v>205.9</v>
          </cell>
          <cell r="G88">
            <v>19</v>
          </cell>
          <cell r="H88">
            <v>-13.9</v>
          </cell>
          <cell r="I88">
            <v>0.14999999999999858</v>
          </cell>
          <cell r="K88">
            <v>40295</v>
          </cell>
          <cell r="L88" t="str">
            <v>перев</v>
          </cell>
          <cell r="O88">
            <v>40396</v>
          </cell>
          <cell r="P88">
            <v>10</v>
          </cell>
          <cell r="Q88">
            <v>185</v>
          </cell>
          <cell r="R88">
            <v>149</v>
          </cell>
          <cell r="S88">
            <v>-36</v>
          </cell>
          <cell r="V88">
            <v>40404</v>
          </cell>
          <cell r="X88">
            <v>40428</v>
          </cell>
          <cell r="AC88" t="str">
            <v>27.04.10-ввод новой</v>
          </cell>
        </row>
        <row r="89">
          <cell r="C89">
            <v>358.3</v>
          </cell>
          <cell r="F89">
            <v>0</v>
          </cell>
          <cell r="H89">
            <v>12.4</v>
          </cell>
          <cell r="AD89">
            <v>0</v>
          </cell>
        </row>
        <row r="90">
          <cell r="A90">
            <v>3708</v>
          </cell>
          <cell r="C90">
            <v>34.799999999999997</v>
          </cell>
          <cell r="D90">
            <v>20.8</v>
          </cell>
          <cell r="E90">
            <v>20.8</v>
          </cell>
          <cell r="F90">
            <v>208</v>
          </cell>
          <cell r="G90">
            <v>20.239999999999998</v>
          </cell>
          <cell r="H90">
            <v>-4.0999999999999996</v>
          </cell>
          <cell r="I90">
            <v>0.55999999999999872</v>
          </cell>
          <cell r="K90">
            <v>40397</v>
          </cell>
          <cell r="L90" t="str">
            <v>перев</v>
          </cell>
          <cell r="M90">
            <v>40059</v>
          </cell>
          <cell r="N90">
            <v>25</v>
          </cell>
          <cell r="O90">
            <v>40722</v>
          </cell>
          <cell r="V90">
            <v>40421</v>
          </cell>
          <cell r="AC90">
            <v>40397</v>
          </cell>
        </row>
        <row r="91">
          <cell r="C91">
            <v>34.799999999999997</v>
          </cell>
          <cell r="F91">
            <v>0</v>
          </cell>
          <cell r="H91">
            <v>-4.0999999999999996</v>
          </cell>
          <cell r="AD91">
            <v>0</v>
          </cell>
        </row>
        <row r="92">
          <cell r="A92">
            <v>472</v>
          </cell>
          <cell r="B92">
            <v>8</v>
          </cell>
          <cell r="C92">
            <v>241</v>
          </cell>
          <cell r="D92">
            <v>16</v>
          </cell>
          <cell r="E92">
            <v>20.010000000000002</v>
          </cell>
          <cell r="F92">
            <v>160</v>
          </cell>
          <cell r="G92">
            <v>0</v>
          </cell>
          <cell r="H92">
            <v>241</v>
          </cell>
          <cell r="I92">
            <v>16</v>
          </cell>
          <cell r="J92" t="str">
            <v>08.05. Перевод в ППД. Уст шт 8мм</v>
          </cell>
          <cell r="K92">
            <v>40397</v>
          </cell>
          <cell r="L92" t="str">
            <v>перев</v>
          </cell>
          <cell r="M92">
            <v>40059</v>
          </cell>
          <cell r="N92">
            <v>25</v>
          </cell>
          <cell r="O92">
            <v>40722</v>
          </cell>
          <cell r="V92">
            <v>40421</v>
          </cell>
          <cell r="AC92">
            <v>40397</v>
          </cell>
        </row>
        <row r="93">
          <cell r="A93">
            <v>2600</v>
          </cell>
          <cell r="C93">
            <v>135.4</v>
          </cell>
          <cell r="D93">
            <v>20.010000000000002</v>
          </cell>
          <cell r="E93">
            <v>20.010000000000002</v>
          </cell>
          <cell r="F93">
            <v>200.10000000000002</v>
          </cell>
          <cell r="G93">
            <v>0</v>
          </cell>
          <cell r="H93">
            <v>-8.6999999999999886</v>
          </cell>
          <cell r="I93">
            <v>-0.22000000000000242</v>
          </cell>
          <cell r="K93">
            <v>40397</v>
          </cell>
          <cell r="L93" t="str">
            <v>перев</v>
          </cell>
          <cell r="M93">
            <v>40059</v>
          </cell>
          <cell r="N93">
            <v>25</v>
          </cell>
          <cell r="O93">
            <v>40722</v>
          </cell>
          <cell r="V93">
            <v>40421</v>
          </cell>
          <cell r="AC93">
            <v>40397</v>
          </cell>
        </row>
        <row r="94">
          <cell r="A94">
            <v>2640</v>
          </cell>
          <cell r="C94">
            <v>141</v>
          </cell>
          <cell r="D94">
            <v>20.010000000000002</v>
          </cell>
          <cell r="E94">
            <v>20.010000000000002</v>
          </cell>
          <cell r="F94">
            <v>200.10000000000002</v>
          </cell>
          <cell r="G94">
            <v>0</v>
          </cell>
          <cell r="H94">
            <v>-5.1999999999999886</v>
          </cell>
          <cell r="I94">
            <v>-0.22000000000000242</v>
          </cell>
          <cell r="K94">
            <v>40397</v>
          </cell>
          <cell r="L94" t="str">
            <v>перев</v>
          </cell>
          <cell r="M94">
            <v>40059</v>
          </cell>
          <cell r="N94">
            <v>25</v>
          </cell>
          <cell r="O94">
            <v>40722</v>
          </cell>
          <cell r="V94">
            <v>40421</v>
          </cell>
          <cell r="AC94">
            <v>40397</v>
          </cell>
        </row>
        <row r="95">
          <cell r="C95">
            <v>517.4</v>
          </cell>
          <cell r="F95">
            <v>0</v>
          </cell>
          <cell r="H95">
            <v>227.1</v>
          </cell>
          <cell r="AD95">
            <v>0</v>
          </cell>
        </row>
        <row r="96">
          <cell r="A96">
            <v>428</v>
          </cell>
          <cell r="C96">
            <v>218.5</v>
          </cell>
          <cell r="D96">
            <v>20.100000000000001</v>
          </cell>
          <cell r="E96">
            <v>20.100000000000001</v>
          </cell>
          <cell r="F96">
            <v>201</v>
          </cell>
          <cell r="G96">
            <v>0</v>
          </cell>
          <cell r="H96">
            <v>-44.5</v>
          </cell>
          <cell r="I96">
            <v>4.0999999999999996</v>
          </cell>
          <cell r="J96" t="str">
            <v>21.04. Зап без рем. Насыщ пласта</v>
          </cell>
          <cell r="K96">
            <v>40397</v>
          </cell>
          <cell r="L96" t="str">
            <v>перев</v>
          </cell>
          <cell r="M96">
            <v>40059</v>
          </cell>
          <cell r="N96">
            <v>25</v>
          </cell>
          <cell r="O96">
            <v>40722</v>
          </cell>
          <cell r="V96">
            <v>40421</v>
          </cell>
          <cell r="AC96">
            <v>40397</v>
          </cell>
        </row>
        <row r="97">
          <cell r="A97">
            <v>441</v>
          </cell>
          <cell r="C97">
            <v>116.6</v>
          </cell>
          <cell r="D97">
            <v>20.100000000000001</v>
          </cell>
          <cell r="E97">
            <v>20.100000000000001</v>
          </cell>
          <cell r="F97">
            <v>201</v>
          </cell>
          <cell r="G97">
            <v>0</v>
          </cell>
          <cell r="H97">
            <v>-12.2</v>
          </cell>
          <cell r="I97">
            <v>9.0000000000003411E-2</v>
          </cell>
          <cell r="K97">
            <v>40397</v>
          </cell>
          <cell r="L97" t="str">
            <v>перев</v>
          </cell>
          <cell r="M97">
            <v>40059</v>
          </cell>
          <cell r="N97">
            <v>25</v>
          </cell>
          <cell r="O97">
            <v>40722</v>
          </cell>
          <cell r="V97">
            <v>40421</v>
          </cell>
          <cell r="AC97">
            <v>40397</v>
          </cell>
        </row>
        <row r="98">
          <cell r="A98">
            <v>440</v>
          </cell>
          <cell r="B98">
            <v>8</v>
          </cell>
          <cell r="C98">
            <v>317.7</v>
          </cell>
          <cell r="D98">
            <v>16</v>
          </cell>
          <cell r="E98">
            <v>20.100000000000001</v>
          </cell>
          <cell r="F98">
            <v>160</v>
          </cell>
          <cell r="G98">
            <v>0</v>
          </cell>
          <cell r="H98">
            <v>-19</v>
          </cell>
          <cell r="I98">
            <v>0</v>
          </cell>
        </row>
        <row r="99">
          <cell r="A99">
            <v>446</v>
          </cell>
          <cell r="B99">
            <v>6</v>
          </cell>
          <cell r="C99">
            <v>393.1</v>
          </cell>
          <cell r="D99">
            <v>14.5</v>
          </cell>
          <cell r="E99">
            <v>20.100000000000001</v>
          </cell>
          <cell r="F99">
            <v>145</v>
          </cell>
          <cell r="G99">
            <v>0</v>
          </cell>
          <cell r="H99">
            <v>182.8</v>
          </cell>
          <cell r="I99">
            <v>1.5</v>
          </cell>
          <cell r="J99" t="str">
            <v>28.04-уст.шт.5 мм 07.05. уст шт 6мм</v>
          </cell>
          <cell r="K99">
            <v>40397</v>
          </cell>
          <cell r="L99" t="str">
            <v>перев</v>
          </cell>
          <cell r="M99">
            <v>40059</v>
          </cell>
          <cell r="N99">
            <v>25</v>
          </cell>
          <cell r="O99">
            <v>40722</v>
          </cell>
          <cell r="V99">
            <v>40421</v>
          </cell>
          <cell r="AC99">
            <v>40397</v>
          </cell>
        </row>
        <row r="100">
          <cell r="A100">
            <v>457</v>
          </cell>
          <cell r="C100">
            <v>437.6</v>
          </cell>
          <cell r="D100">
            <v>20.100000000000001</v>
          </cell>
          <cell r="E100">
            <v>20.100000000000001</v>
          </cell>
          <cell r="F100">
            <v>201</v>
          </cell>
          <cell r="G100">
            <v>1</v>
          </cell>
          <cell r="H100">
            <v>-14.900000000000091</v>
          </cell>
          <cell r="I100">
            <v>3.1</v>
          </cell>
          <cell r="J100" t="str">
            <v>совместно с 440/38</v>
          </cell>
          <cell r="K100">
            <v>40397</v>
          </cell>
          <cell r="L100" t="str">
            <v>перев</v>
          </cell>
          <cell r="M100">
            <v>40059</v>
          </cell>
          <cell r="N100">
            <v>25</v>
          </cell>
          <cell r="O100">
            <v>40722</v>
          </cell>
          <cell r="V100">
            <v>40421</v>
          </cell>
          <cell r="AC100">
            <v>40397</v>
          </cell>
        </row>
        <row r="101">
          <cell r="C101">
            <v>1483.5</v>
          </cell>
          <cell r="F101">
            <v>0</v>
          </cell>
          <cell r="H101">
            <v>92.199999999999903</v>
          </cell>
          <cell r="AD101">
            <v>0</v>
          </cell>
        </row>
        <row r="102">
          <cell r="A102">
            <v>570</v>
          </cell>
          <cell r="C102">
            <v>126.3</v>
          </cell>
          <cell r="D102">
            <v>20.29</v>
          </cell>
          <cell r="E102">
            <v>20.29</v>
          </cell>
          <cell r="F102">
            <v>202.89999999999998</v>
          </cell>
          <cell r="G102">
            <v>0</v>
          </cell>
          <cell r="H102">
            <v>-8.0000000000000142</v>
          </cell>
          <cell r="I102">
            <v>0.19999999999999929</v>
          </cell>
          <cell r="J102" t="str">
            <v>20.04-сняли шт.</v>
          </cell>
          <cell r="K102">
            <v>40397</v>
          </cell>
          <cell r="L102" t="str">
            <v>перев</v>
          </cell>
          <cell r="M102">
            <v>40059</v>
          </cell>
          <cell r="N102">
            <v>25</v>
          </cell>
          <cell r="O102">
            <v>40722</v>
          </cell>
          <cell r="V102">
            <v>40421</v>
          </cell>
          <cell r="AC102">
            <v>40397</v>
          </cell>
          <cell r="AF102">
            <v>540</v>
          </cell>
        </row>
        <row r="103">
          <cell r="A103">
            <v>574</v>
          </cell>
          <cell r="B103">
            <v>4</v>
          </cell>
          <cell r="C103">
            <v>100</v>
          </cell>
          <cell r="D103">
            <v>15.6</v>
          </cell>
          <cell r="E103">
            <v>20.29</v>
          </cell>
          <cell r="F103">
            <v>156</v>
          </cell>
          <cell r="G103">
            <v>1</v>
          </cell>
          <cell r="H103">
            <v>-2</v>
          </cell>
          <cell r="I103">
            <v>0</v>
          </cell>
          <cell r="J103" t="str">
            <v>Запуск 17.04      18.04 уст.шт.6мм   20.04-уст.шт.4мм</v>
          </cell>
        </row>
        <row r="104">
          <cell r="A104">
            <v>578</v>
          </cell>
          <cell r="C104">
            <v>130.1</v>
          </cell>
          <cell r="D104">
            <v>20.29</v>
          </cell>
          <cell r="E104">
            <v>20.29</v>
          </cell>
          <cell r="F104">
            <v>202.89999999999998</v>
          </cell>
          <cell r="G104">
            <v>0</v>
          </cell>
          <cell r="H104">
            <v>-6.7000000000000171</v>
          </cell>
          <cell r="I104">
            <v>0.19999999999999929</v>
          </cell>
        </row>
        <row r="105">
          <cell r="A105">
            <v>1758</v>
          </cell>
          <cell r="C105">
            <v>126.7</v>
          </cell>
          <cell r="D105">
            <v>20.29</v>
          </cell>
          <cell r="E105">
            <v>20.29</v>
          </cell>
          <cell r="F105">
            <v>202.89999999999998</v>
          </cell>
          <cell r="G105">
            <v>0</v>
          </cell>
          <cell r="H105">
            <v>-1</v>
          </cell>
          <cell r="I105">
            <v>0.19999999999999929</v>
          </cell>
        </row>
        <row r="106">
          <cell r="C106">
            <v>483.1</v>
          </cell>
          <cell r="F106">
            <v>0</v>
          </cell>
          <cell r="H106">
            <v>-17.7</v>
          </cell>
          <cell r="AD106">
            <v>0</v>
          </cell>
        </row>
        <row r="107">
          <cell r="A107">
            <v>3822</v>
          </cell>
          <cell r="C107">
            <v>10.9</v>
          </cell>
          <cell r="D107">
            <v>20.05</v>
          </cell>
          <cell r="E107">
            <v>20.05</v>
          </cell>
          <cell r="F107">
            <v>200.5</v>
          </cell>
          <cell r="G107">
            <v>0</v>
          </cell>
          <cell r="H107">
            <v>-1.6</v>
          </cell>
          <cell r="I107">
            <v>0.10000000000000142</v>
          </cell>
          <cell r="K107">
            <v>40397</v>
          </cell>
          <cell r="L107" t="str">
            <v>перев</v>
          </cell>
          <cell r="M107">
            <v>40059</v>
          </cell>
          <cell r="N107">
            <v>25</v>
          </cell>
          <cell r="O107">
            <v>40722</v>
          </cell>
          <cell r="V107">
            <v>40421</v>
          </cell>
          <cell r="AC107">
            <v>40397</v>
          </cell>
        </row>
        <row r="108">
          <cell r="A108">
            <v>3825</v>
          </cell>
          <cell r="C108">
            <v>74.7</v>
          </cell>
          <cell r="D108">
            <v>20.05</v>
          </cell>
          <cell r="E108">
            <v>20.05</v>
          </cell>
          <cell r="F108">
            <v>200.5</v>
          </cell>
          <cell r="G108">
            <v>0</v>
          </cell>
          <cell r="H108">
            <v>-30.6</v>
          </cell>
          <cell r="I108">
            <v>0.10000000000000142</v>
          </cell>
          <cell r="K108">
            <v>40397</v>
          </cell>
          <cell r="L108" t="str">
            <v>перев</v>
          </cell>
          <cell r="M108">
            <v>40059</v>
          </cell>
          <cell r="N108">
            <v>25</v>
          </cell>
          <cell r="O108">
            <v>40722</v>
          </cell>
          <cell r="V108">
            <v>40421</v>
          </cell>
          <cell r="AC108">
            <v>40397</v>
          </cell>
        </row>
        <row r="109">
          <cell r="A109">
            <v>3827</v>
          </cell>
          <cell r="B109">
            <v>6</v>
          </cell>
          <cell r="F109">
            <v>0</v>
          </cell>
          <cell r="H109">
            <v>-206.1</v>
          </cell>
          <cell r="I109">
            <v>-17.600000000000001</v>
          </cell>
          <cell r="J109" t="str">
            <v>08.05. ост на КПД</v>
          </cell>
          <cell r="K109">
            <v>40397</v>
          </cell>
          <cell r="L109" t="str">
            <v>перев</v>
          </cell>
          <cell r="M109">
            <v>40059</v>
          </cell>
          <cell r="N109">
            <v>25</v>
          </cell>
          <cell r="O109">
            <v>40722</v>
          </cell>
          <cell r="V109">
            <v>40421</v>
          </cell>
          <cell r="AC109">
            <v>40397</v>
          </cell>
        </row>
        <row r="110">
          <cell r="A110">
            <v>3828</v>
          </cell>
          <cell r="C110">
            <v>280</v>
          </cell>
          <cell r="D110">
            <v>20.05</v>
          </cell>
          <cell r="E110">
            <v>20.05</v>
          </cell>
          <cell r="F110">
            <v>200.5</v>
          </cell>
          <cell r="G110">
            <v>0</v>
          </cell>
          <cell r="H110">
            <v>280</v>
          </cell>
          <cell r="I110">
            <v>20.05</v>
          </cell>
          <cell r="J110" t="str">
            <v xml:space="preserve"> с 23.03-под влияние 3829/64. 08.05. Зап</v>
          </cell>
          <cell r="K110">
            <v>40397</v>
          </cell>
          <cell r="L110" t="str">
            <v>перев</v>
          </cell>
          <cell r="M110">
            <v>40059</v>
          </cell>
          <cell r="N110">
            <v>25</v>
          </cell>
          <cell r="O110">
            <v>40722</v>
          </cell>
          <cell r="V110">
            <v>40421</v>
          </cell>
          <cell r="AC110">
            <v>40397</v>
          </cell>
        </row>
        <row r="111">
          <cell r="C111">
            <v>365.6</v>
          </cell>
          <cell r="F111">
            <v>0</v>
          </cell>
          <cell r="H111">
            <v>41.7</v>
          </cell>
          <cell r="AD111">
            <v>0</v>
          </cell>
        </row>
        <row r="112">
          <cell r="A112" t="str">
            <v>КНС-1</v>
          </cell>
          <cell r="C112">
            <v>14904.6</v>
          </cell>
          <cell r="F112">
            <v>0</v>
          </cell>
          <cell r="H112">
            <v>379.2</v>
          </cell>
          <cell r="O112" t="str">
            <v xml:space="preserve">Дисбаланс без перевода из нефтяного фонда и ввода новых нагн.скважин </v>
          </cell>
        </row>
        <row r="113">
          <cell r="C113">
            <v>13904.1</v>
          </cell>
          <cell r="F113">
            <v>0</v>
          </cell>
          <cell r="H113">
            <v>169.8</v>
          </cell>
          <cell r="J113" t="str">
            <v>Без учета кнс-37 и кнс-40</v>
          </cell>
        </row>
        <row r="114">
          <cell r="F114">
            <v>0</v>
          </cell>
          <cell r="O114" t="str">
            <v xml:space="preserve">Дисбаланс с переводом из нефтяного фонда и вводом новых нагн.скважин </v>
          </cell>
        </row>
        <row r="115">
          <cell r="A115">
            <v>137</v>
          </cell>
          <cell r="C115">
            <v>186.9</v>
          </cell>
          <cell r="D115">
            <v>20.2</v>
          </cell>
          <cell r="E115">
            <v>20.2</v>
          </cell>
          <cell r="F115">
            <v>202</v>
          </cell>
          <cell r="G115">
            <v>0</v>
          </cell>
          <cell r="H115">
            <v>-19.100000000000001</v>
          </cell>
          <cell r="I115">
            <v>-0.28000000000000114</v>
          </cell>
          <cell r="K115">
            <v>40276</v>
          </cell>
          <cell r="L115" t="str">
            <v>перев</v>
          </cell>
          <cell r="V115">
            <v>40714</v>
          </cell>
          <cell r="X115">
            <v>40413</v>
          </cell>
          <cell r="AC115">
            <v>40273</v>
          </cell>
        </row>
        <row r="116">
          <cell r="A116">
            <v>139</v>
          </cell>
          <cell r="B116">
            <v>5</v>
          </cell>
          <cell r="C116">
            <v>270</v>
          </cell>
          <cell r="D116">
            <v>16</v>
          </cell>
          <cell r="E116">
            <v>20.2</v>
          </cell>
          <cell r="F116">
            <v>160</v>
          </cell>
          <cell r="G116">
            <v>0</v>
          </cell>
          <cell r="H116">
            <v>270</v>
          </cell>
          <cell r="I116">
            <v>16</v>
          </cell>
          <cell r="J116" t="str">
            <v>11.05. Пер в ппд. 13.05. уст шт 6мм замер совм с 1522</v>
          </cell>
          <cell r="K116">
            <v>40426</v>
          </cell>
          <cell r="L116" t="str">
            <v>ГРП</v>
          </cell>
          <cell r="M116">
            <v>40419</v>
          </cell>
          <cell r="N116">
            <v>5</v>
          </cell>
          <cell r="O116">
            <v>40587</v>
          </cell>
          <cell r="P116">
            <v>12</v>
          </cell>
          <cell r="Q116">
            <v>77</v>
          </cell>
          <cell r="R116">
            <v>278</v>
          </cell>
          <cell r="S116">
            <v>201</v>
          </cell>
          <cell r="V116">
            <v>40433</v>
          </cell>
          <cell r="AC116">
            <v>40343</v>
          </cell>
        </row>
        <row r="117">
          <cell r="A117">
            <v>140</v>
          </cell>
          <cell r="C117">
            <v>82.1</v>
          </cell>
          <cell r="D117">
            <v>20.2</v>
          </cell>
          <cell r="E117">
            <v>20.2</v>
          </cell>
          <cell r="F117">
            <v>202</v>
          </cell>
          <cell r="G117">
            <v>0</v>
          </cell>
          <cell r="H117">
            <v>-11.5</v>
          </cell>
          <cell r="I117">
            <v>-0.28000000000000114</v>
          </cell>
          <cell r="K117">
            <v>40426</v>
          </cell>
          <cell r="L117" t="str">
            <v>ГРП</v>
          </cell>
          <cell r="M117">
            <v>40419</v>
          </cell>
          <cell r="N117">
            <v>5</v>
          </cell>
          <cell r="O117">
            <v>40587</v>
          </cell>
          <cell r="P117">
            <v>12</v>
          </cell>
          <cell r="Q117">
            <v>77</v>
          </cell>
          <cell r="R117">
            <v>278</v>
          </cell>
          <cell r="S117">
            <v>201</v>
          </cell>
          <cell r="V117">
            <v>40433</v>
          </cell>
          <cell r="AC117">
            <v>40343</v>
          </cell>
        </row>
        <row r="118">
          <cell r="A118">
            <v>145</v>
          </cell>
          <cell r="C118">
            <v>152.80000000000001</v>
          </cell>
          <cell r="D118">
            <v>20.100000000000001</v>
          </cell>
          <cell r="E118">
            <v>20.100000000000001</v>
          </cell>
          <cell r="F118">
            <v>201</v>
          </cell>
          <cell r="G118">
            <v>1</v>
          </cell>
          <cell r="H118">
            <v>-4.7999999999999829</v>
          </cell>
          <cell r="I118">
            <v>-0.28999999999999915</v>
          </cell>
          <cell r="K118">
            <v>40133</v>
          </cell>
          <cell r="L118" t="str">
            <v>ОТСЭК</v>
          </cell>
          <cell r="M118" t="str">
            <v>нет</v>
          </cell>
          <cell r="O118">
            <v>40279</v>
          </cell>
          <cell r="P118">
            <v>17.8</v>
          </cell>
          <cell r="Q118">
            <v>113</v>
          </cell>
          <cell r="R118">
            <v>130</v>
          </cell>
          <cell r="S118">
            <v>17</v>
          </cell>
          <cell r="T118">
            <v>130</v>
          </cell>
          <cell r="U118">
            <v>125</v>
          </cell>
          <cell r="V118">
            <v>40659</v>
          </cell>
          <cell r="X118">
            <v>40345</v>
          </cell>
          <cell r="AB118">
            <v>21522</v>
          </cell>
          <cell r="AC118">
            <v>40052</v>
          </cell>
          <cell r="AD118">
            <v>200</v>
          </cell>
        </row>
        <row r="119">
          <cell r="A119">
            <v>155</v>
          </cell>
          <cell r="C119">
            <v>245.4</v>
          </cell>
          <cell r="D119">
            <v>20.100000000000001</v>
          </cell>
          <cell r="E119">
            <v>20.100000000000001</v>
          </cell>
          <cell r="F119">
            <v>201</v>
          </cell>
          <cell r="G119">
            <v>0</v>
          </cell>
          <cell r="H119">
            <v>-33.6</v>
          </cell>
          <cell r="I119">
            <v>-0.28999999999999915</v>
          </cell>
          <cell r="K119">
            <v>40092</v>
          </cell>
          <cell r="L119" t="str">
            <v>перев</v>
          </cell>
          <cell r="O119">
            <v>40665</v>
          </cell>
          <cell r="P119">
            <v>16.5</v>
          </cell>
          <cell r="Q119">
            <v>130</v>
          </cell>
          <cell r="R119">
            <v>509</v>
          </cell>
          <cell r="S119">
            <v>379</v>
          </cell>
          <cell r="T119">
            <v>450</v>
          </cell>
          <cell r="U119">
            <v>390</v>
          </cell>
          <cell r="V119">
            <v>40396</v>
          </cell>
          <cell r="X119">
            <v>40331</v>
          </cell>
          <cell r="Y119">
            <v>303</v>
          </cell>
          <cell r="AC119">
            <v>40085</v>
          </cell>
        </row>
        <row r="120">
          <cell r="A120">
            <v>1522</v>
          </cell>
          <cell r="C120">
            <v>105</v>
          </cell>
          <cell r="D120">
            <v>20.2</v>
          </cell>
          <cell r="E120">
            <v>20.2</v>
          </cell>
          <cell r="F120">
            <v>202</v>
          </cell>
          <cell r="G120">
            <v>0</v>
          </cell>
          <cell r="H120">
            <v>-18.399999999999999</v>
          </cell>
          <cell r="I120">
            <v>-0.28000000000000114</v>
          </cell>
          <cell r="K120">
            <v>40335</v>
          </cell>
          <cell r="L120" t="str">
            <v>перев</v>
          </cell>
          <cell r="V120">
            <v>40620</v>
          </cell>
          <cell r="AC120">
            <v>40335</v>
          </cell>
        </row>
        <row r="121">
          <cell r="C121">
            <v>1042.2</v>
          </cell>
          <cell r="F121">
            <v>0</v>
          </cell>
          <cell r="H121">
            <v>182.6</v>
          </cell>
          <cell r="AD121">
            <v>200</v>
          </cell>
        </row>
        <row r="122">
          <cell r="A122">
            <v>122</v>
          </cell>
          <cell r="C122">
            <v>62.6</v>
          </cell>
          <cell r="D122">
            <v>20</v>
          </cell>
          <cell r="E122">
            <v>20</v>
          </cell>
          <cell r="F122">
            <v>200</v>
          </cell>
          <cell r="G122">
            <v>20</v>
          </cell>
          <cell r="H122">
            <v>-18.3</v>
          </cell>
          <cell r="I122">
            <v>-0.19999999999999929</v>
          </cell>
          <cell r="K122">
            <v>39839</v>
          </cell>
          <cell r="L122" t="str">
            <v>перев</v>
          </cell>
          <cell r="M122" t="str">
            <v>нет</v>
          </cell>
          <cell r="O122">
            <v>40400</v>
          </cell>
          <cell r="P122">
            <v>20</v>
          </cell>
          <cell r="Q122">
            <v>312</v>
          </cell>
          <cell r="R122">
            <v>410</v>
          </cell>
          <cell r="S122">
            <v>98</v>
          </cell>
          <cell r="V122">
            <v>40463</v>
          </cell>
          <cell r="X122">
            <v>40413</v>
          </cell>
          <cell r="Y122" t="str">
            <v>брак</v>
          </cell>
          <cell r="AB122">
            <v>21522</v>
          </cell>
          <cell r="AC122">
            <v>39839</v>
          </cell>
          <cell r="AD122">
            <v>200</v>
          </cell>
        </row>
        <row r="123">
          <cell r="A123">
            <v>126</v>
          </cell>
          <cell r="C123">
            <v>183.2</v>
          </cell>
          <cell r="D123">
            <v>20</v>
          </cell>
          <cell r="E123">
            <v>20</v>
          </cell>
          <cell r="F123">
            <v>200</v>
          </cell>
          <cell r="G123">
            <v>0</v>
          </cell>
          <cell r="H123">
            <v>1.0999999999999943</v>
          </cell>
          <cell r="I123">
            <v>-0.19999999999999929</v>
          </cell>
          <cell r="K123">
            <v>40163</v>
          </cell>
          <cell r="L123" t="str">
            <v>РИР</v>
          </cell>
          <cell r="M123" t="str">
            <v>нет</v>
          </cell>
          <cell r="V123">
            <v>40712</v>
          </cell>
          <cell r="X123">
            <v>40350</v>
          </cell>
          <cell r="AC123">
            <v>40710</v>
          </cell>
        </row>
        <row r="124">
          <cell r="A124">
            <v>181</v>
          </cell>
          <cell r="C124">
            <v>154.69999999999999</v>
          </cell>
          <cell r="D124">
            <v>20</v>
          </cell>
          <cell r="E124">
            <v>20</v>
          </cell>
          <cell r="F124">
            <v>200</v>
          </cell>
          <cell r="G124">
            <v>0</v>
          </cell>
          <cell r="H124">
            <v>-3.5</v>
          </cell>
          <cell r="I124">
            <v>-0.19999999999999929</v>
          </cell>
          <cell r="K124">
            <v>40164</v>
          </cell>
          <cell r="L124" t="str">
            <v>РИР</v>
          </cell>
          <cell r="M124" t="str">
            <v>нет</v>
          </cell>
          <cell r="V124">
            <v>40424</v>
          </cell>
          <cell r="X124">
            <v>40350</v>
          </cell>
          <cell r="AC124">
            <v>40147</v>
          </cell>
        </row>
        <row r="125">
          <cell r="A125">
            <v>1232</v>
          </cell>
          <cell r="C125">
            <v>287</v>
          </cell>
          <cell r="D125">
            <v>20</v>
          </cell>
          <cell r="E125">
            <v>20</v>
          </cell>
          <cell r="F125">
            <v>200</v>
          </cell>
          <cell r="G125">
            <v>0</v>
          </cell>
          <cell r="H125">
            <v>-17.8</v>
          </cell>
          <cell r="I125">
            <v>-0.19999999999999929</v>
          </cell>
          <cell r="K125">
            <v>40282</v>
          </cell>
          <cell r="L125" t="str">
            <v>ОТСЭК</v>
          </cell>
          <cell r="M125" t="str">
            <v>нет</v>
          </cell>
          <cell r="O125">
            <v>40317</v>
          </cell>
          <cell r="P125" t="str">
            <v>Лидер</v>
          </cell>
          <cell r="Q125">
            <v>48</v>
          </cell>
          <cell r="R125">
            <v>400</v>
          </cell>
          <cell r="S125">
            <v>352</v>
          </cell>
          <cell r="T125">
            <v>390</v>
          </cell>
          <cell r="U125">
            <v>380</v>
          </cell>
          <cell r="V125">
            <v>40715</v>
          </cell>
          <cell r="X125">
            <v>40361</v>
          </cell>
          <cell r="AC125">
            <v>39986</v>
          </cell>
        </row>
        <row r="126">
          <cell r="A126">
            <v>1260</v>
          </cell>
          <cell r="C126">
            <v>116.4</v>
          </cell>
          <cell r="D126">
            <v>20</v>
          </cell>
          <cell r="E126">
            <v>20</v>
          </cell>
          <cell r="F126">
            <v>200</v>
          </cell>
          <cell r="G126">
            <v>4</v>
          </cell>
          <cell r="H126">
            <v>-25.7</v>
          </cell>
          <cell r="I126">
            <v>-0.19999999999999929</v>
          </cell>
          <cell r="K126">
            <v>40206</v>
          </cell>
          <cell r="L126" t="str">
            <v>ОТСЭК</v>
          </cell>
          <cell r="M126" t="str">
            <v>нет</v>
          </cell>
          <cell r="O126">
            <v>40391</v>
          </cell>
          <cell r="P126" t="str">
            <v>Лидер</v>
          </cell>
          <cell r="Q126">
            <v>85</v>
          </cell>
          <cell r="R126">
            <v>124</v>
          </cell>
          <cell r="S126">
            <v>39</v>
          </cell>
          <cell r="V126">
            <v>40443</v>
          </cell>
          <cell r="X126">
            <v>40335</v>
          </cell>
          <cell r="Y126">
            <v>262</v>
          </cell>
          <cell r="AC126">
            <v>40022</v>
          </cell>
        </row>
        <row r="127">
          <cell r="A127">
            <v>1279</v>
          </cell>
          <cell r="C127">
            <v>205.4</v>
          </cell>
          <cell r="D127">
            <v>20</v>
          </cell>
          <cell r="E127">
            <v>20</v>
          </cell>
          <cell r="F127">
            <v>200</v>
          </cell>
          <cell r="G127">
            <v>9</v>
          </cell>
          <cell r="H127">
            <v>9.6000000000000227</v>
          </cell>
          <cell r="I127">
            <v>-0.19999999999999929</v>
          </cell>
          <cell r="J127" t="str">
            <v>Совм замер с 122/6</v>
          </cell>
          <cell r="K127">
            <v>40207</v>
          </cell>
          <cell r="L127" t="str">
            <v>ОТСЭК</v>
          </cell>
          <cell r="M127" t="str">
            <v>нет</v>
          </cell>
          <cell r="O127">
            <v>40392</v>
          </cell>
          <cell r="P127" t="str">
            <v>Лидер</v>
          </cell>
          <cell r="Q127">
            <v>85</v>
          </cell>
          <cell r="R127">
            <v>124</v>
          </cell>
          <cell r="S127">
            <v>39</v>
          </cell>
          <cell r="V127">
            <v>40444</v>
          </cell>
          <cell r="X127">
            <v>40336</v>
          </cell>
          <cell r="Y127">
            <v>262</v>
          </cell>
          <cell r="AC127">
            <v>40022</v>
          </cell>
        </row>
        <row r="128">
          <cell r="A128">
            <v>1300</v>
          </cell>
          <cell r="C128">
            <v>193.3</v>
          </cell>
          <cell r="D128">
            <v>20</v>
          </cell>
          <cell r="E128">
            <v>20</v>
          </cell>
          <cell r="F128">
            <v>200</v>
          </cell>
          <cell r="G128">
            <v>0</v>
          </cell>
          <cell r="H128">
            <v>-6.5</v>
          </cell>
          <cell r="I128">
            <v>-0.19999999999999929</v>
          </cell>
          <cell r="J128" t="str">
            <v>Совместный замер с скв.181</v>
          </cell>
          <cell r="K128">
            <v>40448</v>
          </cell>
          <cell r="L128" t="str">
            <v>перев</v>
          </cell>
          <cell r="V128">
            <v>40473</v>
          </cell>
          <cell r="X128">
            <v>40378</v>
          </cell>
          <cell r="AC128">
            <v>40073</v>
          </cell>
        </row>
        <row r="129">
          <cell r="C129">
            <v>1202.5999999999999</v>
          </cell>
          <cell r="F129">
            <v>0</v>
          </cell>
          <cell r="H129">
            <v>-61.1</v>
          </cell>
          <cell r="AD129">
            <v>200</v>
          </cell>
        </row>
        <row r="130">
          <cell r="A130">
            <v>103</v>
          </cell>
          <cell r="C130">
            <v>77.400000000000006</v>
          </cell>
          <cell r="D130">
            <v>19.71</v>
          </cell>
          <cell r="E130">
            <v>19.71</v>
          </cell>
          <cell r="F130">
            <v>197.10000000000002</v>
          </cell>
          <cell r="G130">
            <v>0</v>
          </cell>
          <cell r="H130">
            <v>77.400000000000006</v>
          </cell>
          <cell r="I130">
            <v>19.71</v>
          </cell>
          <cell r="J130" t="str">
            <v>зап 04.05. Бустерлифт. Флюкс 100м3/сут.  08.05. Смена СВУ</v>
          </cell>
          <cell r="K130">
            <v>40199</v>
          </cell>
          <cell r="L130" t="str">
            <v>перев</v>
          </cell>
          <cell r="O130">
            <v>40683</v>
          </cell>
          <cell r="P130">
            <v>9</v>
          </cell>
          <cell r="Q130">
            <v>80</v>
          </cell>
          <cell r="R130">
            <v>80</v>
          </cell>
          <cell r="S130">
            <v>0</v>
          </cell>
          <cell r="V130">
            <v>40318</v>
          </cell>
          <cell r="X130">
            <v>40358</v>
          </cell>
          <cell r="AC130">
            <v>40358</v>
          </cell>
        </row>
        <row r="131">
          <cell r="A131">
            <v>176</v>
          </cell>
          <cell r="C131">
            <v>218</v>
          </cell>
          <cell r="D131">
            <v>19.71</v>
          </cell>
          <cell r="E131">
            <v>19.71</v>
          </cell>
          <cell r="F131">
            <v>197.10000000000002</v>
          </cell>
          <cell r="G131">
            <v>0</v>
          </cell>
          <cell r="H131">
            <v>0</v>
          </cell>
          <cell r="I131">
            <v>-0.28999999999999915</v>
          </cell>
          <cell r="J131" t="str">
            <v xml:space="preserve"> Флюкс 218 м3/сут. См. СВУ(-) не держат задв.</v>
          </cell>
          <cell r="K131">
            <v>40185</v>
          </cell>
          <cell r="L131" t="str">
            <v>перев</v>
          </cell>
          <cell r="O131">
            <v>40592</v>
          </cell>
          <cell r="V131">
            <v>40318</v>
          </cell>
          <cell r="X131">
            <v>40324</v>
          </cell>
          <cell r="Y131">
            <v>343</v>
          </cell>
          <cell r="AC131">
            <v>40325</v>
          </cell>
        </row>
        <row r="132">
          <cell r="A132">
            <v>182</v>
          </cell>
          <cell r="C132">
            <v>94.7</v>
          </cell>
          <cell r="D132">
            <v>20</v>
          </cell>
          <cell r="E132">
            <v>20</v>
          </cell>
          <cell r="F132">
            <v>200</v>
          </cell>
          <cell r="G132">
            <v>0</v>
          </cell>
          <cell r="H132">
            <v>-9.5999999999999943</v>
          </cell>
          <cell r="I132">
            <v>-0.19999999999999929</v>
          </cell>
          <cell r="K132">
            <v>40349</v>
          </cell>
          <cell r="L132" t="str">
            <v>перев</v>
          </cell>
          <cell r="M132">
            <v>40299</v>
          </cell>
          <cell r="N132">
            <v>20</v>
          </cell>
          <cell r="V132">
            <v>40654</v>
          </cell>
          <cell r="AC132">
            <v>40644</v>
          </cell>
        </row>
        <row r="133">
          <cell r="A133">
            <v>184</v>
          </cell>
          <cell r="C133">
            <v>251.6</v>
          </cell>
          <cell r="D133">
            <v>19.71</v>
          </cell>
          <cell r="E133">
            <v>19.71</v>
          </cell>
          <cell r="F133">
            <v>197.10000000000002</v>
          </cell>
          <cell r="G133">
            <v>0</v>
          </cell>
          <cell r="H133">
            <v>-20.399999999999999</v>
          </cell>
          <cell r="I133">
            <v>-0.28999999999999915</v>
          </cell>
          <cell r="K133">
            <v>40349</v>
          </cell>
          <cell r="L133" t="str">
            <v>перев</v>
          </cell>
          <cell r="M133">
            <v>40299</v>
          </cell>
          <cell r="N133">
            <v>20</v>
          </cell>
          <cell r="O133">
            <v>40645</v>
          </cell>
          <cell r="V133">
            <v>40399</v>
          </cell>
          <cell r="AC133">
            <v>40349</v>
          </cell>
        </row>
        <row r="134">
          <cell r="A134">
            <v>930</v>
          </cell>
          <cell r="C134">
            <v>41.1</v>
          </cell>
          <cell r="D134">
            <v>20</v>
          </cell>
          <cell r="E134">
            <v>20</v>
          </cell>
          <cell r="F134">
            <v>200</v>
          </cell>
          <cell r="G134">
            <v>0</v>
          </cell>
          <cell r="H134">
            <v>-2.8</v>
          </cell>
          <cell r="I134">
            <v>-0.19999999999999929</v>
          </cell>
          <cell r="K134">
            <v>40427</v>
          </cell>
          <cell r="L134" t="str">
            <v>ГРП</v>
          </cell>
          <cell r="M134">
            <v>40419</v>
          </cell>
          <cell r="N134">
            <v>20</v>
          </cell>
          <cell r="O134">
            <v>40402</v>
          </cell>
          <cell r="P134">
            <v>12</v>
          </cell>
          <cell r="Q134">
            <v>100</v>
          </cell>
          <cell r="V134">
            <v>40435</v>
          </cell>
          <cell r="X134">
            <v>40361</v>
          </cell>
          <cell r="AC134">
            <v>40330</v>
          </cell>
        </row>
        <row r="135">
          <cell r="A135">
            <v>931</v>
          </cell>
          <cell r="C135">
            <v>211</v>
          </cell>
          <cell r="D135">
            <v>19.71</v>
          </cell>
          <cell r="E135">
            <v>19.71</v>
          </cell>
          <cell r="F135">
            <v>197.10000000000002</v>
          </cell>
          <cell r="G135">
            <v>0</v>
          </cell>
          <cell r="H135">
            <v>0</v>
          </cell>
          <cell r="I135">
            <v>-0.28999999999999915</v>
          </cell>
          <cell r="J135" t="str">
            <v>Флюкс 214 м3/сут</v>
          </cell>
          <cell r="K135">
            <v>40166</v>
          </cell>
          <cell r="L135" t="str">
            <v>перев</v>
          </cell>
          <cell r="V135">
            <v>40391</v>
          </cell>
          <cell r="X135">
            <v>40335</v>
          </cell>
          <cell r="Y135">
            <v>303</v>
          </cell>
          <cell r="AC135">
            <v>40336</v>
          </cell>
        </row>
        <row r="136">
          <cell r="A136">
            <v>932</v>
          </cell>
          <cell r="C136">
            <v>232.8</v>
          </cell>
          <cell r="D136">
            <v>20</v>
          </cell>
          <cell r="E136">
            <v>20</v>
          </cell>
          <cell r="F136">
            <v>200</v>
          </cell>
          <cell r="G136">
            <v>0</v>
          </cell>
          <cell r="H136">
            <v>-18.5</v>
          </cell>
          <cell r="I136">
            <v>-0.19999999999999929</v>
          </cell>
          <cell r="K136">
            <v>40166</v>
          </cell>
          <cell r="L136" t="str">
            <v>перев</v>
          </cell>
          <cell r="V136">
            <v>40470</v>
          </cell>
          <cell r="X136">
            <v>40335</v>
          </cell>
          <cell r="Y136">
            <v>303</v>
          </cell>
          <cell r="AC136">
            <v>40467</v>
          </cell>
        </row>
        <row r="137">
          <cell r="A137">
            <v>935</v>
          </cell>
          <cell r="C137">
            <v>147.69999999999999</v>
          </cell>
          <cell r="D137">
            <v>20</v>
          </cell>
          <cell r="E137">
            <v>20</v>
          </cell>
          <cell r="F137">
            <v>200</v>
          </cell>
          <cell r="G137">
            <v>0</v>
          </cell>
          <cell r="H137">
            <v>-10.3</v>
          </cell>
          <cell r="I137">
            <v>-0.19999999999999929</v>
          </cell>
          <cell r="K137">
            <v>39839</v>
          </cell>
          <cell r="L137" t="str">
            <v>перев</v>
          </cell>
          <cell r="M137" t="str">
            <v>нет</v>
          </cell>
          <cell r="O137">
            <v>40385</v>
          </cell>
          <cell r="P137">
            <v>10.8</v>
          </cell>
          <cell r="Q137">
            <v>125</v>
          </cell>
          <cell r="R137">
            <v>440</v>
          </cell>
          <cell r="S137">
            <v>315</v>
          </cell>
          <cell r="T137">
            <v>440</v>
          </cell>
          <cell r="V137">
            <v>40392</v>
          </cell>
          <cell r="X137">
            <v>40299</v>
          </cell>
          <cell r="AB137">
            <v>21522</v>
          </cell>
          <cell r="AC137">
            <v>39991</v>
          </cell>
          <cell r="AD137">
            <v>200</v>
          </cell>
        </row>
        <row r="138">
          <cell r="A138">
            <v>937</v>
          </cell>
          <cell r="C138">
            <v>30.3</v>
          </cell>
          <cell r="D138">
            <v>20</v>
          </cell>
          <cell r="E138">
            <v>20</v>
          </cell>
          <cell r="F138">
            <v>200</v>
          </cell>
          <cell r="G138">
            <v>8</v>
          </cell>
          <cell r="H138">
            <v>-2.1</v>
          </cell>
          <cell r="I138">
            <v>-0.19999999999999929</v>
          </cell>
          <cell r="K138">
            <v>40058</v>
          </cell>
          <cell r="L138" t="str">
            <v>перев</v>
          </cell>
          <cell r="O138">
            <v>40616</v>
          </cell>
          <cell r="P138">
            <v>6</v>
          </cell>
          <cell r="Q138">
            <v>27</v>
          </cell>
          <cell r="R138">
            <v>100</v>
          </cell>
          <cell r="S138">
            <v>73</v>
          </cell>
          <cell r="T138">
            <v>100</v>
          </cell>
          <cell r="U138">
            <v>100</v>
          </cell>
          <cell r="V138">
            <v>40392</v>
          </cell>
          <cell r="W138">
            <v>1</v>
          </cell>
          <cell r="X138">
            <v>40413</v>
          </cell>
          <cell r="AC138">
            <v>40081</v>
          </cell>
        </row>
        <row r="139">
          <cell r="A139">
            <v>1205</v>
          </cell>
          <cell r="C139">
            <v>183.5</v>
          </cell>
          <cell r="D139">
            <v>20</v>
          </cell>
          <cell r="E139">
            <v>20</v>
          </cell>
          <cell r="F139">
            <v>200</v>
          </cell>
          <cell r="G139">
            <v>0</v>
          </cell>
          <cell r="H139">
            <v>-1.5</v>
          </cell>
          <cell r="I139">
            <v>-0.19999999999999929</v>
          </cell>
          <cell r="J139" t="str">
            <v xml:space="preserve">04.05. Смена СВУ. </v>
          </cell>
          <cell r="K139">
            <v>40256</v>
          </cell>
          <cell r="L139" t="str">
            <v>ОТСЭК</v>
          </cell>
          <cell r="O139">
            <v>40379</v>
          </cell>
          <cell r="P139">
            <v>10</v>
          </cell>
          <cell r="Q139">
            <v>50</v>
          </cell>
          <cell r="R139">
            <v>280</v>
          </cell>
          <cell r="S139">
            <v>230</v>
          </cell>
          <cell r="T139">
            <v>280</v>
          </cell>
          <cell r="V139">
            <v>40396</v>
          </cell>
          <cell r="W139">
            <v>3</v>
          </cell>
          <cell r="AC139">
            <v>39991</v>
          </cell>
        </row>
        <row r="140">
          <cell r="C140">
            <v>1488.1</v>
          </cell>
          <cell r="F140">
            <v>0</v>
          </cell>
          <cell r="H140">
            <v>12.2</v>
          </cell>
          <cell r="AD140">
            <v>200</v>
          </cell>
        </row>
        <row r="141">
          <cell r="A141">
            <v>953</v>
          </cell>
          <cell r="B141">
            <v>8</v>
          </cell>
          <cell r="C141">
            <v>162</v>
          </cell>
          <cell r="D141">
            <v>17.5</v>
          </cell>
          <cell r="E141">
            <v>18.920000000000002</v>
          </cell>
          <cell r="F141">
            <v>175</v>
          </cell>
          <cell r="G141">
            <v>0</v>
          </cell>
          <cell r="H141">
            <v>-1.0999999999999943</v>
          </cell>
          <cell r="I141">
            <v>0</v>
          </cell>
          <cell r="K141">
            <v>40359</v>
          </cell>
          <cell r="L141" t="str">
            <v>перев</v>
          </cell>
          <cell r="V141">
            <v>40720</v>
          </cell>
          <cell r="AC141">
            <v>40715</v>
          </cell>
        </row>
        <row r="142">
          <cell r="A142">
            <v>954</v>
          </cell>
          <cell r="C142">
            <v>114.6</v>
          </cell>
          <cell r="D142">
            <v>18.920000000000002</v>
          </cell>
          <cell r="E142">
            <v>18.920000000000002</v>
          </cell>
          <cell r="F142">
            <v>189.20000000000002</v>
          </cell>
          <cell r="G142">
            <v>0</v>
          </cell>
          <cell r="H142">
            <v>-18.2</v>
          </cell>
          <cell r="I142">
            <v>-0.39000000000000057</v>
          </cell>
          <cell r="K142">
            <v>40359</v>
          </cell>
          <cell r="L142" t="str">
            <v>перев</v>
          </cell>
          <cell r="V142">
            <v>40720</v>
          </cell>
          <cell r="AC142">
            <v>40715</v>
          </cell>
        </row>
        <row r="143">
          <cell r="A143">
            <v>956</v>
          </cell>
          <cell r="C143">
            <v>142.6</v>
          </cell>
          <cell r="D143">
            <v>18.920000000000002</v>
          </cell>
          <cell r="E143">
            <v>18.920000000000002</v>
          </cell>
          <cell r="F143">
            <v>189.20000000000002</v>
          </cell>
          <cell r="G143">
            <v>0</v>
          </cell>
          <cell r="H143">
            <v>-33.5</v>
          </cell>
          <cell r="I143">
            <v>1.92</v>
          </cell>
          <cell r="J143" t="str">
            <v>Перевод в ппд 12.04.  Сняли шт 05.05.</v>
          </cell>
        </row>
        <row r="144">
          <cell r="A144">
            <v>957</v>
          </cell>
          <cell r="C144">
            <v>135.9</v>
          </cell>
          <cell r="D144">
            <v>18.920000000000002</v>
          </cell>
          <cell r="E144">
            <v>18.920000000000002</v>
          </cell>
          <cell r="F144">
            <v>189.20000000000002</v>
          </cell>
          <cell r="G144">
            <v>0</v>
          </cell>
          <cell r="H144">
            <v>98.3</v>
          </cell>
          <cell r="I144">
            <v>-0.39000000000000057</v>
          </cell>
          <cell r="J144" t="str">
            <v>08.05. ОПЗ 20м3. Совм зам с 956</v>
          </cell>
        </row>
        <row r="145">
          <cell r="A145">
            <v>958</v>
          </cell>
          <cell r="F145">
            <v>0</v>
          </cell>
          <cell r="I145">
            <v>0</v>
          </cell>
          <cell r="J145" t="str">
            <v xml:space="preserve">ОКРС перевод в в/з   </v>
          </cell>
          <cell r="K145">
            <v>40359</v>
          </cell>
          <cell r="L145" t="str">
            <v>перев</v>
          </cell>
          <cell r="V145">
            <v>40720</v>
          </cell>
          <cell r="AC145">
            <v>40715</v>
          </cell>
        </row>
        <row r="146">
          <cell r="C146">
            <v>555.1</v>
          </cell>
          <cell r="F146">
            <v>0</v>
          </cell>
          <cell r="H146">
            <v>45.5</v>
          </cell>
        </row>
        <row r="147">
          <cell r="A147">
            <v>283</v>
          </cell>
          <cell r="C147">
            <v>118.4</v>
          </cell>
          <cell r="D147">
            <v>20.100000000000001</v>
          </cell>
          <cell r="E147">
            <v>20.100000000000001</v>
          </cell>
          <cell r="F147">
            <v>201</v>
          </cell>
          <cell r="G147">
            <v>20.100000000000001</v>
          </cell>
          <cell r="H147">
            <v>7.1000000000000085</v>
          </cell>
          <cell r="I147">
            <v>-0.25999999999999801</v>
          </cell>
          <cell r="K147">
            <v>40359</v>
          </cell>
          <cell r="L147" t="str">
            <v>перев</v>
          </cell>
          <cell r="V147">
            <v>40618</v>
          </cell>
          <cell r="AC147">
            <v>40545</v>
          </cell>
        </row>
        <row r="148">
          <cell r="C148">
            <v>118.4</v>
          </cell>
          <cell r="F148">
            <v>0</v>
          </cell>
          <cell r="H148">
            <v>7.1000000000000085</v>
          </cell>
        </row>
        <row r="149">
          <cell r="A149">
            <v>712</v>
          </cell>
          <cell r="C149">
            <v>99</v>
          </cell>
          <cell r="D149">
            <v>19.899999999999999</v>
          </cell>
          <cell r="E149">
            <v>19.899999999999999</v>
          </cell>
          <cell r="F149">
            <v>199</v>
          </cell>
          <cell r="G149">
            <v>0</v>
          </cell>
          <cell r="H149">
            <v>99</v>
          </cell>
          <cell r="I149">
            <v>19.899999999999999</v>
          </cell>
          <cell r="J149" t="str">
            <v>с 23.04 КПД. 05.05. Зап после ОПЗ 20 м3</v>
          </cell>
          <cell r="K149">
            <v>40418</v>
          </cell>
          <cell r="L149" t="str">
            <v>дострел</v>
          </cell>
          <cell r="O149" t="str">
            <v xml:space="preserve"> 24.02.2011</v>
          </cell>
          <cell r="P149">
            <v>10.4</v>
          </cell>
          <cell r="Q149">
            <v>80</v>
          </cell>
          <cell r="R149">
            <v>80</v>
          </cell>
          <cell r="S149">
            <v>0</v>
          </cell>
          <cell r="T149">
            <v>60</v>
          </cell>
          <cell r="V149">
            <v>40442</v>
          </cell>
          <cell r="X149">
            <v>40332</v>
          </cell>
          <cell r="AC149">
            <v>40212</v>
          </cell>
        </row>
        <row r="150">
          <cell r="A150">
            <v>754</v>
          </cell>
          <cell r="C150">
            <v>45</v>
          </cell>
          <cell r="D150">
            <v>19.899999999999999</v>
          </cell>
          <cell r="E150">
            <v>19.899999999999999</v>
          </cell>
          <cell r="F150">
            <v>199</v>
          </cell>
          <cell r="G150">
            <v>0</v>
          </cell>
          <cell r="H150">
            <v>0</v>
          </cell>
          <cell r="I150">
            <v>-0.20000000000000284</v>
          </cell>
          <cell r="K150">
            <v>40200</v>
          </cell>
          <cell r="L150" t="str">
            <v>перев</v>
          </cell>
          <cell r="M150">
            <v>40032</v>
          </cell>
          <cell r="N150">
            <v>55</v>
          </cell>
          <cell r="V150">
            <v>40468</v>
          </cell>
          <cell r="X150">
            <v>40382</v>
          </cell>
          <cell r="AC150">
            <v>40193</v>
          </cell>
          <cell r="AE150" t="str">
            <v>требуется контрольный замер FLUXSUS</v>
          </cell>
        </row>
        <row r="151">
          <cell r="A151">
            <v>756</v>
          </cell>
          <cell r="C151">
            <v>236.4</v>
          </cell>
          <cell r="D151">
            <v>19.899999999999999</v>
          </cell>
          <cell r="E151">
            <v>19.899999999999999</v>
          </cell>
          <cell r="F151">
            <v>199</v>
          </cell>
          <cell r="G151">
            <v>0</v>
          </cell>
          <cell r="H151">
            <v>-27.6</v>
          </cell>
          <cell r="I151">
            <v>-0.20000000000000284</v>
          </cell>
          <cell r="K151">
            <v>40303</v>
          </cell>
          <cell r="L151" t="str">
            <v>перев</v>
          </cell>
          <cell r="V151">
            <v>40468</v>
          </cell>
          <cell r="AC151" t="str">
            <v xml:space="preserve"> 05.05.10</v>
          </cell>
        </row>
        <row r="152">
          <cell r="A152">
            <v>759</v>
          </cell>
          <cell r="C152">
            <v>123.1</v>
          </cell>
          <cell r="D152">
            <v>19.82</v>
          </cell>
          <cell r="E152">
            <v>19.82</v>
          </cell>
          <cell r="F152">
            <v>198.2</v>
          </cell>
          <cell r="G152">
            <v>2</v>
          </cell>
          <cell r="H152">
            <v>5.5999999999999943</v>
          </cell>
          <cell r="I152">
            <v>-0.27</v>
          </cell>
          <cell r="V152">
            <v>40700</v>
          </cell>
          <cell r="AC152">
            <v>40700</v>
          </cell>
        </row>
        <row r="153">
          <cell r="A153">
            <v>776</v>
          </cell>
          <cell r="C153">
            <v>113</v>
          </cell>
          <cell r="D153">
            <v>19.82</v>
          </cell>
          <cell r="E153">
            <v>19.82</v>
          </cell>
          <cell r="F153">
            <v>198.2</v>
          </cell>
          <cell r="G153">
            <v>0</v>
          </cell>
          <cell r="H153">
            <v>0.20000000000000284</v>
          </cell>
          <cell r="I153">
            <v>-0.27</v>
          </cell>
          <cell r="K153">
            <v>40304</v>
          </cell>
          <cell r="L153" t="str">
            <v>перев</v>
          </cell>
          <cell r="AC153">
            <v>40623</v>
          </cell>
          <cell r="AE153" t="str">
            <v>требуется контрольный замер FLUXSUS</v>
          </cell>
        </row>
        <row r="154">
          <cell r="A154">
            <v>781</v>
          </cell>
          <cell r="F154">
            <v>0</v>
          </cell>
          <cell r="H154">
            <v>0</v>
          </cell>
          <cell r="I154">
            <v>0</v>
          </cell>
          <cell r="J154" t="str">
            <v xml:space="preserve"> ОКРС</v>
          </cell>
          <cell r="K154">
            <v>40305</v>
          </cell>
          <cell r="L154" t="str">
            <v>перев</v>
          </cell>
          <cell r="V154">
            <v>40681</v>
          </cell>
          <cell r="AC154">
            <v>40647</v>
          </cell>
        </row>
        <row r="155">
          <cell r="A155">
            <v>784</v>
          </cell>
          <cell r="B155">
            <v>7</v>
          </cell>
          <cell r="F155">
            <v>0</v>
          </cell>
          <cell r="H155">
            <v>-184.5</v>
          </cell>
          <cell r="I155">
            <v>-18.5</v>
          </cell>
          <cell r="J155" t="str">
            <v>07.05. Ост КПД. Совм. замер с скв.759</v>
          </cell>
          <cell r="V155" t="str">
            <v>не было</v>
          </cell>
          <cell r="AC155">
            <v>40662</v>
          </cell>
          <cell r="AD155">
            <v>320</v>
          </cell>
          <cell r="AE155">
            <v>51.6</v>
          </cell>
        </row>
        <row r="156">
          <cell r="A156">
            <v>785</v>
          </cell>
          <cell r="C156">
            <v>13.8</v>
          </cell>
          <cell r="D156">
            <v>19.82</v>
          </cell>
          <cell r="E156">
            <v>19.82</v>
          </cell>
          <cell r="F156">
            <v>198.2</v>
          </cell>
          <cell r="G156">
            <v>18</v>
          </cell>
          <cell r="H156">
            <v>-0.89999999999999858</v>
          </cell>
          <cell r="I156">
            <v>-0.27</v>
          </cell>
          <cell r="V156" t="str">
            <v>не было</v>
          </cell>
          <cell r="AC156">
            <v>40662</v>
          </cell>
          <cell r="AD156">
            <v>320</v>
          </cell>
          <cell r="AE156">
            <v>13.8</v>
          </cell>
        </row>
        <row r="157">
          <cell r="A157">
            <v>795</v>
          </cell>
          <cell r="C157">
            <v>200</v>
          </cell>
          <cell r="D157">
            <v>19.82</v>
          </cell>
          <cell r="E157">
            <v>19.82</v>
          </cell>
          <cell r="F157">
            <v>198.2</v>
          </cell>
          <cell r="G157">
            <v>9.5</v>
          </cell>
          <cell r="H157">
            <v>-20.100000000000001</v>
          </cell>
          <cell r="I157">
            <v>-0.27</v>
          </cell>
          <cell r="J157" t="str">
            <v>20.04-сняли шт.</v>
          </cell>
          <cell r="V157">
            <v>40623</v>
          </cell>
          <cell r="AC157">
            <v>40587</v>
          </cell>
          <cell r="AD157">
            <v>0</v>
          </cell>
        </row>
        <row r="158">
          <cell r="C158">
            <v>830.3</v>
          </cell>
          <cell r="F158">
            <v>0</v>
          </cell>
          <cell r="H158">
            <v>-128.30000000000001</v>
          </cell>
          <cell r="K158">
            <v>40192</v>
          </cell>
          <cell r="L158" t="str">
            <v>перев</v>
          </cell>
          <cell r="AA158" t="str">
            <v xml:space="preserve">ВУПАС </v>
          </cell>
        </row>
        <row r="159">
          <cell r="A159">
            <v>715</v>
          </cell>
          <cell r="C159">
            <v>134.5</v>
          </cell>
          <cell r="D159">
            <v>19.690000000000001</v>
          </cell>
          <cell r="E159">
            <v>19.690000000000001</v>
          </cell>
          <cell r="F159">
            <v>196.9</v>
          </cell>
          <cell r="G159">
            <v>0</v>
          </cell>
          <cell r="H159">
            <v>-64.8</v>
          </cell>
          <cell r="I159">
            <v>-0.19000000000000128</v>
          </cell>
          <cell r="K159">
            <v>-19.88</v>
          </cell>
          <cell r="L159" t="e">
            <v>#REF!</v>
          </cell>
          <cell r="M159" t="e">
            <v>#REF!</v>
          </cell>
          <cell r="N159" t="e">
            <v>#REF!</v>
          </cell>
          <cell r="P159">
            <v>-19.690000000000001</v>
          </cell>
          <cell r="Q159" t="e">
            <v>#REF!</v>
          </cell>
          <cell r="R159" t="e">
            <v>#REF!</v>
          </cell>
          <cell r="S159" t="e">
            <v>#REF!</v>
          </cell>
          <cell r="T159" t="e">
            <v>#REF!</v>
          </cell>
          <cell r="U159">
            <v>0.19000000000000128</v>
          </cell>
          <cell r="V159">
            <v>40398</v>
          </cell>
          <cell r="Z159">
            <v>40356</v>
          </cell>
          <cell r="AA159" t="e">
            <v>#REF!</v>
          </cell>
          <cell r="AB159" t="e">
            <v>#REF!</v>
          </cell>
          <cell r="AC159">
            <v>40184</v>
          </cell>
          <cell r="AD159" t="e">
            <v>#REF!</v>
          </cell>
        </row>
        <row r="160">
          <cell r="A160">
            <v>752</v>
          </cell>
          <cell r="C160">
            <v>106.2</v>
          </cell>
          <cell r="D160">
            <v>19.899999999999999</v>
          </cell>
          <cell r="E160">
            <v>19.899999999999999</v>
          </cell>
          <cell r="F160">
            <v>199</v>
          </cell>
          <cell r="G160">
            <v>0</v>
          </cell>
          <cell r="H160">
            <v>-15.2</v>
          </cell>
          <cell r="I160">
            <v>-0.2900000000000027</v>
          </cell>
          <cell r="O160">
            <v>40629</v>
          </cell>
          <cell r="V160" t="str">
            <v>не провести (клин ц.з)</v>
          </cell>
          <cell r="AC160">
            <v>40453</v>
          </cell>
          <cell r="AE160" t="str">
            <v>требуется контрольный замер FLUXSUS</v>
          </cell>
        </row>
        <row r="161">
          <cell r="A161">
            <v>1270</v>
          </cell>
          <cell r="C161">
            <v>275.60000000000002</v>
          </cell>
          <cell r="D161">
            <v>19.899999999999999</v>
          </cell>
          <cell r="E161">
            <v>19.899999999999999</v>
          </cell>
          <cell r="F161">
            <v>199</v>
          </cell>
          <cell r="G161">
            <v>0</v>
          </cell>
          <cell r="H161">
            <v>-14.8</v>
          </cell>
          <cell r="I161">
            <v>-0.2900000000000027</v>
          </cell>
          <cell r="V161">
            <v>40577</v>
          </cell>
          <cell r="AC161">
            <v>40574</v>
          </cell>
        </row>
        <row r="162">
          <cell r="A162">
            <v>1272</v>
          </cell>
          <cell r="C162">
            <v>362</v>
          </cell>
          <cell r="D162">
            <v>19.690000000000001</v>
          </cell>
          <cell r="E162">
            <v>19.690000000000001</v>
          </cell>
          <cell r="F162">
            <v>196.9</v>
          </cell>
          <cell r="G162">
            <v>0</v>
          </cell>
          <cell r="H162">
            <v>-25.1</v>
          </cell>
          <cell r="I162">
            <v>0.19000000000000128</v>
          </cell>
          <cell r="K162">
            <v>40100</v>
          </cell>
          <cell r="L162" t="str">
            <v>перев</v>
          </cell>
          <cell r="P162">
            <v>15</v>
          </cell>
          <cell r="Q162">
            <v>150</v>
          </cell>
          <cell r="R162">
            <v>260</v>
          </cell>
          <cell r="S162">
            <v>110</v>
          </cell>
          <cell r="T162">
            <v>370</v>
          </cell>
          <cell r="U162">
            <v>320</v>
          </cell>
          <cell r="V162">
            <v>40679</v>
          </cell>
          <cell r="X162">
            <v>40382</v>
          </cell>
          <cell r="AC162">
            <v>40433</v>
          </cell>
        </row>
        <row r="163">
          <cell r="A163">
            <v>1289</v>
          </cell>
          <cell r="C163">
            <v>295</v>
          </cell>
          <cell r="D163">
            <v>19.899999999999999</v>
          </cell>
          <cell r="E163">
            <v>19.899999999999999</v>
          </cell>
          <cell r="F163">
            <v>199</v>
          </cell>
          <cell r="G163">
            <v>0</v>
          </cell>
          <cell r="H163">
            <v>-54.7</v>
          </cell>
          <cell r="I163">
            <v>-0.2900000000000027</v>
          </cell>
          <cell r="J163" t="str">
            <v>20.04-сняли шт.</v>
          </cell>
          <cell r="K163">
            <v>40101</v>
          </cell>
          <cell r="L163" t="str">
            <v>перев</v>
          </cell>
          <cell r="P163">
            <v>15</v>
          </cell>
          <cell r="Q163">
            <v>150</v>
          </cell>
          <cell r="R163">
            <v>260</v>
          </cell>
          <cell r="S163">
            <v>110</v>
          </cell>
          <cell r="T163">
            <v>370</v>
          </cell>
          <cell r="U163">
            <v>320</v>
          </cell>
          <cell r="V163">
            <v>40689</v>
          </cell>
          <cell r="X163">
            <v>40383</v>
          </cell>
          <cell r="AC163">
            <v>40686</v>
          </cell>
        </row>
        <row r="164">
          <cell r="A164">
            <v>1290</v>
          </cell>
          <cell r="C164">
            <v>192</v>
          </cell>
          <cell r="D164">
            <v>19.899999999999999</v>
          </cell>
          <cell r="E164">
            <v>19.899999999999999</v>
          </cell>
          <cell r="F164">
            <v>199</v>
          </cell>
          <cell r="G164">
            <v>1</v>
          </cell>
          <cell r="H164">
            <v>-8</v>
          </cell>
          <cell r="I164">
            <v>-0.2900000000000027</v>
          </cell>
          <cell r="K164">
            <v>40101</v>
          </cell>
          <cell r="L164" t="str">
            <v>перев</v>
          </cell>
          <cell r="P164">
            <v>15</v>
          </cell>
          <cell r="Q164">
            <v>150</v>
          </cell>
          <cell r="R164">
            <v>260</v>
          </cell>
          <cell r="S164">
            <v>110</v>
          </cell>
          <cell r="T164">
            <v>370</v>
          </cell>
          <cell r="U164">
            <v>320</v>
          </cell>
          <cell r="V164">
            <v>40689</v>
          </cell>
          <cell r="X164">
            <v>40383</v>
          </cell>
          <cell r="AC164">
            <v>40686</v>
          </cell>
        </row>
        <row r="165">
          <cell r="A165">
            <v>1312</v>
          </cell>
          <cell r="C165">
            <v>159</v>
          </cell>
          <cell r="D165">
            <v>19.690000000000001</v>
          </cell>
          <cell r="E165">
            <v>19.690000000000001</v>
          </cell>
          <cell r="F165">
            <v>196.9</v>
          </cell>
          <cell r="G165">
            <v>0</v>
          </cell>
          <cell r="H165">
            <v>31</v>
          </cell>
          <cell r="I165">
            <v>-0.19000000000000128</v>
          </cell>
          <cell r="J165" t="str">
            <v>01.05. СВУ КИП</v>
          </cell>
          <cell r="O165">
            <v>40296</v>
          </cell>
          <cell r="V165">
            <v>40340</v>
          </cell>
          <cell r="AC165">
            <v>40091</v>
          </cell>
          <cell r="AD165" t="e">
            <v>#REF!</v>
          </cell>
        </row>
        <row r="166">
          <cell r="C166">
            <v>1524.3</v>
          </cell>
          <cell r="F166">
            <v>0</v>
          </cell>
          <cell r="H166">
            <v>-151.6</v>
          </cell>
          <cell r="K166">
            <v>40429</v>
          </cell>
          <cell r="L166" t="str">
            <v>перев</v>
          </cell>
        </row>
        <row r="167">
          <cell r="A167">
            <v>385</v>
          </cell>
          <cell r="C167">
            <v>129.69999999999999</v>
          </cell>
          <cell r="D167">
            <v>19.579999999999998</v>
          </cell>
          <cell r="E167">
            <v>19.579999999999998</v>
          </cell>
          <cell r="F167">
            <v>195.79999999999998</v>
          </cell>
          <cell r="G167">
            <v>0</v>
          </cell>
          <cell r="H167">
            <v>-5.4000000000000057</v>
          </cell>
          <cell r="I167">
            <v>-0.17999999999999616</v>
          </cell>
          <cell r="K167">
            <v>40251</v>
          </cell>
          <cell r="L167" t="str">
            <v>перев</v>
          </cell>
          <cell r="V167">
            <v>40482</v>
          </cell>
          <cell r="AC167">
            <v>40419</v>
          </cell>
        </row>
        <row r="168">
          <cell r="A168">
            <v>722</v>
          </cell>
          <cell r="C168">
            <v>112.4</v>
          </cell>
          <cell r="D168">
            <v>19.579999999999998</v>
          </cell>
          <cell r="E168">
            <v>19.579999999999998</v>
          </cell>
          <cell r="F168">
            <v>195.79999999999998</v>
          </cell>
          <cell r="G168">
            <v>0</v>
          </cell>
          <cell r="H168">
            <v>-19.2</v>
          </cell>
          <cell r="I168">
            <v>-0.17999999999999616</v>
          </cell>
          <cell r="K168">
            <v>40316</v>
          </cell>
          <cell r="L168" t="str">
            <v>перев</v>
          </cell>
          <cell r="V168">
            <v>40320</v>
          </cell>
          <cell r="X168">
            <v>40423</v>
          </cell>
          <cell r="AC168">
            <v>40251</v>
          </cell>
        </row>
        <row r="169">
          <cell r="A169">
            <v>726</v>
          </cell>
          <cell r="C169">
            <v>55</v>
          </cell>
          <cell r="D169">
            <v>19.579999999999998</v>
          </cell>
          <cell r="E169">
            <v>19.579999999999998</v>
          </cell>
          <cell r="F169">
            <v>195.79999999999998</v>
          </cell>
          <cell r="G169">
            <v>0</v>
          </cell>
          <cell r="H169">
            <v>0</v>
          </cell>
          <cell r="I169">
            <v>-0.17999999999999616</v>
          </cell>
          <cell r="J169" t="str">
            <v>Флюксус 55м3/сут</v>
          </cell>
          <cell r="K169">
            <v>40102</v>
          </cell>
          <cell r="L169" t="str">
            <v>перев</v>
          </cell>
          <cell r="M169">
            <v>39981</v>
          </cell>
          <cell r="N169">
            <v>67</v>
          </cell>
          <cell r="V169">
            <v>40340</v>
          </cell>
          <cell r="AC169">
            <v>40316</v>
          </cell>
        </row>
        <row r="170">
          <cell r="A170">
            <v>757</v>
          </cell>
          <cell r="C170">
            <v>110</v>
          </cell>
          <cell r="D170">
            <v>19.579999999999998</v>
          </cell>
          <cell r="E170">
            <v>19.579999999999998</v>
          </cell>
          <cell r="F170">
            <v>195.79999999999998</v>
          </cell>
          <cell r="G170">
            <v>0.5</v>
          </cell>
          <cell r="H170">
            <v>0.5</v>
          </cell>
          <cell r="I170">
            <v>-0.17999999999999616</v>
          </cell>
          <cell r="J170" t="str">
            <v>Флюксус 84м3/сут</v>
          </cell>
        </row>
        <row r="171">
          <cell r="A171">
            <v>1384</v>
          </cell>
          <cell r="C171">
            <v>160</v>
          </cell>
          <cell r="D171">
            <v>19.579999999999998</v>
          </cell>
          <cell r="E171">
            <v>19.579999999999998</v>
          </cell>
          <cell r="F171">
            <v>195.79999999999998</v>
          </cell>
          <cell r="G171">
            <v>5.5</v>
          </cell>
          <cell r="H171">
            <v>3.0999999999999943</v>
          </cell>
          <cell r="I171">
            <v>-0.17999999999999616</v>
          </cell>
          <cell r="V171">
            <v>40345</v>
          </cell>
          <cell r="AC171">
            <v>40095</v>
          </cell>
          <cell r="AD171">
            <v>0</v>
          </cell>
        </row>
        <row r="172">
          <cell r="C172">
            <v>567.1</v>
          </cell>
          <cell r="F172">
            <v>0</v>
          </cell>
          <cell r="H172">
            <v>-21</v>
          </cell>
          <cell r="K172">
            <v>40056</v>
          </cell>
          <cell r="L172" t="str">
            <v>перев</v>
          </cell>
        </row>
        <row r="173">
          <cell r="A173">
            <v>190</v>
          </cell>
          <cell r="C173">
            <v>93</v>
          </cell>
          <cell r="D173">
            <v>18.649999999999999</v>
          </cell>
          <cell r="E173">
            <v>18.649999999999999</v>
          </cell>
          <cell r="F173">
            <v>186.5</v>
          </cell>
          <cell r="G173">
            <v>0</v>
          </cell>
          <cell r="H173">
            <v>2</v>
          </cell>
          <cell r="I173">
            <v>2.15</v>
          </cell>
          <cell r="J173" t="str">
            <v>11.05. Сняли шт . Флюксус91м3/сут</v>
          </cell>
          <cell r="K173">
            <v>40411</v>
          </cell>
          <cell r="L173" t="str">
            <v>ОТСЭК</v>
          </cell>
          <cell r="V173">
            <v>40541</v>
          </cell>
          <cell r="AC173">
            <v>40512</v>
          </cell>
        </row>
        <row r="174">
          <cell r="A174">
            <v>733</v>
          </cell>
          <cell r="C174">
            <v>254</v>
          </cell>
          <cell r="D174">
            <v>18.649999999999999</v>
          </cell>
          <cell r="E174">
            <v>18.649999999999999</v>
          </cell>
          <cell r="F174">
            <v>186.5</v>
          </cell>
          <cell r="G174">
            <v>0</v>
          </cell>
          <cell r="H174">
            <v>-11.4</v>
          </cell>
          <cell r="I174">
            <v>-0.39000000000000057</v>
          </cell>
          <cell r="V174">
            <v>40423</v>
          </cell>
          <cell r="AC174">
            <v>40077</v>
          </cell>
        </row>
        <row r="175">
          <cell r="A175">
            <v>728</v>
          </cell>
          <cell r="B175">
            <v>8</v>
          </cell>
          <cell r="C175">
            <v>249.1</v>
          </cell>
          <cell r="D175">
            <v>16</v>
          </cell>
          <cell r="E175">
            <v>18.649999999999999</v>
          </cell>
          <cell r="F175">
            <v>160</v>
          </cell>
          <cell r="G175">
            <v>0</v>
          </cell>
          <cell r="H175">
            <v>109.1</v>
          </cell>
          <cell r="I175">
            <v>1.5</v>
          </cell>
          <cell r="J175" t="str">
            <v>30.04-уст.шт.4 мм под бурение 196/34. 11.05. уст шт 8мм</v>
          </cell>
          <cell r="K175">
            <v>40208</v>
          </cell>
          <cell r="L175" t="str">
            <v>перев</v>
          </cell>
          <cell r="V175">
            <v>40615</v>
          </cell>
          <cell r="AC175">
            <v>40598</v>
          </cell>
        </row>
        <row r="176">
          <cell r="A176">
            <v>1233</v>
          </cell>
          <cell r="C176">
            <v>160</v>
          </cell>
          <cell r="D176">
            <v>18.649999999999999</v>
          </cell>
          <cell r="E176">
            <v>18.649999999999999</v>
          </cell>
          <cell r="F176">
            <v>186.5</v>
          </cell>
          <cell r="G176">
            <v>0</v>
          </cell>
          <cell r="H176">
            <v>-10</v>
          </cell>
          <cell r="I176">
            <v>-0.39000000000000057</v>
          </cell>
          <cell r="J176" t="str">
            <v>Замер совм с 1433/34</v>
          </cell>
          <cell r="K176">
            <v>40212</v>
          </cell>
          <cell r="L176" t="str">
            <v>ОТСЭК</v>
          </cell>
          <cell r="V176">
            <v>40400</v>
          </cell>
          <cell r="AC176">
            <v>40208</v>
          </cell>
        </row>
        <row r="177">
          <cell r="A177">
            <v>1433</v>
          </cell>
          <cell r="C177">
            <v>105</v>
          </cell>
          <cell r="D177">
            <v>18.649999999999999</v>
          </cell>
          <cell r="E177">
            <v>18.649999999999999</v>
          </cell>
          <cell r="F177">
            <v>186.5</v>
          </cell>
          <cell r="G177">
            <v>0</v>
          </cell>
          <cell r="H177">
            <v>-5</v>
          </cell>
          <cell r="I177">
            <v>-0.39000000000000057</v>
          </cell>
          <cell r="J177" t="str">
            <v xml:space="preserve">Замер совм с 1233/34 </v>
          </cell>
          <cell r="V177">
            <v>40407</v>
          </cell>
          <cell r="AC177" t="str">
            <v>05.09.09-ввод новой</v>
          </cell>
          <cell r="AD177">
            <v>0</v>
          </cell>
        </row>
        <row r="178">
          <cell r="C178">
            <v>861.1</v>
          </cell>
          <cell r="F178">
            <v>0</v>
          </cell>
          <cell r="H178">
            <v>84.7</v>
          </cell>
          <cell r="K178">
            <v>40056</v>
          </cell>
          <cell r="L178" t="str">
            <v>перев</v>
          </cell>
        </row>
        <row r="179">
          <cell r="A179">
            <v>904</v>
          </cell>
          <cell r="C179">
            <v>101</v>
          </cell>
          <cell r="D179">
            <v>20</v>
          </cell>
          <cell r="E179">
            <v>20</v>
          </cell>
          <cell r="F179">
            <v>200</v>
          </cell>
          <cell r="G179">
            <v>0</v>
          </cell>
          <cell r="H179">
            <v>0</v>
          </cell>
          <cell r="I179">
            <v>-0.23</v>
          </cell>
          <cell r="J179" t="str">
            <v>Флюкс 101м3/сут</v>
          </cell>
          <cell r="K179">
            <v>40057</v>
          </cell>
          <cell r="L179" t="str">
            <v>перев</v>
          </cell>
          <cell r="V179">
            <v>40686</v>
          </cell>
          <cell r="AC179">
            <v>40554</v>
          </cell>
        </row>
        <row r="180">
          <cell r="A180">
            <v>905</v>
          </cell>
          <cell r="C180">
            <v>156</v>
          </cell>
          <cell r="D180">
            <v>20</v>
          </cell>
          <cell r="E180">
            <v>20</v>
          </cell>
          <cell r="F180">
            <v>200</v>
          </cell>
          <cell r="G180">
            <v>0</v>
          </cell>
          <cell r="H180">
            <v>-0.69999999999998863</v>
          </cell>
          <cell r="I180">
            <v>-0.23</v>
          </cell>
          <cell r="V180">
            <v>40622</v>
          </cell>
          <cell r="AC180">
            <v>40621</v>
          </cell>
        </row>
        <row r="181">
          <cell r="A181">
            <v>909</v>
          </cell>
          <cell r="C181">
            <v>203.6</v>
          </cell>
          <cell r="D181">
            <v>20</v>
          </cell>
          <cell r="E181">
            <v>20</v>
          </cell>
          <cell r="F181">
            <v>200</v>
          </cell>
          <cell r="G181">
            <v>3.5</v>
          </cell>
          <cell r="H181">
            <v>10.6</v>
          </cell>
          <cell r="I181">
            <v>-0.23</v>
          </cell>
          <cell r="V181">
            <v>40688</v>
          </cell>
          <cell r="AC181">
            <v>40687</v>
          </cell>
        </row>
        <row r="182">
          <cell r="A182">
            <v>910</v>
          </cell>
          <cell r="C182">
            <v>77</v>
          </cell>
          <cell r="D182">
            <v>20</v>
          </cell>
          <cell r="E182">
            <v>20</v>
          </cell>
          <cell r="F182">
            <v>200</v>
          </cell>
          <cell r="G182">
            <v>0</v>
          </cell>
          <cell r="H182">
            <v>-23.8</v>
          </cell>
          <cell r="I182">
            <v>-0.23</v>
          </cell>
          <cell r="V182">
            <v>40688</v>
          </cell>
          <cell r="AC182">
            <v>40687</v>
          </cell>
        </row>
        <row r="183">
          <cell r="C183">
            <v>537.6</v>
          </cell>
          <cell r="F183">
            <v>0</v>
          </cell>
          <cell r="H183">
            <v>-13.9</v>
          </cell>
        </row>
        <row r="184">
          <cell r="A184">
            <v>916</v>
          </cell>
          <cell r="C184">
            <v>70.5</v>
          </cell>
          <cell r="D184">
            <v>19.899999999999999</v>
          </cell>
          <cell r="E184">
            <v>19.899999999999999</v>
          </cell>
          <cell r="F184">
            <v>199</v>
          </cell>
          <cell r="G184">
            <v>0</v>
          </cell>
          <cell r="H184">
            <v>-13.4</v>
          </cell>
          <cell r="I184">
            <v>-0.20000000000000284</v>
          </cell>
          <cell r="K184">
            <v>40415</v>
          </cell>
          <cell r="L184" t="str">
            <v>перев</v>
          </cell>
          <cell r="M184">
            <v>40372</v>
          </cell>
          <cell r="N184">
            <v>30</v>
          </cell>
          <cell r="V184">
            <v>40446</v>
          </cell>
          <cell r="AC184">
            <v>40414</v>
          </cell>
        </row>
        <row r="185">
          <cell r="A185">
            <v>920</v>
          </cell>
          <cell r="C185">
            <v>197.2</v>
          </cell>
          <cell r="D185">
            <v>19.899999999999999</v>
          </cell>
          <cell r="E185">
            <v>19.899999999999999</v>
          </cell>
          <cell r="F185">
            <v>199</v>
          </cell>
          <cell r="G185">
            <v>0</v>
          </cell>
          <cell r="H185">
            <v>-22.4</v>
          </cell>
          <cell r="I185">
            <v>-0.20000000000000284</v>
          </cell>
          <cell r="K185">
            <v>40415</v>
          </cell>
          <cell r="L185" t="str">
            <v>перев</v>
          </cell>
          <cell r="M185">
            <v>40372</v>
          </cell>
          <cell r="N185">
            <v>30</v>
          </cell>
          <cell r="V185">
            <v>40446</v>
          </cell>
          <cell r="AC185">
            <v>40414</v>
          </cell>
        </row>
        <row r="186">
          <cell r="A186">
            <v>921</v>
          </cell>
          <cell r="C186">
            <v>226.3</v>
          </cell>
          <cell r="D186">
            <v>19.899999999999999</v>
          </cell>
          <cell r="E186">
            <v>19.899999999999999</v>
          </cell>
          <cell r="F186">
            <v>199</v>
          </cell>
          <cell r="G186">
            <v>0</v>
          </cell>
          <cell r="H186">
            <v>-25.7</v>
          </cell>
          <cell r="I186">
            <v>-0.20000000000000284</v>
          </cell>
          <cell r="K186">
            <v>40415</v>
          </cell>
          <cell r="L186" t="str">
            <v>перев</v>
          </cell>
          <cell r="M186">
            <v>40372</v>
          </cell>
          <cell r="N186">
            <v>30</v>
          </cell>
          <cell r="V186">
            <v>40446</v>
          </cell>
          <cell r="AC186">
            <v>40414</v>
          </cell>
        </row>
        <row r="187">
          <cell r="C187">
            <v>296.8</v>
          </cell>
          <cell r="F187">
            <v>0</v>
          </cell>
          <cell r="H187">
            <v>-39.1</v>
          </cell>
        </row>
        <row r="188">
          <cell r="A188">
            <v>583</v>
          </cell>
          <cell r="C188">
            <v>170.3</v>
          </cell>
          <cell r="D188">
            <v>19.22</v>
          </cell>
          <cell r="E188">
            <v>19.22</v>
          </cell>
          <cell r="F188">
            <v>192.2</v>
          </cell>
          <cell r="G188">
            <v>10</v>
          </cell>
          <cell r="H188">
            <v>2.5</v>
          </cell>
          <cell r="I188">
            <v>0.10999999999999943</v>
          </cell>
          <cell r="K188">
            <v>40415</v>
          </cell>
          <cell r="L188" t="str">
            <v>перев</v>
          </cell>
          <cell r="M188">
            <v>40372</v>
          </cell>
          <cell r="N188">
            <v>30</v>
          </cell>
          <cell r="V188">
            <v>40446</v>
          </cell>
          <cell r="AC188">
            <v>40414</v>
          </cell>
          <cell r="AE188" t="str">
            <v>провести ОПЗ</v>
          </cell>
        </row>
        <row r="189">
          <cell r="A189">
            <v>610</v>
          </cell>
          <cell r="B189">
            <v>5</v>
          </cell>
          <cell r="C189">
            <v>131.19999999999999</v>
          </cell>
          <cell r="D189">
            <v>13</v>
          </cell>
          <cell r="E189">
            <v>19.22</v>
          </cell>
          <cell r="F189">
            <v>130</v>
          </cell>
          <cell r="G189">
            <v>0</v>
          </cell>
          <cell r="H189">
            <v>3.0999999999999943</v>
          </cell>
          <cell r="I189">
            <v>0</v>
          </cell>
          <cell r="K189">
            <v>40415</v>
          </cell>
          <cell r="L189" t="str">
            <v>перев</v>
          </cell>
          <cell r="M189">
            <v>40372</v>
          </cell>
          <cell r="N189">
            <v>30</v>
          </cell>
          <cell r="V189">
            <v>40446</v>
          </cell>
          <cell r="AC189">
            <v>40414</v>
          </cell>
        </row>
        <row r="190">
          <cell r="A190">
            <v>611</v>
          </cell>
          <cell r="C190">
            <v>160.30000000000001</v>
          </cell>
          <cell r="D190">
            <v>19.22</v>
          </cell>
          <cell r="E190">
            <v>19.22</v>
          </cell>
          <cell r="F190">
            <v>192.2</v>
          </cell>
          <cell r="G190">
            <v>0</v>
          </cell>
          <cell r="H190">
            <v>-5.5</v>
          </cell>
          <cell r="I190">
            <v>0.10999999999999943</v>
          </cell>
          <cell r="K190">
            <v>40415</v>
          </cell>
          <cell r="L190" t="str">
            <v>перев</v>
          </cell>
          <cell r="M190">
            <v>40372</v>
          </cell>
          <cell r="N190">
            <v>30</v>
          </cell>
          <cell r="V190">
            <v>40446</v>
          </cell>
          <cell r="AC190">
            <v>40414</v>
          </cell>
        </row>
        <row r="191">
          <cell r="C191">
            <v>461.8</v>
          </cell>
          <cell r="F191">
            <v>0</v>
          </cell>
          <cell r="H191">
            <v>9.9999999999994316E-2</v>
          </cell>
        </row>
        <row r="192">
          <cell r="A192">
            <v>360</v>
          </cell>
          <cell r="C192">
            <v>121.1</v>
          </cell>
          <cell r="D192">
            <v>19.43</v>
          </cell>
          <cell r="E192">
            <v>19.43</v>
          </cell>
          <cell r="F192">
            <v>194.3</v>
          </cell>
          <cell r="G192">
            <v>0</v>
          </cell>
          <cell r="H192">
            <v>2.5999999999999943</v>
          </cell>
          <cell r="I192">
            <v>-0.28000000000000114</v>
          </cell>
          <cell r="V192">
            <v>40495</v>
          </cell>
          <cell r="AC192">
            <v>40492</v>
          </cell>
        </row>
        <row r="193">
          <cell r="A193">
            <v>1018</v>
          </cell>
          <cell r="C193">
            <v>230</v>
          </cell>
          <cell r="D193">
            <v>19.43</v>
          </cell>
          <cell r="E193">
            <v>19.43</v>
          </cell>
          <cell r="F193">
            <v>194.3</v>
          </cell>
          <cell r="G193">
            <v>17</v>
          </cell>
          <cell r="H193">
            <v>0</v>
          </cell>
          <cell r="I193">
            <v>-0.28000000000000114</v>
          </cell>
          <cell r="J193" t="str">
            <v>Замер совм с 1077</v>
          </cell>
          <cell r="V193">
            <v>40683</v>
          </cell>
          <cell r="AC193">
            <v>40633</v>
          </cell>
        </row>
        <row r="194">
          <cell r="A194">
            <v>1049</v>
          </cell>
          <cell r="C194">
            <v>24.4</v>
          </cell>
          <cell r="D194">
            <v>19.43</v>
          </cell>
          <cell r="E194">
            <v>19.43</v>
          </cell>
          <cell r="F194">
            <v>194.3</v>
          </cell>
          <cell r="G194">
            <v>0</v>
          </cell>
          <cell r="H194">
            <v>11</v>
          </cell>
          <cell r="I194">
            <v>-0.28000000000000114</v>
          </cell>
          <cell r="J194" t="str">
            <v>11.05. ОПЗ 15м3</v>
          </cell>
          <cell r="AC194">
            <v>40720</v>
          </cell>
          <cell r="AE194">
            <v>24.4</v>
          </cell>
        </row>
        <row r="195">
          <cell r="A195">
            <v>1054</v>
          </cell>
          <cell r="C195">
            <v>202.3</v>
          </cell>
          <cell r="D195">
            <v>19.43</v>
          </cell>
          <cell r="E195">
            <v>19.43</v>
          </cell>
          <cell r="F195">
            <v>194.3</v>
          </cell>
          <cell r="G195">
            <v>0</v>
          </cell>
          <cell r="H195">
            <v>-38.700000000000003</v>
          </cell>
          <cell r="I195">
            <v>-0.28000000000000114</v>
          </cell>
          <cell r="J195" t="str">
            <v xml:space="preserve"> Флюкс 210 м3/сут. Насыщение пласта</v>
          </cell>
          <cell r="AC195">
            <v>40720</v>
          </cell>
        </row>
        <row r="196">
          <cell r="A196">
            <v>1055</v>
          </cell>
          <cell r="B196">
            <v>9</v>
          </cell>
          <cell r="C196">
            <v>70.7</v>
          </cell>
          <cell r="D196">
            <v>18.5</v>
          </cell>
          <cell r="E196">
            <v>19.43</v>
          </cell>
          <cell r="F196">
            <v>185</v>
          </cell>
          <cell r="G196">
            <v>0</v>
          </cell>
          <cell r="H196">
            <v>-29.8</v>
          </cell>
          <cell r="I196">
            <v>0</v>
          </cell>
          <cell r="J196" t="str">
            <v>Замер совм с 360</v>
          </cell>
          <cell r="AC196">
            <v>40720</v>
          </cell>
        </row>
        <row r="197">
          <cell r="A197">
            <v>1077</v>
          </cell>
          <cell r="C197">
            <v>130</v>
          </cell>
          <cell r="D197">
            <v>19.43</v>
          </cell>
          <cell r="E197">
            <v>19.43</v>
          </cell>
          <cell r="F197">
            <v>194.3</v>
          </cell>
          <cell r="G197">
            <v>0</v>
          </cell>
          <cell r="H197">
            <v>0</v>
          </cell>
          <cell r="I197">
            <v>-0.28000000000000114</v>
          </cell>
          <cell r="O197">
            <v>40606</v>
          </cell>
          <cell r="V197">
            <v>40463</v>
          </cell>
          <cell r="AC197">
            <v>40436</v>
          </cell>
          <cell r="AE197">
            <v>358.2</v>
          </cell>
          <cell r="AF197">
            <v>119</v>
          </cell>
        </row>
        <row r="198">
          <cell r="C198">
            <v>778.5</v>
          </cell>
          <cell r="F198">
            <v>0</v>
          </cell>
          <cell r="H198">
            <v>-54.9</v>
          </cell>
          <cell r="K198">
            <v>40412</v>
          </cell>
          <cell r="L198" t="str">
            <v>перев</v>
          </cell>
        </row>
        <row r="199">
          <cell r="A199">
            <v>1091</v>
          </cell>
          <cell r="C199">
            <v>35.4</v>
          </cell>
          <cell r="D199">
            <v>20</v>
          </cell>
          <cell r="E199">
            <v>20</v>
          </cell>
          <cell r="F199">
            <v>200</v>
          </cell>
          <cell r="G199">
            <v>0</v>
          </cell>
          <cell r="H199">
            <v>-4.3</v>
          </cell>
          <cell r="I199">
            <v>0</v>
          </cell>
          <cell r="V199">
            <v>40501</v>
          </cell>
          <cell r="AC199">
            <v>40498</v>
          </cell>
        </row>
        <row r="200">
          <cell r="A200">
            <v>1093</v>
          </cell>
          <cell r="C200">
            <v>125.4</v>
          </cell>
          <cell r="D200">
            <v>20</v>
          </cell>
          <cell r="E200">
            <v>20</v>
          </cell>
          <cell r="F200">
            <v>200</v>
          </cell>
          <cell r="G200">
            <v>0</v>
          </cell>
          <cell r="H200">
            <v>-27.6</v>
          </cell>
          <cell r="I200">
            <v>0</v>
          </cell>
          <cell r="V200">
            <v>40501</v>
          </cell>
          <cell r="AC200">
            <v>40498</v>
          </cell>
        </row>
        <row r="201">
          <cell r="C201">
            <v>125.4</v>
          </cell>
          <cell r="F201">
            <v>0</v>
          </cell>
          <cell r="H201">
            <v>-27.6</v>
          </cell>
        </row>
        <row r="202">
          <cell r="A202">
            <v>316</v>
          </cell>
          <cell r="C202">
            <v>33</v>
          </cell>
          <cell r="D202">
            <v>19.7</v>
          </cell>
          <cell r="E202">
            <v>19.7</v>
          </cell>
          <cell r="F202">
            <v>197</v>
          </cell>
          <cell r="G202">
            <v>0</v>
          </cell>
          <cell r="H202">
            <v>-1</v>
          </cell>
          <cell r="I202">
            <v>-0.40000000000000213</v>
          </cell>
          <cell r="V202">
            <v>40632</v>
          </cell>
          <cell r="AC202">
            <v>40623</v>
          </cell>
        </row>
        <row r="203">
          <cell r="A203">
            <v>1469</v>
          </cell>
          <cell r="C203">
            <v>31.7</v>
          </cell>
          <cell r="D203">
            <v>19.7</v>
          </cell>
          <cell r="E203">
            <v>19.7</v>
          </cell>
          <cell r="F203">
            <v>197</v>
          </cell>
          <cell r="G203">
            <v>12</v>
          </cell>
          <cell r="H203">
            <v>2.5</v>
          </cell>
          <cell r="I203">
            <v>-0.40000000000000213</v>
          </cell>
          <cell r="J203" t="str">
            <v>Замер совм с 316/51</v>
          </cell>
          <cell r="V203">
            <v>40695</v>
          </cell>
          <cell r="AC203">
            <v>40693</v>
          </cell>
        </row>
        <row r="204">
          <cell r="A204">
            <v>1471</v>
          </cell>
          <cell r="C204">
            <v>114</v>
          </cell>
          <cell r="D204">
            <v>19.7</v>
          </cell>
          <cell r="E204">
            <v>19.7</v>
          </cell>
          <cell r="F204">
            <v>197</v>
          </cell>
          <cell r="G204">
            <v>4</v>
          </cell>
          <cell r="H204">
            <v>14</v>
          </cell>
          <cell r="I204">
            <v>-0.40000000000000213</v>
          </cell>
          <cell r="J204" t="str">
            <v>07.05. ОПЗ 20м3</v>
          </cell>
          <cell r="V204">
            <v>40695</v>
          </cell>
          <cell r="AC204">
            <v>40693</v>
          </cell>
        </row>
        <row r="205">
          <cell r="A205">
            <v>1550</v>
          </cell>
          <cell r="C205">
            <v>130.6</v>
          </cell>
          <cell r="D205">
            <v>19.7</v>
          </cell>
          <cell r="E205">
            <v>19.7</v>
          </cell>
          <cell r="F205">
            <v>197</v>
          </cell>
          <cell r="G205">
            <v>0</v>
          </cell>
          <cell r="H205">
            <v>-0.70000000000001705</v>
          </cell>
          <cell r="I205">
            <v>-0.40000000000000213</v>
          </cell>
          <cell r="V205">
            <v>40695</v>
          </cell>
          <cell r="AC205">
            <v>40693</v>
          </cell>
        </row>
        <row r="206">
          <cell r="A206">
            <v>3094</v>
          </cell>
          <cell r="C206">
            <v>35</v>
          </cell>
          <cell r="D206">
            <v>19.7</v>
          </cell>
          <cell r="E206">
            <v>19.7</v>
          </cell>
          <cell r="F206">
            <v>197</v>
          </cell>
          <cell r="G206">
            <v>1</v>
          </cell>
          <cell r="H206">
            <v>0</v>
          </cell>
          <cell r="I206">
            <v>-0.40000000000000213</v>
          </cell>
          <cell r="J206" t="str">
            <v>04.05-11.05. КПД Замер совм с 1471</v>
          </cell>
          <cell r="V206">
            <v>40684</v>
          </cell>
          <cell r="AC206">
            <v>40667</v>
          </cell>
        </row>
        <row r="207">
          <cell r="C207">
            <v>344.3</v>
          </cell>
          <cell r="F207">
            <v>0</v>
          </cell>
          <cell r="H207">
            <v>14.8</v>
          </cell>
        </row>
        <row r="208">
          <cell r="A208">
            <v>308</v>
          </cell>
          <cell r="C208">
            <v>234.6</v>
          </cell>
          <cell r="D208">
            <v>19.579999999999998</v>
          </cell>
          <cell r="E208">
            <v>19.579999999999998</v>
          </cell>
          <cell r="F208">
            <v>195.79999999999998</v>
          </cell>
          <cell r="G208">
            <v>10</v>
          </cell>
          <cell r="H208">
            <v>7.5</v>
          </cell>
          <cell r="I208">
            <v>-0.31999999999999673</v>
          </cell>
          <cell r="V208">
            <v>40691</v>
          </cell>
          <cell r="AC208">
            <v>40574</v>
          </cell>
        </row>
        <row r="209">
          <cell r="A209">
            <v>1229</v>
          </cell>
          <cell r="C209">
            <v>223.2</v>
          </cell>
          <cell r="D209">
            <v>19.579999999999998</v>
          </cell>
          <cell r="E209">
            <v>19.579999999999998</v>
          </cell>
          <cell r="F209">
            <v>195.79999999999998</v>
          </cell>
          <cell r="G209">
            <v>0</v>
          </cell>
          <cell r="H209">
            <v>-93.3</v>
          </cell>
          <cell r="I209">
            <v>-0.31999999999999673</v>
          </cell>
          <cell r="V209">
            <v>40690</v>
          </cell>
          <cell r="AC209">
            <v>40673</v>
          </cell>
        </row>
        <row r="210">
          <cell r="A210">
            <v>1248</v>
          </cell>
          <cell r="C210">
            <v>42.8</v>
          </cell>
          <cell r="D210">
            <v>19.579999999999998</v>
          </cell>
          <cell r="E210">
            <v>19.579999999999998</v>
          </cell>
          <cell r="F210">
            <v>195.79999999999998</v>
          </cell>
          <cell r="G210">
            <v>2.5</v>
          </cell>
          <cell r="H210">
            <v>-7.5</v>
          </cell>
          <cell r="I210">
            <v>-0.31999999999999673</v>
          </cell>
          <cell r="K210">
            <v>40412</v>
          </cell>
          <cell r="L210" t="str">
            <v>перев</v>
          </cell>
          <cell r="O210">
            <v>40631</v>
          </cell>
          <cell r="V210">
            <v>40659</v>
          </cell>
          <cell r="AC210" t="str">
            <v>02.12.2010-ввод новой</v>
          </cell>
        </row>
        <row r="211">
          <cell r="C211">
            <v>500.6</v>
          </cell>
          <cell r="F211">
            <v>0</v>
          </cell>
          <cell r="H211">
            <v>-93.3</v>
          </cell>
          <cell r="K211">
            <v>40412</v>
          </cell>
          <cell r="L211" t="str">
            <v>перев</v>
          </cell>
        </row>
        <row r="212">
          <cell r="A212">
            <v>3099</v>
          </cell>
          <cell r="C212">
            <v>36.200000000000003</v>
          </cell>
          <cell r="D212">
            <v>19.71</v>
          </cell>
          <cell r="E212">
            <v>19.71</v>
          </cell>
          <cell r="F212">
            <v>197.10000000000002</v>
          </cell>
          <cell r="G212">
            <v>1.5</v>
          </cell>
          <cell r="H212">
            <v>-18.8</v>
          </cell>
          <cell r="I212">
            <v>-0.4599999999999973</v>
          </cell>
          <cell r="V212">
            <v>40518</v>
          </cell>
          <cell r="AC212">
            <v>40501</v>
          </cell>
        </row>
        <row r="213">
          <cell r="A213">
            <v>4229</v>
          </cell>
          <cell r="C213">
            <v>60.1</v>
          </cell>
          <cell r="D213">
            <v>19.71</v>
          </cell>
          <cell r="E213">
            <v>19.71</v>
          </cell>
          <cell r="F213">
            <v>197.10000000000002</v>
          </cell>
          <cell r="G213">
            <v>0</v>
          </cell>
          <cell r="H213">
            <v>-34.5</v>
          </cell>
          <cell r="I213">
            <v>-0.4599999999999973</v>
          </cell>
          <cell r="V213">
            <v>40696</v>
          </cell>
          <cell r="AC213">
            <v>40689</v>
          </cell>
        </row>
        <row r="214">
          <cell r="C214">
            <v>96.3</v>
          </cell>
          <cell r="F214">
            <v>0</v>
          </cell>
          <cell r="H214">
            <v>-53.3</v>
          </cell>
          <cell r="K214">
            <v>40412</v>
          </cell>
          <cell r="L214" t="str">
            <v>перев</v>
          </cell>
        </row>
        <row r="215">
          <cell r="A215">
            <v>377</v>
          </cell>
          <cell r="C215">
            <v>93.2</v>
          </cell>
          <cell r="D215">
            <v>20.88</v>
          </cell>
          <cell r="E215">
            <v>20.88</v>
          </cell>
          <cell r="F215">
            <v>208.79999999999998</v>
          </cell>
          <cell r="G215">
            <v>0</v>
          </cell>
          <cell r="H215">
            <v>20.5</v>
          </cell>
          <cell r="I215">
            <v>0.59000000000000341</v>
          </cell>
          <cell r="K215">
            <v>40412</v>
          </cell>
          <cell r="L215" t="str">
            <v>перев</v>
          </cell>
          <cell r="V215">
            <v>40633</v>
          </cell>
          <cell r="AC215">
            <v>40619</v>
          </cell>
          <cell r="AE215" t="str">
            <v>Локальная закачка от в/з 39</v>
          </cell>
        </row>
        <row r="216">
          <cell r="A216">
            <v>1381</v>
          </cell>
          <cell r="C216">
            <v>179.9</v>
          </cell>
          <cell r="D216">
            <v>20.88</v>
          </cell>
          <cell r="E216">
            <v>20.88</v>
          </cell>
          <cell r="F216">
            <v>208.79999999999998</v>
          </cell>
          <cell r="G216">
            <v>9.3000000000000007</v>
          </cell>
          <cell r="H216">
            <v>19.899999999999999</v>
          </cell>
          <cell r="I216">
            <v>0.59000000000000341</v>
          </cell>
          <cell r="K216">
            <v>40413</v>
          </cell>
          <cell r="L216" t="str">
            <v>перев</v>
          </cell>
          <cell r="AC216">
            <v>40718</v>
          </cell>
        </row>
        <row r="217">
          <cell r="A217">
            <v>1545</v>
          </cell>
          <cell r="C217">
            <v>269</v>
          </cell>
          <cell r="D217">
            <v>20.88</v>
          </cell>
          <cell r="E217">
            <v>20.88</v>
          </cell>
          <cell r="F217">
            <v>208.79999999999998</v>
          </cell>
          <cell r="G217">
            <v>5</v>
          </cell>
          <cell r="H217">
            <v>47.9</v>
          </cell>
          <cell r="I217">
            <v>0.59000000000000341</v>
          </cell>
          <cell r="J217" t="str">
            <v>Замер совм с 4224</v>
          </cell>
          <cell r="K217">
            <v>40413</v>
          </cell>
          <cell r="L217" t="str">
            <v>перев</v>
          </cell>
          <cell r="V217">
            <v>40687</v>
          </cell>
          <cell r="AC217">
            <v>40629</v>
          </cell>
        </row>
        <row r="218">
          <cell r="A218">
            <v>4224</v>
          </cell>
          <cell r="C218">
            <v>153.19999999999999</v>
          </cell>
          <cell r="D218">
            <v>20.88</v>
          </cell>
          <cell r="E218">
            <v>20.88</v>
          </cell>
          <cell r="F218">
            <v>208.79999999999998</v>
          </cell>
          <cell r="G218">
            <v>18</v>
          </cell>
          <cell r="H218">
            <v>27.9</v>
          </cell>
          <cell r="I218">
            <v>0.59000000000000341</v>
          </cell>
          <cell r="J218" t="str">
            <v>06.05. ОПЗ 10м3</v>
          </cell>
          <cell r="V218">
            <v>40696</v>
          </cell>
          <cell r="AC218">
            <v>40689</v>
          </cell>
        </row>
        <row r="219">
          <cell r="C219">
            <v>695.3</v>
          </cell>
          <cell r="F219">
            <v>0</v>
          </cell>
          <cell r="H219">
            <v>116.2</v>
          </cell>
        </row>
        <row r="220">
          <cell r="A220">
            <v>383</v>
          </cell>
          <cell r="C220">
            <v>169</v>
          </cell>
          <cell r="D220">
            <v>19.71</v>
          </cell>
          <cell r="E220">
            <v>19.71</v>
          </cell>
          <cell r="F220">
            <v>197.10000000000002</v>
          </cell>
          <cell r="G220">
            <v>0</v>
          </cell>
          <cell r="H220">
            <v>-0.30000000000001137</v>
          </cell>
          <cell r="I220">
            <v>-0.39000000000000057</v>
          </cell>
          <cell r="J220" t="str">
            <v>зап 05.04  (Ревизия ОПЗ, ГМЩП, ОТСЭК. ОПЗ)</v>
          </cell>
          <cell r="K220">
            <v>40412</v>
          </cell>
          <cell r="L220" t="str">
            <v>перев</v>
          </cell>
          <cell r="V220">
            <v>40696</v>
          </cell>
          <cell r="AC220">
            <v>40411</v>
          </cell>
        </row>
        <row r="221">
          <cell r="A221">
            <v>1224</v>
          </cell>
          <cell r="C221">
            <v>150</v>
          </cell>
          <cell r="D221">
            <v>19.71</v>
          </cell>
          <cell r="E221">
            <v>19.71</v>
          </cell>
          <cell r="F221">
            <v>197.10000000000002</v>
          </cell>
          <cell r="G221">
            <v>19.71</v>
          </cell>
          <cell r="H221">
            <v>0</v>
          </cell>
          <cell r="I221">
            <v>-0.39000000000000057</v>
          </cell>
          <cell r="J221" t="str">
            <v xml:space="preserve"> Флюкс 151 м3/сут</v>
          </cell>
          <cell r="O221">
            <v>40689</v>
          </cell>
          <cell r="V221">
            <v>40581</v>
          </cell>
          <cell r="AC221">
            <v>40581</v>
          </cell>
        </row>
        <row r="222">
          <cell r="A222">
            <v>1303</v>
          </cell>
          <cell r="C222">
            <v>58.6</v>
          </cell>
          <cell r="D222">
            <v>19.71</v>
          </cell>
          <cell r="E222">
            <v>19.71</v>
          </cell>
          <cell r="F222">
            <v>197.10000000000002</v>
          </cell>
          <cell r="G222">
            <v>16</v>
          </cell>
          <cell r="H222">
            <v>-1.4</v>
          </cell>
          <cell r="I222">
            <v>-0.39000000000000057</v>
          </cell>
          <cell r="O222">
            <v>40689</v>
          </cell>
          <cell r="V222">
            <v>40581</v>
          </cell>
          <cell r="AC222">
            <v>40581</v>
          </cell>
        </row>
        <row r="223">
          <cell r="A223">
            <v>3093</v>
          </cell>
          <cell r="C223">
            <v>79.2</v>
          </cell>
          <cell r="D223">
            <v>19.71</v>
          </cell>
          <cell r="E223">
            <v>19.71</v>
          </cell>
          <cell r="F223">
            <v>197.10000000000002</v>
          </cell>
          <cell r="G223">
            <v>3</v>
          </cell>
          <cell r="H223">
            <v>-84.3</v>
          </cell>
          <cell r="I223">
            <v>-0.39000000000000057</v>
          </cell>
          <cell r="V223">
            <v>40694</v>
          </cell>
          <cell r="AC223">
            <v>40659</v>
          </cell>
        </row>
        <row r="224">
          <cell r="C224">
            <v>456.8</v>
          </cell>
          <cell r="D224">
            <v>0</v>
          </cell>
          <cell r="F224">
            <v>0</v>
          </cell>
          <cell r="H224">
            <v>-86</v>
          </cell>
        </row>
        <row r="225">
          <cell r="A225">
            <v>444</v>
          </cell>
          <cell r="C225">
            <v>85.4</v>
          </cell>
          <cell r="D225">
            <v>19.61</v>
          </cell>
          <cell r="E225">
            <v>19.61</v>
          </cell>
          <cell r="F225">
            <v>196.1</v>
          </cell>
          <cell r="G225">
            <v>0</v>
          </cell>
          <cell r="H225">
            <v>-12.2</v>
          </cell>
          <cell r="I225">
            <v>-0.25</v>
          </cell>
          <cell r="K225">
            <v>40412</v>
          </cell>
          <cell r="L225" t="str">
            <v>перев</v>
          </cell>
          <cell r="V225">
            <v>40682</v>
          </cell>
          <cell r="AC225">
            <v>40680</v>
          </cell>
        </row>
        <row r="226">
          <cell r="A226">
            <v>452</v>
          </cell>
          <cell r="B226">
            <v>8</v>
          </cell>
          <cell r="C226">
            <v>246.2</v>
          </cell>
          <cell r="D226">
            <v>14</v>
          </cell>
          <cell r="E226">
            <v>19.61</v>
          </cell>
          <cell r="F226">
            <v>140</v>
          </cell>
          <cell r="G226">
            <v>0</v>
          </cell>
          <cell r="H226">
            <v>-25.2</v>
          </cell>
          <cell r="I226">
            <v>0</v>
          </cell>
        </row>
        <row r="227">
          <cell r="A227">
            <v>923</v>
          </cell>
          <cell r="C227">
            <v>240.5</v>
          </cell>
          <cell r="D227">
            <v>19.61</v>
          </cell>
          <cell r="E227">
            <v>19.61</v>
          </cell>
          <cell r="F227">
            <v>196.1</v>
          </cell>
          <cell r="G227">
            <v>0</v>
          </cell>
          <cell r="H227">
            <v>-4.3000000000000114</v>
          </cell>
          <cell r="I227">
            <v>-0.25</v>
          </cell>
          <cell r="K227">
            <v>40412</v>
          </cell>
          <cell r="L227" t="str">
            <v>перев</v>
          </cell>
          <cell r="V227">
            <v>40682</v>
          </cell>
          <cell r="AC227">
            <v>40680</v>
          </cell>
        </row>
        <row r="228">
          <cell r="A228">
            <v>926</v>
          </cell>
          <cell r="C228">
            <v>150</v>
          </cell>
          <cell r="D228">
            <v>19.61</v>
          </cell>
          <cell r="E228">
            <v>19.61</v>
          </cell>
          <cell r="F228">
            <v>196.1</v>
          </cell>
          <cell r="G228">
            <v>0</v>
          </cell>
          <cell r="H228">
            <v>0</v>
          </cell>
          <cell r="I228">
            <v>-0.25</v>
          </cell>
          <cell r="J228" t="str">
            <v>05.05. Смена СВУ. Флюкс 150</v>
          </cell>
          <cell r="K228">
            <v>40412</v>
          </cell>
          <cell r="L228" t="str">
            <v>перев</v>
          </cell>
          <cell r="V228">
            <v>40682</v>
          </cell>
          <cell r="AC228">
            <v>40680</v>
          </cell>
          <cell r="AE228">
            <v>0.8</v>
          </cell>
        </row>
        <row r="229">
          <cell r="A229">
            <v>1005</v>
          </cell>
          <cell r="C229">
            <v>223.2</v>
          </cell>
          <cell r="D229">
            <v>19.61</v>
          </cell>
          <cell r="E229">
            <v>19.61</v>
          </cell>
          <cell r="F229">
            <v>196.1</v>
          </cell>
          <cell r="G229">
            <v>0.5</v>
          </cell>
          <cell r="H229">
            <v>-29.5</v>
          </cell>
          <cell r="I229">
            <v>-0.25</v>
          </cell>
          <cell r="K229">
            <v>40412</v>
          </cell>
          <cell r="L229" t="str">
            <v>перев</v>
          </cell>
          <cell r="V229">
            <v>40693</v>
          </cell>
          <cell r="AC229">
            <v>40678</v>
          </cell>
        </row>
        <row r="230">
          <cell r="A230">
            <v>1006</v>
          </cell>
          <cell r="C230">
            <v>33</v>
          </cell>
          <cell r="D230">
            <v>19.61</v>
          </cell>
          <cell r="E230">
            <v>19.61</v>
          </cell>
          <cell r="F230">
            <v>196.1</v>
          </cell>
          <cell r="G230">
            <v>0</v>
          </cell>
          <cell r="H230">
            <v>0.29999999999999716</v>
          </cell>
          <cell r="I230">
            <v>-0.25</v>
          </cell>
          <cell r="K230">
            <v>40412</v>
          </cell>
          <cell r="L230" t="str">
            <v>перев</v>
          </cell>
          <cell r="V230">
            <v>40693</v>
          </cell>
          <cell r="AC230">
            <v>40678</v>
          </cell>
        </row>
        <row r="231">
          <cell r="A231">
            <v>1007</v>
          </cell>
          <cell r="C231">
            <v>289.8</v>
          </cell>
          <cell r="D231">
            <v>19.61</v>
          </cell>
          <cell r="E231">
            <v>19.61</v>
          </cell>
          <cell r="F231">
            <v>196.1</v>
          </cell>
          <cell r="G231">
            <v>0</v>
          </cell>
          <cell r="H231">
            <v>-27.2</v>
          </cell>
          <cell r="I231">
            <v>0.60999999999999943</v>
          </cell>
          <cell r="K231">
            <v>40412</v>
          </cell>
          <cell r="L231" t="str">
            <v>перев</v>
          </cell>
          <cell r="V231">
            <v>40637</v>
          </cell>
          <cell r="AC231">
            <v>40636</v>
          </cell>
        </row>
        <row r="232">
          <cell r="C232">
            <v>1268.0999999999999</v>
          </cell>
          <cell r="F232">
            <v>0</v>
          </cell>
          <cell r="H232">
            <v>-98.1</v>
          </cell>
        </row>
        <row r="233">
          <cell r="A233">
            <v>667</v>
          </cell>
          <cell r="C233">
            <v>38</v>
          </cell>
          <cell r="D233">
            <v>19.61</v>
          </cell>
          <cell r="E233">
            <v>19.61</v>
          </cell>
          <cell r="F233">
            <v>196.1</v>
          </cell>
          <cell r="G233">
            <v>19.61</v>
          </cell>
          <cell r="H233">
            <v>0</v>
          </cell>
          <cell r="I233">
            <v>-0.39000000000000057</v>
          </cell>
          <cell r="J233" t="str">
            <v>05.05 Смена СВУ Флюкс 38 м3/сут</v>
          </cell>
          <cell r="K233">
            <v>40415</v>
          </cell>
          <cell r="L233" t="str">
            <v>перев</v>
          </cell>
          <cell r="M233">
            <v>40372</v>
          </cell>
          <cell r="N233">
            <v>30</v>
          </cell>
          <cell r="V233">
            <v>40559</v>
          </cell>
          <cell r="AC233" t="str">
            <v>08.12.10-ввод новой</v>
          </cell>
        </row>
        <row r="234">
          <cell r="A234">
            <v>669</v>
          </cell>
          <cell r="C234">
            <v>140</v>
          </cell>
          <cell r="D234">
            <v>19.61</v>
          </cell>
          <cell r="E234">
            <v>19.61</v>
          </cell>
          <cell r="F234">
            <v>196.1</v>
          </cell>
          <cell r="G234">
            <v>19</v>
          </cell>
          <cell r="H234">
            <v>0</v>
          </cell>
          <cell r="I234">
            <v>-0.39000000000000057</v>
          </cell>
          <cell r="J234" t="str">
            <v xml:space="preserve"> Флюкс 140 м3/сут</v>
          </cell>
        </row>
        <row r="235">
          <cell r="A235">
            <v>2686</v>
          </cell>
          <cell r="C235">
            <v>63.4</v>
          </cell>
          <cell r="D235">
            <v>19.61</v>
          </cell>
          <cell r="E235">
            <v>19.61</v>
          </cell>
          <cell r="F235">
            <v>196.1</v>
          </cell>
          <cell r="G235">
            <v>0</v>
          </cell>
          <cell r="H235">
            <v>-11.6</v>
          </cell>
          <cell r="I235">
            <v>-0.39000000000000057</v>
          </cell>
          <cell r="V235">
            <v>40421</v>
          </cell>
          <cell r="AC235">
            <v>40416</v>
          </cell>
        </row>
        <row r="236">
          <cell r="C236">
            <v>241.4</v>
          </cell>
          <cell r="F236">
            <v>0</v>
          </cell>
          <cell r="H236">
            <v>-11.6</v>
          </cell>
          <cell r="K236" t="str">
            <v>2010</v>
          </cell>
          <cell r="L236">
            <v>61</v>
          </cell>
          <cell r="N236" t="str">
            <v>в т.ч.</v>
          </cell>
          <cell r="AD236" t="e">
            <v>#REF!</v>
          </cell>
        </row>
        <row r="237">
          <cell r="A237">
            <v>2726</v>
          </cell>
          <cell r="C237">
            <v>79.099999999999994</v>
          </cell>
          <cell r="D237">
            <v>19.61</v>
          </cell>
          <cell r="E237">
            <v>19.61</v>
          </cell>
          <cell r="F237">
            <v>196.1</v>
          </cell>
          <cell r="G237">
            <v>0</v>
          </cell>
          <cell r="H237">
            <v>-15.7</v>
          </cell>
          <cell r="I237">
            <v>-0.39000000000000057</v>
          </cell>
          <cell r="J237" t="str">
            <v xml:space="preserve"> Флюкс 93 м3/сут</v>
          </cell>
          <cell r="K237">
            <v>40415</v>
          </cell>
          <cell r="L237" t="str">
            <v>перев</v>
          </cell>
          <cell r="M237">
            <v>40372</v>
          </cell>
          <cell r="N237">
            <v>30</v>
          </cell>
          <cell r="V237">
            <v>40446</v>
          </cell>
          <cell r="AC237">
            <v>40414</v>
          </cell>
        </row>
        <row r="238">
          <cell r="C238">
            <v>79.099999999999994</v>
          </cell>
          <cell r="H238">
            <v>-15.7</v>
          </cell>
        </row>
        <row r="239">
          <cell r="A239" t="str">
            <v>КНС-2</v>
          </cell>
          <cell r="C239">
            <v>14071.2</v>
          </cell>
          <cell r="H239">
            <v>-392.3</v>
          </cell>
          <cell r="I239" t="str">
            <v xml:space="preserve">Дисбаланс без перевода из нефтяного фонда и ввода новых нагн.скважин </v>
          </cell>
        </row>
        <row r="241">
          <cell r="H241">
            <v>-13.099999999999909</v>
          </cell>
          <cell r="I241" t="str">
            <v xml:space="preserve">Дисбаланс без перевода из нефтяного фонда и ввода новых нагн.скважин </v>
          </cell>
        </row>
        <row r="243">
          <cell r="C243">
            <v>28975.8</v>
          </cell>
          <cell r="H243" t="e">
            <v>#REF!</v>
          </cell>
          <cell r="I243" t="str">
            <v xml:space="preserve">Дисбаланс с переводом из нефтяного фонда и вводом новых нагн.скважин </v>
          </cell>
        </row>
        <row r="244">
          <cell r="C244">
            <v>13609.4</v>
          </cell>
          <cell r="H244">
            <v>-392.4</v>
          </cell>
          <cell r="J244" t="str">
            <v>Без учета кнс-39</v>
          </cell>
        </row>
        <row r="245">
          <cell r="H245" t="e">
            <v>#REF!</v>
          </cell>
          <cell r="I245" t="str">
            <v>Без учета переводов и ремонтов ппд (не включая кнс-39)</v>
          </cell>
        </row>
        <row r="246">
          <cell r="C246">
            <v>28975.8</v>
          </cell>
          <cell r="H246">
            <v>-13.099999999999909</v>
          </cell>
        </row>
        <row r="247">
          <cell r="H247">
            <v>-508.6</v>
          </cell>
          <cell r="I247" t="str">
            <v>Без учета кнс-39 и кп 59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6"/>
  <sheetViews>
    <sheetView tabSelected="1" view="pageBreakPreview" zoomScale="80" zoomScaleNormal="55" zoomScaleSheetLayoutView="80" workbookViewId="0">
      <selection activeCell="L35" sqref="L35"/>
    </sheetView>
  </sheetViews>
  <sheetFormatPr defaultRowHeight="18.75" customHeight="1" x14ac:dyDescent="0.2"/>
  <cols>
    <col min="1" max="1" width="5.5703125" style="7" customWidth="1"/>
    <col min="2" max="2" width="19.7109375" style="7" customWidth="1"/>
    <col min="3" max="3" width="8.85546875" style="7" customWidth="1"/>
    <col min="4" max="4" width="9.85546875" style="7" customWidth="1"/>
    <col min="5" max="5" width="12.85546875" style="7" customWidth="1"/>
    <col min="6" max="6" width="8.28515625" style="7" customWidth="1"/>
    <col min="7" max="7" width="9.140625" style="7" customWidth="1"/>
    <col min="8" max="8" width="8.28515625" style="7" customWidth="1"/>
    <col min="9" max="9" width="10.140625" style="7" customWidth="1"/>
    <col min="10" max="11" width="13.7109375" style="28" customWidth="1"/>
    <col min="12" max="12" width="27.140625" style="28" customWidth="1"/>
    <col min="13" max="14" width="15.28515625" style="7" customWidth="1"/>
    <col min="15" max="16" width="19.5703125" style="7" customWidth="1"/>
    <col min="17" max="18" width="18.7109375" style="7" customWidth="1"/>
    <col min="19" max="19" width="18.7109375" style="29" customWidth="1"/>
    <col min="20" max="25" width="9.140625" style="7" customWidth="1"/>
    <col min="26" max="28" width="9.140625" style="7" hidden="1" customWidth="1"/>
    <col min="29" max="29" width="50.28515625" style="4" hidden="1" customWidth="1"/>
    <col min="30" max="16384" width="9.140625" style="7"/>
  </cols>
  <sheetData>
    <row r="1" spans="1:29" ht="18.75" customHeight="1" x14ac:dyDescent="0.2">
      <c r="O1" s="53" t="s">
        <v>36</v>
      </c>
      <c r="P1" s="53"/>
      <c r="Q1" s="53"/>
      <c r="R1" s="53"/>
      <c r="S1" s="53"/>
    </row>
    <row r="2" spans="1:29" s="3" customFormat="1" ht="67.5" customHeight="1" x14ac:dyDescent="0.2">
      <c r="A2" s="51" t="s">
        <v>34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AC2" s="4"/>
    </row>
    <row r="3" spans="1:29" s="3" customFormat="1" ht="18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5"/>
      <c r="S3" s="2"/>
      <c r="AC3" s="4"/>
    </row>
    <row r="4" spans="1:29" ht="40.5" customHeight="1" x14ac:dyDescent="0.2">
      <c r="A4" s="40" t="s">
        <v>0</v>
      </c>
      <c r="B4" s="40" t="s">
        <v>1</v>
      </c>
      <c r="C4" s="40" t="s">
        <v>2</v>
      </c>
      <c r="D4" s="40" t="s">
        <v>3</v>
      </c>
      <c r="E4" s="40" t="s">
        <v>4</v>
      </c>
      <c r="F4" s="40" t="s">
        <v>5</v>
      </c>
      <c r="G4" s="40" t="s">
        <v>6</v>
      </c>
      <c r="H4" s="40" t="s">
        <v>7</v>
      </c>
      <c r="I4" s="40" t="s">
        <v>8</v>
      </c>
      <c r="J4" s="40" t="s">
        <v>9</v>
      </c>
      <c r="K4" s="40" t="s">
        <v>10</v>
      </c>
      <c r="L4" s="40" t="s">
        <v>11</v>
      </c>
      <c r="M4" s="40" t="s">
        <v>12</v>
      </c>
      <c r="N4" s="40" t="s">
        <v>13</v>
      </c>
      <c r="O4" s="40" t="s">
        <v>22</v>
      </c>
      <c r="P4" s="40" t="s">
        <v>14</v>
      </c>
      <c r="Q4" s="40" t="s">
        <v>16</v>
      </c>
      <c r="R4" s="40" t="s">
        <v>17</v>
      </c>
      <c r="S4" s="40" t="s">
        <v>15</v>
      </c>
      <c r="T4" s="6"/>
      <c r="U4" s="6"/>
      <c r="V4" s="6"/>
      <c r="W4" s="6"/>
      <c r="X4" s="6"/>
      <c r="Y4" s="6"/>
      <c r="Z4" s="6"/>
      <c r="AA4" s="6"/>
      <c r="AB4" s="6"/>
    </row>
    <row r="5" spans="1:29" ht="40.5" customHeight="1" x14ac:dyDescent="0.2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6"/>
      <c r="U5" s="6"/>
      <c r="V5" s="6"/>
      <c r="W5" s="6"/>
      <c r="X5" s="6"/>
      <c r="Y5" s="6"/>
      <c r="Z5" s="6"/>
      <c r="AA5" s="6"/>
      <c r="AB5" s="6"/>
    </row>
    <row r="6" spans="1:29" s="13" customFormat="1" ht="61.5" customHeight="1" x14ac:dyDescent="0.2">
      <c r="A6" s="34">
        <v>1</v>
      </c>
      <c r="B6" s="35" t="s">
        <v>18</v>
      </c>
      <c r="C6" s="36">
        <v>176</v>
      </c>
      <c r="D6" s="8">
        <v>7</v>
      </c>
      <c r="E6" s="8" t="s">
        <v>19</v>
      </c>
      <c r="F6" s="8">
        <v>250</v>
      </c>
      <c r="G6" s="8">
        <v>203</v>
      </c>
      <c r="H6" s="8" t="s">
        <v>20</v>
      </c>
      <c r="I6" s="9">
        <f>F6</f>
        <v>250</v>
      </c>
      <c r="J6" s="41">
        <v>4</v>
      </c>
      <c r="K6" s="41">
        <v>9</v>
      </c>
      <c r="L6" s="44" t="s">
        <v>21</v>
      </c>
      <c r="M6" s="8" t="s">
        <v>22</v>
      </c>
      <c r="N6" s="34">
        <v>250</v>
      </c>
      <c r="O6" s="11">
        <v>250</v>
      </c>
      <c r="P6" s="10"/>
      <c r="Q6" s="46">
        <v>953</v>
      </c>
      <c r="R6" s="46">
        <v>4915</v>
      </c>
      <c r="S6" s="46" t="s">
        <v>35</v>
      </c>
      <c r="T6" s="12"/>
      <c r="U6" s="12"/>
      <c r="V6" s="12"/>
      <c r="W6" s="12"/>
      <c r="X6" s="12"/>
      <c r="Y6" s="12"/>
      <c r="Z6" s="12"/>
      <c r="AA6" s="12"/>
      <c r="AB6" s="12"/>
    </row>
    <row r="7" spans="1:29" s="13" customFormat="1" ht="61.5" customHeight="1" x14ac:dyDescent="0.2">
      <c r="A7" s="34">
        <f t="shared" ref="A7:A14" si="0">A6+1</f>
        <v>2</v>
      </c>
      <c r="B7" s="35" t="s">
        <v>18</v>
      </c>
      <c r="C7" s="36">
        <v>931</v>
      </c>
      <c r="D7" s="8">
        <v>7</v>
      </c>
      <c r="E7" s="8" t="s">
        <v>19</v>
      </c>
      <c r="F7" s="8">
        <v>146</v>
      </c>
      <c r="G7" s="8">
        <v>200</v>
      </c>
      <c r="H7" s="8">
        <v>10</v>
      </c>
      <c r="I7" s="9">
        <f>F7*14.056/H7</f>
        <v>205.2176</v>
      </c>
      <c r="J7" s="42"/>
      <c r="K7" s="42"/>
      <c r="L7" s="45"/>
      <c r="M7" s="8" t="s">
        <v>22</v>
      </c>
      <c r="N7" s="34">
        <v>210</v>
      </c>
      <c r="O7" s="11">
        <v>210</v>
      </c>
      <c r="P7" s="10"/>
      <c r="Q7" s="47"/>
      <c r="R7" s="47"/>
      <c r="S7" s="47"/>
      <c r="T7" s="12"/>
      <c r="U7" s="12"/>
      <c r="V7" s="12"/>
      <c r="W7" s="12"/>
      <c r="X7" s="12"/>
      <c r="Y7" s="12"/>
      <c r="Z7" s="12"/>
      <c r="AA7" s="12"/>
      <c r="AB7" s="12"/>
    </row>
    <row r="8" spans="1:29" s="13" customFormat="1" ht="61.5" customHeight="1" x14ac:dyDescent="0.2">
      <c r="A8" s="34">
        <f t="shared" si="0"/>
        <v>3</v>
      </c>
      <c r="B8" s="35" t="s">
        <v>18</v>
      </c>
      <c r="C8" s="36">
        <v>184</v>
      </c>
      <c r="D8" s="8">
        <v>7</v>
      </c>
      <c r="E8" s="8" t="s">
        <v>19</v>
      </c>
      <c r="F8" s="8">
        <v>230</v>
      </c>
      <c r="G8" s="8">
        <v>203</v>
      </c>
      <c r="H8" s="8" t="s">
        <v>20</v>
      </c>
      <c r="I8" s="9">
        <f>F8</f>
        <v>230</v>
      </c>
      <c r="J8" s="42"/>
      <c r="K8" s="42"/>
      <c r="L8" s="45"/>
      <c r="M8" s="8" t="s">
        <v>22</v>
      </c>
      <c r="N8" s="34">
        <v>230</v>
      </c>
      <c r="O8" s="11">
        <v>230</v>
      </c>
      <c r="P8" s="10"/>
      <c r="Q8" s="47"/>
      <c r="R8" s="47"/>
      <c r="S8" s="47"/>
      <c r="T8" s="12"/>
      <c r="U8" s="12"/>
      <c r="V8" s="12"/>
      <c r="W8" s="12"/>
      <c r="X8" s="12"/>
      <c r="Y8" s="12"/>
      <c r="Z8" s="12"/>
      <c r="AA8" s="12"/>
      <c r="AB8" s="12"/>
    </row>
    <row r="9" spans="1:29" s="13" customFormat="1" ht="77.25" customHeight="1" x14ac:dyDescent="0.2">
      <c r="A9" s="34">
        <f t="shared" si="0"/>
        <v>4</v>
      </c>
      <c r="B9" s="35" t="s">
        <v>18</v>
      </c>
      <c r="C9" s="36">
        <v>964</v>
      </c>
      <c r="D9" s="8">
        <v>10</v>
      </c>
      <c r="E9" s="8" t="s">
        <v>19</v>
      </c>
      <c r="F9" s="8">
        <v>570</v>
      </c>
      <c r="G9" s="8">
        <v>175</v>
      </c>
      <c r="H9" s="8">
        <v>12</v>
      </c>
      <c r="I9" s="9">
        <f>F9*14.056/H9</f>
        <v>667.66</v>
      </c>
      <c r="J9" s="42"/>
      <c r="K9" s="42"/>
      <c r="L9" s="45"/>
      <c r="M9" s="8" t="s">
        <v>23</v>
      </c>
      <c r="N9" s="34">
        <v>700</v>
      </c>
      <c r="O9" s="11">
        <v>650</v>
      </c>
      <c r="P9" s="10">
        <v>50</v>
      </c>
      <c r="Q9" s="47"/>
      <c r="R9" s="47"/>
      <c r="S9" s="47"/>
      <c r="T9" s="12"/>
      <c r="U9" s="12"/>
      <c r="V9" s="12"/>
      <c r="W9" s="12"/>
      <c r="X9" s="12"/>
      <c r="Y9" s="12"/>
      <c r="Z9" s="12"/>
      <c r="AA9" s="12"/>
      <c r="AB9" s="12"/>
    </row>
    <row r="10" spans="1:29" s="13" customFormat="1" ht="61.5" customHeight="1" x14ac:dyDescent="0.2">
      <c r="A10" s="34">
        <f t="shared" si="0"/>
        <v>5</v>
      </c>
      <c r="B10" s="35" t="s">
        <v>18</v>
      </c>
      <c r="C10" s="36">
        <v>940</v>
      </c>
      <c r="D10" s="8">
        <v>8</v>
      </c>
      <c r="E10" s="8" t="s">
        <v>19</v>
      </c>
      <c r="F10" s="8">
        <v>85</v>
      </c>
      <c r="G10" s="8">
        <v>158</v>
      </c>
      <c r="H10" s="8">
        <v>2</v>
      </c>
      <c r="I10" s="9">
        <f>F10*14.056/H10</f>
        <v>597.38</v>
      </c>
      <c r="J10" s="43"/>
      <c r="K10" s="43"/>
      <c r="L10" s="43"/>
      <c r="M10" s="8" t="s">
        <v>23</v>
      </c>
      <c r="N10" s="34">
        <v>600</v>
      </c>
      <c r="O10" s="11">
        <v>550</v>
      </c>
      <c r="P10" s="10">
        <v>50</v>
      </c>
      <c r="Q10" s="48"/>
      <c r="R10" s="48"/>
      <c r="S10" s="48"/>
      <c r="T10" s="12"/>
      <c r="U10" s="12"/>
      <c r="V10" s="12"/>
      <c r="W10" s="12"/>
      <c r="X10" s="12"/>
      <c r="Y10" s="12"/>
      <c r="Z10" s="12"/>
      <c r="AA10" s="12"/>
      <c r="AB10" s="12"/>
    </row>
    <row r="11" spans="1:29" s="13" customFormat="1" ht="61.5" customHeight="1" x14ac:dyDescent="0.2">
      <c r="A11" s="34">
        <f t="shared" si="0"/>
        <v>6</v>
      </c>
      <c r="B11" s="35" t="s">
        <v>18</v>
      </c>
      <c r="C11" s="36">
        <v>1272</v>
      </c>
      <c r="D11" s="8">
        <v>32</v>
      </c>
      <c r="E11" s="8" t="s">
        <v>24</v>
      </c>
      <c r="F11" s="8">
        <v>250</v>
      </c>
      <c r="G11" s="8">
        <v>200</v>
      </c>
      <c r="H11" s="8" t="s">
        <v>20</v>
      </c>
      <c r="I11" s="9">
        <f>F11</f>
        <v>250</v>
      </c>
      <c r="J11" s="41">
        <v>5</v>
      </c>
      <c r="K11" s="41">
        <v>12</v>
      </c>
      <c r="L11" s="44" t="s">
        <v>25</v>
      </c>
      <c r="M11" s="8" t="s">
        <v>22</v>
      </c>
      <c r="N11" s="34">
        <v>270</v>
      </c>
      <c r="O11" s="11">
        <v>270</v>
      </c>
      <c r="P11" s="10"/>
      <c r="Q11" s="46">
        <v>994</v>
      </c>
      <c r="R11" s="46">
        <v>5133</v>
      </c>
      <c r="S11" s="46" t="s">
        <v>35</v>
      </c>
      <c r="T11" s="12"/>
      <c r="U11" s="12"/>
      <c r="V11" s="12"/>
      <c r="W11" s="12"/>
      <c r="X11" s="12"/>
      <c r="Y11" s="12"/>
      <c r="Z11" s="12"/>
      <c r="AA11" s="12"/>
      <c r="AB11" s="12"/>
    </row>
    <row r="12" spans="1:29" s="13" customFormat="1" ht="81" customHeight="1" x14ac:dyDescent="0.2">
      <c r="A12" s="34">
        <f t="shared" si="0"/>
        <v>7</v>
      </c>
      <c r="B12" s="35" t="s">
        <v>18</v>
      </c>
      <c r="C12" s="36">
        <v>1312</v>
      </c>
      <c r="D12" s="8">
        <v>32</v>
      </c>
      <c r="E12" s="8" t="s">
        <v>24</v>
      </c>
      <c r="F12" s="8">
        <v>450</v>
      </c>
      <c r="G12" s="8">
        <v>204</v>
      </c>
      <c r="H12" s="8" t="s">
        <v>20</v>
      </c>
      <c r="I12" s="9">
        <f>F12</f>
        <v>450</v>
      </c>
      <c r="J12" s="42"/>
      <c r="K12" s="42"/>
      <c r="L12" s="45"/>
      <c r="M12" s="8" t="s">
        <v>23</v>
      </c>
      <c r="N12" s="34">
        <v>480</v>
      </c>
      <c r="O12" s="11">
        <v>430</v>
      </c>
      <c r="P12" s="10">
        <v>50</v>
      </c>
      <c r="Q12" s="47"/>
      <c r="R12" s="47"/>
      <c r="S12" s="47"/>
      <c r="T12" s="12"/>
      <c r="U12" s="12"/>
      <c r="V12" s="12"/>
      <c r="W12" s="12"/>
      <c r="X12" s="12"/>
      <c r="Y12" s="12"/>
      <c r="Z12" s="12"/>
      <c r="AA12" s="12"/>
      <c r="AB12" s="12"/>
    </row>
    <row r="13" spans="1:29" s="13" customFormat="1" ht="61.5" customHeight="1" x14ac:dyDescent="0.2">
      <c r="A13" s="34">
        <f t="shared" si="0"/>
        <v>8</v>
      </c>
      <c r="B13" s="35" t="s">
        <v>18</v>
      </c>
      <c r="C13" s="36">
        <v>715</v>
      </c>
      <c r="D13" s="8">
        <v>32</v>
      </c>
      <c r="E13" s="8" t="s">
        <v>24</v>
      </c>
      <c r="F13" s="8">
        <v>200</v>
      </c>
      <c r="G13" s="8">
        <v>204</v>
      </c>
      <c r="H13" s="8" t="s">
        <v>20</v>
      </c>
      <c r="I13" s="9">
        <f>F13</f>
        <v>200</v>
      </c>
      <c r="J13" s="42"/>
      <c r="K13" s="42"/>
      <c r="L13" s="45"/>
      <c r="M13" s="8" t="s">
        <v>22</v>
      </c>
      <c r="N13" s="34">
        <v>220</v>
      </c>
      <c r="O13" s="11">
        <v>220</v>
      </c>
      <c r="P13" s="10"/>
      <c r="Q13" s="47"/>
      <c r="R13" s="47"/>
      <c r="S13" s="47"/>
      <c r="T13" s="12"/>
      <c r="U13" s="12"/>
      <c r="V13" s="12"/>
      <c r="W13" s="12"/>
      <c r="X13" s="12"/>
      <c r="Y13" s="12"/>
      <c r="Z13" s="12"/>
      <c r="AA13" s="12"/>
      <c r="AB13" s="12"/>
    </row>
    <row r="14" spans="1:29" s="13" customFormat="1" ht="61.5" customHeight="1" x14ac:dyDescent="0.2">
      <c r="A14" s="34">
        <f t="shared" si="0"/>
        <v>9</v>
      </c>
      <c r="B14" s="35" t="s">
        <v>18</v>
      </c>
      <c r="C14" s="36">
        <v>741</v>
      </c>
      <c r="D14" s="8">
        <v>33</v>
      </c>
      <c r="E14" s="8" t="s">
        <v>24</v>
      </c>
      <c r="F14" s="8">
        <v>170</v>
      </c>
      <c r="G14" s="8">
        <v>201</v>
      </c>
      <c r="H14" s="8" t="s">
        <v>20</v>
      </c>
      <c r="I14" s="9">
        <f>F14</f>
        <v>170</v>
      </c>
      <c r="J14" s="43"/>
      <c r="K14" s="43"/>
      <c r="L14" s="49"/>
      <c r="M14" s="8" t="s">
        <v>22</v>
      </c>
      <c r="N14" s="34">
        <v>200</v>
      </c>
      <c r="O14" s="11">
        <v>200</v>
      </c>
      <c r="P14" s="10"/>
      <c r="Q14" s="48"/>
      <c r="R14" s="48"/>
      <c r="S14" s="48"/>
      <c r="T14" s="12"/>
      <c r="U14" s="12"/>
      <c r="V14" s="12"/>
      <c r="W14" s="12"/>
      <c r="X14" s="12"/>
      <c r="Y14" s="12"/>
      <c r="Z14" s="12"/>
      <c r="AA14" s="12"/>
      <c r="AB14" s="12"/>
    </row>
    <row r="15" spans="1:29" s="13" customFormat="1" ht="61.5" customHeight="1" x14ac:dyDescent="0.2">
      <c r="A15" s="34">
        <f>A14+1</f>
        <v>10</v>
      </c>
      <c r="B15" s="35" t="s">
        <v>18</v>
      </c>
      <c r="C15" s="36">
        <v>756</v>
      </c>
      <c r="D15" s="8">
        <v>31</v>
      </c>
      <c r="E15" s="8" t="s">
        <v>24</v>
      </c>
      <c r="F15" s="8">
        <v>95</v>
      </c>
      <c r="G15" s="8">
        <v>183</v>
      </c>
      <c r="H15" s="8">
        <v>3</v>
      </c>
      <c r="I15" s="9">
        <f>F15*14.056/H15</f>
        <v>445.10666666666663</v>
      </c>
      <c r="J15" s="41">
        <v>8</v>
      </c>
      <c r="K15" s="41">
        <v>5</v>
      </c>
      <c r="L15" s="41" t="s">
        <v>27</v>
      </c>
      <c r="M15" s="8" t="s">
        <v>23</v>
      </c>
      <c r="N15" s="11">
        <v>470</v>
      </c>
      <c r="O15" s="11">
        <v>420</v>
      </c>
      <c r="P15" s="10">
        <v>50</v>
      </c>
      <c r="Q15" s="46">
        <v>280</v>
      </c>
      <c r="R15" s="46">
        <v>1650</v>
      </c>
      <c r="S15" s="46" t="s">
        <v>35</v>
      </c>
      <c r="T15" s="12"/>
      <c r="U15" s="12"/>
      <c r="V15" s="12"/>
      <c r="W15" s="12"/>
      <c r="X15" s="12"/>
      <c r="Y15" s="12"/>
      <c r="Z15" s="12"/>
      <c r="AA15" s="12"/>
      <c r="AB15" s="12"/>
    </row>
    <row r="16" spans="1:29" s="13" customFormat="1" ht="61.5" customHeight="1" x14ac:dyDescent="0.2">
      <c r="A16" s="39">
        <f t="shared" ref="A16:A32" si="1">A15+1</f>
        <v>11</v>
      </c>
      <c r="B16" s="35" t="s">
        <v>18</v>
      </c>
      <c r="C16" s="36">
        <v>754</v>
      </c>
      <c r="D16" s="8">
        <v>31</v>
      </c>
      <c r="E16" s="8" t="s">
        <v>24</v>
      </c>
      <c r="F16" s="8">
        <v>110</v>
      </c>
      <c r="G16" s="8">
        <v>192</v>
      </c>
      <c r="H16" s="8">
        <v>6</v>
      </c>
      <c r="I16" s="9">
        <f>F16*14.056/H16</f>
        <v>257.69333333333333</v>
      </c>
      <c r="J16" s="43"/>
      <c r="K16" s="43"/>
      <c r="L16" s="43"/>
      <c r="M16" s="8" t="s">
        <v>22</v>
      </c>
      <c r="N16" s="11">
        <v>280</v>
      </c>
      <c r="O16" s="11">
        <v>280</v>
      </c>
      <c r="P16" s="10"/>
      <c r="Q16" s="48"/>
      <c r="R16" s="48"/>
      <c r="S16" s="48"/>
      <c r="T16" s="12"/>
      <c r="U16" s="12"/>
      <c r="V16" s="12"/>
      <c r="W16" s="12"/>
      <c r="X16" s="12"/>
      <c r="Y16" s="12"/>
      <c r="Z16" s="12"/>
      <c r="AA16" s="12"/>
      <c r="AB16" s="12"/>
    </row>
    <row r="17" spans="1:29" s="13" customFormat="1" ht="61.5" customHeight="1" x14ac:dyDescent="0.2">
      <c r="A17" s="39">
        <f t="shared" si="1"/>
        <v>12</v>
      </c>
      <c r="B17" s="35" t="s">
        <v>18</v>
      </c>
      <c r="C17" s="36">
        <v>33</v>
      </c>
      <c r="D17" s="8">
        <v>3</v>
      </c>
      <c r="E17" s="8" t="s">
        <v>26</v>
      </c>
      <c r="F17" s="8">
        <v>670</v>
      </c>
      <c r="G17" s="8">
        <v>193</v>
      </c>
      <c r="H17" s="8"/>
      <c r="I17" s="9">
        <f>F17</f>
        <v>670</v>
      </c>
      <c r="J17" s="41">
        <v>9</v>
      </c>
      <c r="K17" s="41">
        <v>10</v>
      </c>
      <c r="L17" s="44" t="s">
        <v>28</v>
      </c>
      <c r="M17" s="8" t="s">
        <v>23</v>
      </c>
      <c r="N17" s="11">
        <v>700</v>
      </c>
      <c r="O17" s="11">
        <v>650</v>
      </c>
      <c r="P17" s="10">
        <v>50</v>
      </c>
      <c r="Q17" s="46">
        <v>713</v>
      </c>
      <c r="R17" s="46">
        <v>3680</v>
      </c>
      <c r="S17" s="46" t="s">
        <v>35</v>
      </c>
      <c r="T17" s="12"/>
      <c r="U17" s="12"/>
      <c r="V17" s="12"/>
      <c r="W17" s="12"/>
      <c r="X17" s="12"/>
      <c r="Y17" s="12"/>
      <c r="Z17" s="12"/>
      <c r="AA17" s="12"/>
      <c r="AB17" s="12"/>
    </row>
    <row r="18" spans="1:29" s="13" customFormat="1" ht="94.5" customHeight="1" x14ac:dyDescent="0.2">
      <c r="A18" s="39">
        <f t="shared" si="1"/>
        <v>13</v>
      </c>
      <c r="B18" s="35" t="s">
        <v>18</v>
      </c>
      <c r="C18" s="36">
        <v>45</v>
      </c>
      <c r="D18" s="8">
        <v>2</v>
      </c>
      <c r="E18" s="8" t="s">
        <v>26</v>
      </c>
      <c r="F18" s="8">
        <v>570</v>
      </c>
      <c r="G18" s="8">
        <v>183</v>
      </c>
      <c r="H18" s="8" t="s">
        <v>20</v>
      </c>
      <c r="I18" s="9">
        <f>F18</f>
        <v>570</v>
      </c>
      <c r="J18" s="42"/>
      <c r="K18" s="42"/>
      <c r="L18" s="45"/>
      <c r="M18" s="8" t="s">
        <v>23</v>
      </c>
      <c r="N18" s="11">
        <v>590</v>
      </c>
      <c r="O18" s="11">
        <v>540</v>
      </c>
      <c r="P18" s="10">
        <v>50</v>
      </c>
      <c r="Q18" s="47"/>
      <c r="R18" s="47"/>
      <c r="S18" s="47"/>
      <c r="T18" s="12"/>
      <c r="U18" s="12"/>
      <c r="V18" s="12"/>
      <c r="W18" s="12"/>
      <c r="X18" s="12"/>
      <c r="Y18" s="12"/>
      <c r="Z18" s="12"/>
      <c r="AA18" s="12"/>
      <c r="AB18" s="12"/>
    </row>
    <row r="19" spans="1:29" s="13" customFormat="1" ht="39.75" customHeight="1" x14ac:dyDescent="0.2">
      <c r="A19" s="39">
        <f t="shared" si="1"/>
        <v>14</v>
      </c>
      <c r="B19" s="35" t="s">
        <v>18</v>
      </c>
      <c r="C19" s="36">
        <v>28</v>
      </c>
      <c r="D19" s="8">
        <v>12</v>
      </c>
      <c r="E19" s="8" t="s">
        <v>26</v>
      </c>
      <c r="F19" s="8">
        <v>490</v>
      </c>
      <c r="G19" s="8">
        <v>186</v>
      </c>
      <c r="H19" s="8" t="s">
        <v>20</v>
      </c>
      <c r="I19" s="9">
        <f>F19</f>
        <v>490</v>
      </c>
      <c r="J19" s="42"/>
      <c r="K19" s="42"/>
      <c r="L19" s="45"/>
      <c r="M19" s="8" t="s">
        <v>23</v>
      </c>
      <c r="N19" s="11">
        <v>500</v>
      </c>
      <c r="O19" s="11">
        <v>450</v>
      </c>
      <c r="P19" s="10">
        <v>50</v>
      </c>
      <c r="Q19" s="47"/>
      <c r="R19" s="47"/>
      <c r="S19" s="47"/>
      <c r="T19" s="12"/>
      <c r="U19" s="12"/>
      <c r="V19" s="12"/>
      <c r="W19" s="12"/>
      <c r="X19" s="12"/>
      <c r="Y19" s="12"/>
      <c r="Z19" s="12"/>
      <c r="AA19" s="12"/>
      <c r="AB19" s="12"/>
    </row>
    <row r="20" spans="1:29" s="13" customFormat="1" ht="61.5" customHeight="1" x14ac:dyDescent="0.2">
      <c r="A20" s="39">
        <f t="shared" si="1"/>
        <v>15</v>
      </c>
      <c r="B20" s="35" t="s">
        <v>18</v>
      </c>
      <c r="C20" s="36">
        <v>47</v>
      </c>
      <c r="D20" s="8">
        <v>2</v>
      </c>
      <c r="E20" s="8" t="s">
        <v>26</v>
      </c>
      <c r="F20" s="8">
        <v>125</v>
      </c>
      <c r="G20" s="8">
        <v>120</v>
      </c>
      <c r="H20" s="8">
        <v>6</v>
      </c>
      <c r="I20" s="9">
        <f>F20*14.056/H20</f>
        <v>292.83333333333331</v>
      </c>
      <c r="J20" s="42"/>
      <c r="K20" s="42"/>
      <c r="L20" s="45"/>
      <c r="M20" s="8" t="s">
        <v>22</v>
      </c>
      <c r="N20" s="11">
        <v>300</v>
      </c>
      <c r="O20" s="11">
        <v>300</v>
      </c>
      <c r="P20" s="10"/>
      <c r="Q20" s="47"/>
      <c r="R20" s="47"/>
      <c r="S20" s="47"/>
      <c r="T20" s="12"/>
      <c r="U20" s="12"/>
      <c r="V20" s="12"/>
      <c r="W20" s="12"/>
      <c r="X20" s="12"/>
      <c r="Y20" s="12"/>
      <c r="Z20" s="12"/>
      <c r="AA20" s="12"/>
      <c r="AB20" s="12"/>
    </row>
    <row r="21" spans="1:29" s="13" customFormat="1" ht="49.5" customHeight="1" x14ac:dyDescent="0.2">
      <c r="A21" s="39">
        <f t="shared" si="1"/>
        <v>16</v>
      </c>
      <c r="B21" s="35" t="s">
        <v>18</v>
      </c>
      <c r="C21" s="36">
        <v>539</v>
      </c>
      <c r="D21" s="8">
        <v>2</v>
      </c>
      <c r="E21" s="8" t="s">
        <v>26</v>
      </c>
      <c r="F21" s="8">
        <v>225</v>
      </c>
      <c r="G21" s="8">
        <v>195</v>
      </c>
      <c r="H21" s="35">
        <v>10</v>
      </c>
      <c r="I21" s="9">
        <f>F21*14.056/H21</f>
        <v>316.26</v>
      </c>
      <c r="J21" s="41">
        <v>10</v>
      </c>
      <c r="K21" s="41">
        <v>11</v>
      </c>
      <c r="L21" s="44" t="s">
        <v>29</v>
      </c>
      <c r="M21" s="8" t="s">
        <v>23</v>
      </c>
      <c r="N21" s="11">
        <v>330</v>
      </c>
      <c r="O21" s="34">
        <v>280</v>
      </c>
      <c r="P21" s="10">
        <v>50</v>
      </c>
      <c r="Q21" s="46">
        <v>597</v>
      </c>
      <c r="R21" s="46">
        <v>3084</v>
      </c>
      <c r="S21" s="46" t="s">
        <v>35</v>
      </c>
      <c r="T21" s="12"/>
      <c r="U21" s="12"/>
      <c r="V21" s="12"/>
      <c r="W21" s="12"/>
      <c r="X21" s="12"/>
      <c r="Y21" s="12"/>
      <c r="Z21" s="12"/>
      <c r="AA21" s="12"/>
      <c r="AB21" s="12"/>
    </row>
    <row r="22" spans="1:29" s="13" customFormat="1" ht="90.75" customHeight="1" x14ac:dyDescent="0.2">
      <c r="A22" s="39">
        <f t="shared" si="1"/>
        <v>17</v>
      </c>
      <c r="B22" s="35" t="s">
        <v>18</v>
      </c>
      <c r="C22" s="36">
        <v>32</v>
      </c>
      <c r="D22" s="8">
        <v>12</v>
      </c>
      <c r="E22" s="8" t="s">
        <v>24</v>
      </c>
      <c r="F22" s="8">
        <v>260</v>
      </c>
      <c r="G22" s="8">
        <v>193</v>
      </c>
      <c r="H22" s="35" t="s">
        <v>20</v>
      </c>
      <c r="I22" s="35">
        <f t="shared" ref="I22" si="2">F22</f>
        <v>260</v>
      </c>
      <c r="J22" s="42"/>
      <c r="K22" s="42"/>
      <c r="L22" s="45"/>
      <c r="M22" s="8" t="s">
        <v>22</v>
      </c>
      <c r="N22" s="11">
        <v>260</v>
      </c>
      <c r="O22" s="34">
        <v>260</v>
      </c>
      <c r="P22" s="10"/>
      <c r="Q22" s="47"/>
      <c r="R22" s="47"/>
      <c r="S22" s="47"/>
      <c r="T22" s="12"/>
      <c r="U22" s="12"/>
      <c r="V22" s="12"/>
      <c r="W22" s="12"/>
      <c r="X22" s="12"/>
      <c r="Y22" s="12"/>
      <c r="Z22" s="12"/>
      <c r="AA22" s="12"/>
      <c r="AB22" s="12"/>
      <c r="AC22" s="14"/>
    </row>
    <row r="23" spans="1:29" s="13" customFormat="1" ht="61.5" customHeight="1" x14ac:dyDescent="0.2">
      <c r="A23" s="39">
        <f t="shared" si="1"/>
        <v>18</v>
      </c>
      <c r="B23" s="35" t="s">
        <v>18</v>
      </c>
      <c r="C23" s="36">
        <v>31</v>
      </c>
      <c r="D23" s="8">
        <v>12</v>
      </c>
      <c r="E23" s="8" t="s">
        <v>24</v>
      </c>
      <c r="F23" s="8">
        <v>185</v>
      </c>
      <c r="G23" s="8">
        <v>173</v>
      </c>
      <c r="H23" s="15">
        <v>10</v>
      </c>
      <c r="I23" s="9">
        <f>F23*14.056/H23</f>
        <v>260.03599999999994</v>
      </c>
      <c r="J23" s="42"/>
      <c r="K23" s="42"/>
      <c r="L23" s="45"/>
      <c r="M23" s="8" t="s">
        <v>22</v>
      </c>
      <c r="N23" s="11">
        <v>260</v>
      </c>
      <c r="O23" s="11">
        <v>260</v>
      </c>
      <c r="P23" s="10"/>
      <c r="Q23" s="47"/>
      <c r="R23" s="47"/>
      <c r="S23" s="47"/>
      <c r="T23" s="12"/>
      <c r="U23" s="12"/>
      <c r="V23" s="12"/>
      <c r="W23" s="12"/>
      <c r="X23" s="12"/>
      <c r="Y23" s="12"/>
      <c r="Z23" s="12"/>
      <c r="AA23" s="12"/>
      <c r="AB23" s="12"/>
    </row>
    <row r="24" spans="1:29" s="13" customFormat="1" ht="80.25" customHeight="1" x14ac:dyDescent="0.2">
      <c r="A24" s="39">
        <f t="shared" si="1"/>
        <v>19</v>
      </c>
      <c r="B24" s="35" t="s">
        <v>18</v>
      </c>
      <c r="C24" s="36">
        <v>1973</v>
      </c>
      <c r="D24" s="8">
        <v>95</v>
      </c>
      <c r="E24" s="8" t="s">
        <v>26</v>
      </c>
      <c r="F24" s="8">
        <v>195</v>
      </c>
      <c r="G24" s="8">
        <v>95</v>
      </c>
      <c r="H24" s="10">
        <v>4</v>
      </c>
      <c r="I24" s="9">
        <f>F24*14.056/H24</f>
        <v>685.2299999999999</v>
      </c>
      <c r="J24" s="43"/>
      <c r="K24" s="43"/>
      <c r="L24" s="49"/>
      <c r="M24" s="8" t="s">
        <v>23</v>
      </c>
      <c r="N24" s="11">
        <v>740</v>
      </c>
      <c r="O24" s="11">
        <v>690</v>
      </c>
      <c r="P24" s="10">
        <v>50</v>
      </c>
      <c r="Q24" s="48"/>
      <c r="R24" s="48"/>
      <c r="S24" s="48"/>
      <c r="T24" s="12"/>
      <c r="U24" s="12"/>
      <c r="V24" s="12"/>
      <c r="W24" s="12"/>
      <c r="X24" s="12"/>
      <c r="Y24" s="12"/>
      <c r="Z24" s="12"/>
      <c r="AA24" s="12"/>
      <c r="AB24" s="12"/>
      <c r="AC24" s="14"/>
    </row>
    <row r="25" spans="1:29" s="13" customFormat="1" ht="80.25" customHeight="1" x14ac:dyDescent="0.2">
      <c r="A25" s="39">
        <f t="shared" si="1"/>
        <v>20</v>
      </c>
      <c r="B25" s="8" t="s">
        <v>18</v>
      </c>
      <c r="C25" s="36">
        <v>30</v>
      </c>
      <c r="D25" s="8">
        <v>12</v>
      </c>
      <c r="E25" s="8" t="s">
        <v>24</v>
      </c>
      <c r="F25" s="8">
        <v>225</v>
      </c>
      <c r="G25" s="8">
        <v>197</v>
      </c>
      <c r="H25" s="10">
        <v>5</v>
      </c>
      <c r="I25" s="9">
        <f>F25*14.056/H25</f>
        <v>632.52</v>
      </c>
      <c r="J25" s="41">
        <v>11</v>
      </c>
      <c r="K25" s="41">
        <v>12</v>
      </c>
      <c r="L25" s="44" t="s">
        <v>30</v>
      </c>
      <c r="M25" s="8" t="s">
        <v>23</v>
      </c>
      <c r="N25" s="11">
        <v>670</v>
      </c>
      <c r="O25" s="11">
        <v>620</v>
      </c>
      <c r="P25" s="10">
        <v>50</v>
      </c>
      <c r="Q25" s="46">
        <v>980</v>
      </c>
      <c r="R25" s="46">
        <v>5058</v>
      </c>
      <c r="S25" s="46" t="s">
        <v>35</v>
      </c>
      <c r="T25" s="12"/>
      <c r="U25" s="12"/>
      <c r="V25" s="12"/>
      <c r="W25" s="12"/>
      <c r="X25" s="12"/>
      <c r="Y25" s="12"/>
      <c r="Z25" s="12"/>
      <c r="AA25" s="12"/>
      <c r="AB25" s="12"/>
      <c r="AC25" s="14"/>
    </row>
    <row r="26" spans="1:29" s="13" customFormat="1" ht="49.5" customHeight="1" x14ac:dyDescent="0.2">
      <c r="A26" s="39">
        <f t="shared" si="1"/>
        <v>21</v>
      </c>
      <c r="B26" s="8" t="s">
        <v>18</v>
      </c>
      <c r="C26" s="36">
        <v>4</v>
      </c>
      <c r="D26" s="8">
        <v>4</v>
      </c>
      <c r="E26" s="8" t="s">
        <v>26</v>
      </c>
      <c r="F26" s="8">
        <v>305</v>
      </c>
      <c r="G26" s="8">
        <v>199</v>
      </c>
      <c r="H26" s="15" t="s">
        <v>20</v>
      </c>
      <c r="I26" s="35">
        <f t="shared" ref="I26:I30" si="3">F26</f>
        <v>305</v>
      </c>
      <c r="J26" s="42"/>
      <c r="K26" s="42"/>
      <c r="L26" s="45"/>
      <c r="M26" s="8" t="s">
        <v>23</v>
      </c>
      <c r="N26" s="11">
        <v>320</v>
      </c>
      <c r="O26" s="11">
        <v>270</v>
      </c>
      <c r="P26" s="10">
        <v>50</v>
      </c>
      <c r="Q26" s="47"/>
      <c r="R26" s="47"/>
      <c r="S26" s="47"/>
      <c r="T26" s="12"/>
      <c r="U26" s="12"/>
      <c r="V26" s="12"/>
      <c r="W26" s="12"/>
      <c r="X26" s="12"/>
      <c r="Y26" s="12"/>
      <c r="Z26" s="12"/>
      <c r="AA26" s="12"/>
      <c r="AB26" s="12"/>
      <c r="AC26" s="14"/>
    </row>
    <row r="27" spans="1:29" s="13" customFormat="1" ht="73.5" customHeight="1" x14ac:dyDescent="0.2">
      <c r="A27" s="39">
        <f t="shared" si="1"/>
        <v>22</v>
      </c>
      <c r="B27" s="8" t="s">
        <v>18</v>
      </c>
      <c r="C27" s="36">
        <v>29</v>
      </c>
      <c r="D27" s="8">
        <v>12</v>
      </c>
      <c r="E27" s="8" t="s">
        <v>24</v>
      </c>
      <c r="F27" s="8">
        <v>580</v>
      </c>
      <c r="G27" s="8">
        <v>180</v>
      </c>
      <c r="H27" s="15">
        <v>12</v>
      </c>
      <c r="I27" s="9">
        <f>F27*14.056/H27</f>
        <v>679.37333333333333</v>
      </c>
      <c r="J27" s="42"/>
      <c r="K27" s="42"/>
      <c r="L27" s="45"/>
      <c r="M27" s="8" t="s">
        <v>23</v>
      </c>
      <c r="N27" s="11">
        <v>700</v>
      </c>
      <c r="O27" s="11">
        <v>650</v>
      </c>
      <c r="P27" s="10">
        <v>50</v>
      </c>
      <c r="Q27" s="47"/>
      <c r="R27" s="47"/>
      <c r="S27" s="47"/>
      <c r="T27" s="12"/>
      <c r="U27" s="12"/>
      <c r="V27" s="12"/>
      <c r="W27" s="12"/>
      <c r="X27" s="12"/>
      <c r="Y27" s="12"/>
      <c r="Z27" s="12"/>
      <c r="AA27" s="12"/>
      <c r="AB27" s="12"/>
      <c r="AC27" s="14"/>
    </row>
    <row r="28" spans="1:29" s="13" customFormat="1" ht="49.5" customHeight="1" x14ac:dyDescent="0.2">
      <c r="A28" s="39">
        <f t="shared" si="1"/>
        <v>23</v>
      </c>
      <c r="B28" s="8" t="s">
        <v>18</v>
      </c>
      <c r="C28" s="36">
        <v>464</v>
      </c>
      <c r="D28" s="8">
        <v>4</v>
      </c>
      <c r="E28" s="8" t="s">
        <v>24</v>
      </c>
      <c r="F28" s="8">
        <v>180</v>
      </c>
      <c r="G28" s="8">
        <v>173</v>
      </c>
      <c r="H28" s="10">
        <v>7</v>
      </c>
      <c r="I28" s="9">
        <f>F28*14.056/H28</f>
        <v>361.44</v>
      </c>
      <c r="J28" s="43"/>
      <c r="K28" s="43"/>
      <c r="L28" s="49"/>
      <c r="M28" s="8" t="s">
        <v>23</v>
      </c>
      <c r="N28" s="11">
        <v>370</v>
      </c>
      <c r="O28" s="11">
        <v>320</v>
      </c>
      <c r="P28" s="10">
        <v>50</v>
      </c>
      <c r="Q28" s="48"/>
      <c r="R28" s="48"/>
      <c r="S28" s="48"/>
      <c r="T28" s="12"/>
      <c r="U28" s="12"/>
      <c r="V28" s="12"/>
      <c r="W28" s="12"/>
      <c r="X28" s="12"/>
      <c r="Y28" s="12"/>
      <c r="Z28" s="12"/>
      <c r="AA28" s="12"/>
      <c r="AB28" s="12"/>
      <c r="AC28" s="14"/>
    </row>
    <row r="29" spans="1:29" s="13" customFormat="1" ht="95.25" customHeight="1" x14ac:dyDescent="0.2">
      <c r="A29" s="39">
        <f t="shared" si="1"/>
        <v>24</v>
      </c>
      <c r="B29" s="8" t="s">
        <v>18</v>
      </c>
      <c r="C29" s="36">
        <v>3827</v>
      </c>
      <c r="D29" s="8">
        <v>64</v>
      </c>
      <c r="E29" s="8" t="s">
        <v>24</v>
      </c>
      <c r="F29" s="8">
        <v>295</v>
      </c>
      <c r="G29" s="8">
        <v>138</v>
      </c>
      <c r="H29" s="10">
        <v>7</v>
      </c>
      <c r="I29" s="9">
        <f>F29*14.056/H29</f>
        <v>592.3599999999999</v>
      </c>
      <c r="J29" s="41">
        <v>12</v>
      </c>
      <c r="K29" s="41">
        <v>5</v>
      </c>
      <c r="L29" s="44" t="s">
        <v>31</v>
      </c>
      <c r="M29" s="8" t="s">
        <v>23</v>
      </c>
      <c r="N29" s="11">
        <v>630</v>
      </c>
      <c r="O29" s="11">
        <v>580</v>
      </c>
      <c r="P29" s="10">
        <v>50</v>
      </c>
      <c r="Q29" s="46">
        <v>256</v>
      </c>
      <c r="R29" s="46">
        <v>1838</v>
      </c>
      <c r="S29" s="46" t="s">
        <v>35</v>
      </c>
      <c r="T29" s="12"/>
      <c r="U29" s="12"/>
      <c r="V29" s="12"/>
      <c r="W29" s="12"/>
      <c r="X29" s="12"/>
      <c r="Y29" s="12"/>
      <c r="Z29" s="12"/>
      <c r="AA29" s="12"/>
      <c r="AB29" s="12"/>
      <c r="AC29" s="14"/>
    </row>
    <row r="30" spans="1:29" s="13" customFormat="1" ht="79.5" customHeight="1" x14ac:dyDescent="0.2">
      <c r="A30" s="39">
        <f t="shared" si="1"/>
        <v>25</v>
      </c>
      <c r="B30" s="8" t="s">
        <v>18</v>
      </c>
      <c r="C30" s="36">
        <v>3828</v>
      </c>
      <c r="D30" s="8">
        <v>64</v>
      </c>
      <c r="E30" s="8" t="s">
        <v>26</v>
      </c>
      <c r="F30" s="8">
        <v>195</v>
      </c>
      <c r="G30" s="8">
        <v>188</v>
      </c>
      <c r="H30" s="15" t="s">
        <v>20</v>
      </c>
      <c r="I30" s="35">
        <f t="shared" si="3"/>
        <v>195</v>
      </c>
      <c r="J30" s="43"/>
      <c r="K30" s="43"/>
      <c r="L30" s="49"/>
      <c r="M30" s="8" t="s">
        <v>22</v>
      </c>
      <c r="N30" s="11">
        <v>220</v>
      </c>
      <c r="O30" s="11">
        <v>220</v>
      </c>
      <c r="P30" s="10"/>
      <c r="Q30" s="48"/>
      <c r="R30" s="48"/>
      <c r="S30" s="48"/>
      <c r="T30" s="12"/>
      <c r="U30" s="12"/>
      <c r="V30" s="12"/>
      <c r="W30" s="12"/>
      <c r="X30" s="12"/>
      <c r="Y30" s="12"/>
      <c r="Z30" s="12"/>
      <c r="AA30" s="12"/>
      <c r="AB30" s="12"/>
      <c r="AC30" s="14"/>
    </row>
    <row r="31" spans="1:29" s="13" customFormat="1" ht="70.5" customHeight="1" x14ac:dyDescent="0.2">
      <c r="A31" s="39">
        <f t="shared" si="1"/>
        <v>26</v>
      </c>
      <c r="B31" s="8" t="s">
        <v>18</v>
      </c>
      <c r="C31" s="36">
        <v>69</v>
      </c>
      <c r="D31" s="8">
        <v>2</v>
      </c>
      <c r="E31" s="8" t="s">
        <v>26</v>
      </c>
      <c r="F31" s="8">
        <v>460</v>
      </c>
      <c r="G31" s="8">
        <v>160</v>
      </c>
      <c r="H31" s="10">
        <v>8</v>
      </c>
      <c r="I31" s="9">
        <f>F31*14.056/H31</f>
        <v>808.21999999999991</v>
      </c>
      <c r="J31" s="50">
        <v>14</v>
      </c>
      <c r="K31" s="50">
        <v>4</v>
      </c>
      <c r="L31" s="50" t="s">
        <v>32</v>
      </c>
      <c r="M31" s="8" t="s">
        <v>23</v>
      </c>
      <c r="N31" s="11">
        <v>850</v>
      </c>
      <c r="O31" s="10">
        <v>800</v>
      </c>
      <c r="P31" s="10">
        <v>50</v>
      </c>
      <c r="Q31" s="46">
        <v>334</v>
      </c>
      <c r="R31" s="46">
        <v>1724</v>
      </c>
      <c r="S31" s="46" t="s">
        <v>35</v>
      </c>
      <c r="T31" s="12"/>
      <c r="U31" s="12"/>
      <c r="V31" s="12"/>
      <c r="W31" s="12"/>
      <c r="X31" s="12"/>
      <c r="Y31" s="12"/>
      <c r="Z31" s="12"/>
      <c r="AA31" s="12"/>
      <c r="AB31" s="12"/>
      <c r="AC31" s="14"/>
    </row>
    <row r="32" spans="1:29" s="13" customFormat="1" ht="63.75" customHeight="1" x14ac:dyDescent="0.2">
      <c r="A32" s="39">
        <f t="shared" si="1"/>
        <v>27</v>
      </c>
      <c r="B32" s="8" t="s">
        <v>18</v>
      </c>
      <c r="C32" s="36">
        <v>618</v>
      </c>
      <c r="D32" s="8">
        <v>2</v>
      </c>
      <c r="E32" s="8" t="s">
        <v>26</v>
      </c>
      <c r="F32" s="8">
        <v>310</v>
      </c>
      <c r="G32" s="8">
        <v>179</v>
      </c>
      <c r="H32" s="10">
        <v>12</v>
      </c>
      <c r="I32" s="9">
        <f>F32*14.056/H32</f>
        <v>363.11333333333329</v>
      </c>
      <c r="J32" s="50"/>
      <c r="K32" s="50"/>
      <c r="L32" s="50"/>
      <c r="M32" s="8" t="s">
        <v>23</v>
      </c>
      <c r="N32" s="11">
        <v>380</v>
      </c>
      <c r="O32" s="10">
        <v>330</v>
      </c>
      <c r="P32" s="10">
        <v>50</v>
      </c>
      <c r="Q32" s="48"/>
      <c r="R32" s="48"/>
      <c r="S32" s="48"/>
      <c r="T32" s="12"/>
      <c r="U32" s="12"/>
      <c r="V32" s="12"/>
      <c r="W32" s="12"/>
      <c r="X32" s="12"/>
      <c r="Y32" s="12"/>
      <c r="Z32" s="12"/>
      <c r="AA32" s="12"/>
      <c r="AB32" s="12"/>
      <c r="AC32" s="14"/>
    </row>
    <row r="33" spans="1:29" s="20" customFormat="1" ht="49.5" customHeight="1" x14ac:dyDescent="0.2">
      <c r="A33" s="33"/>
      <c r="B33" s="31" t="s">
        <v>33</v>
      </c>
      <c r="C33" s="32">
        <f>COUNT(A6:A32)</f>
        <v>27</v>
      </c>
      <c r="D33" s="31"/>
      <c r="E33" s="30"/>
      <c r="F33" s="30"/>
      <c r="G33" s="30"/>
      <c r="H33" s="33"/>
      <c r="I33" s="30"/>
      <c r="J33" s="30"/>
      <c r="K33" s="30"/>
      <c r="L33" s="30"/>
      <c r="M33" s="30"/>
      <c r="N33" s="30">
        <f>SUM(N6:N32)</f>
        <v>11730</v>
      </c>
      <c r="O33" s="16">
        <f>SUM(O6:O32)</f>
        <v>10930</v>
      </c>
      <c r="P33" s="16">
        <f>SUM(P6:P32)</f>
        <v>800</v>
      </c>
      <c r="Q33" s="17">
        <f>SUM(Q6:Q32)</f>
        <v>5107</v>
      </c>
      <c r="R33" s="17">
        <f>SUM(R6:R32)</f>
        <v>27082</v>
      </c>
      <c r="S33" s="17"/>
      <c r="T33" s="18"/>
      <c r="U33" s="18"/>
      <c r="V33" s="18"/>
      <c r="W33" s="18"/>
      <c r="X33" s="18"/>
      <c r="Y33" s="18"/>
      <c r="Z33" s="18"/>
      <c r="AA33" s="18"/>
      <c r="AB33" s="18"/>
      <c r="AC33" s="19"/>
    </row>
    <row r="34" spans="1:29" s="27" customFormat="1" x14ac:dyDescent="0.2">
      <c r="A34" s="52"/>
      <c r="B34" s="52"/>
      <c r="C34" s="21"/>
      <c r="D34" s="22"/>
      <c r="E34" s="21"/>
      <c r="F34" s="23"/>
      <c r="G34" s="24"/>
      <c r="H34" s="25"/>
      <c r="I34" s="24"/>
      <c r="J34" s="22"/>
      <c r="K34" s="22"/>
      <c r="L34" s="22"/>
      <c r="M34" s="22"/>
      <c r="N34" s="22"/>
      <c r="O34" s="26"/>
      <c r="P34" s="26"/>
      <c r="AC34" s="14"/>
    </row>
    <row r="35" spans="1:29" ht="49.5" customHeight="1" x14ac:dyDescent="0.4">
      <c r="A35" s="55" t="s">
        <v>37</v>
      </c>
      <c r="B35" s="55"/>
      <c r="C35" s="55"/>
      <c r="D35" s="55"/>
      <c r="E35" s="55"/>
      <c r="F35" s="55"/>
      <c r="G35" s="55"/>
      <c r="H35" s="55"/>
      <c r="I35" s="38"/>
      <c r="J35" s="7"/>
      <c r="K35" s="38"/>
      <c r="L35" s="38"/>
      <c r="M35" s="38"/>
      <c r="N35" s="38"/>
      <c r="O35" s="38"/>
      <c r="P35" s="38"/>
      <c r="Q35" s="37"/>
    </row>
    <row r="36" spans="1:29" ht="49.5" customHeight="1" x14ac:dyDescent="0.2">
      <c r="A36" s="54"/>
      <c r="B36" s="54" t="s">
        <v>38</v>
      </c>
      <c r="C36" s="54"/>
      <c r="D36" s="54"/>
      <c r="E36" s="54"/>
      <c r="F36" s="54"/>
      <c r="G36" s="54"/>
      <c r="H36" s="54"/>
    </row>
  </sheetData>
  <mergeCells count="71">
    <mergeCell ref="S29:S30"/>
    <mergeCell ref="S31:S32"/>
    <mergeCell ref="A2:S2"/>
    <mergeCell ref="A35:H35"/>
    <mergeCell ref="O1:S1"/>
    <mergeCell ref="S15:S16"/>
    <mergeCell ref="S17:S20"/>
    <mergeCell ref="S21:S24"/>
    <mergeCell ref="S25:S28"/>
    <mergeCell ref="S4:S5"/>
    <mergeCell ref="S6:S10"/>
    <mergeCell ref="S11:S14"/>
    <mergeCell ref="A34:B34"/>
    <mergeCell ref="R29:R30"/>
    <mergeCell ref="J31:J32"/>
    <mergeCell ref="K31:K32"/>
    <mergeCell ref="L31:L32"/>
    <mergeCell ref="Q31:Q32"/>
    <mergeCell ref="R31:R32"/>
    <mergeCell ref="J29:J30"/>
    <mergeCell ref="K29:K30"/>
    <mergeCell ref="L29:L30"/>
    <mergeCell ref="Q29:Q30"/>
    <mergeCell ref="R21:R24"/>
    <mergeCell ref="J25:J28"/>
    <mergeCell ref="K25:K28"/>
    <mergeCell ref="L25:L28"/>
    <mergeCell ref="Q25:Q28"/>
    <mergeCell ref="R25:R28"/>
    <mergeCell ref="J21:J24"/>
    <mergeCell ref="K21:K24"/>
    <mergeCell ref="L21:L24"/>
    <mergeCell ref="Q21:Q24"/>
    <mergeCell ref="R15:R16"/>
    <mergeCell ref="J17:J20"/>
    <mergeCell ref="K17:K20"/>
    <mergeCell ref="L17:L20"/>
    <mergeCell ref="Q17:Q20"/>
    <mergeCell ref="R17:R20"/>
    <mergeCell ref="J15:J16"/>
    <mergeCell ref="K15:K16"/>
    <mergeCell ref="L15:L16"/>
    <mergeCell ref="Q15:Q16"/>
    <mergeCell ref="R11:R14"/>
    <mergeCell ref="J11:J14"/>
    <mergeCell ref="K11:K14"/>
    <mergeCell ref="L11:L14"/>
    <mergeCell ref="Q11:Q14"/>
    <mergeCell ref="R4:R5"/>
    <mergeCell ref="J6:J10"/>
    <mergeCell ref="K6:K10"/>
    <mergeCell ref="L6:L10"/>
    <mergeCell ref="Q6:Q10"/>
    <mergeCell ref="R6:R10"/>
    <mergeCell ref="Q4:Q5"/>
    <mergeCell ref="O4:O5"/>
    <mergeCell ref="P4:P5"/>
    <mergeCell ref="L4:L5"/>
    <mergeCell ref="M4:M5"/>
    <mergeCell ref="N4:N5"/>
    <mergeCell ref="K4:K5"/>
    <mergeCell ref="F4:F5"/>
    <mergeCell ref="G4:G5"/>
    <mergeCell ref="H4:H5"/>
    <mergeCell ref="I4:I5"/>
    <mergeCell ref="J4:J5"/>
    <mergeCell ref="A4:A5"/>
    <mergeCell ref="B4:B5"/>
    <mergeCell ref="C4:C5"/>
    <mergeCell ref="D4:D5"/>
    <mergeCell ref="E4:E5"/>
  </mergeCells>
  <printOptions horizontalCentered="1"/>
  <pageMargins left="0" right="0" top="0" bottom="0" header="0" footer="0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Тайлаки PAG+ПАВ</vt:lpstr>
      <vt:lpstr>'Тайлаки PAG+ПАВ'!Заголовки_для_печати</vt:lpstr>
      <vt:lpstr>'Тайлаки PAG+ПАВ'!Область_печати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Флюза Нурисламовна Прунова</dc:creator>
  <cp:lastModifiedBy>Наталья Васильевна Хромова</cp:lastModifiedBy>
  <cp:lastPrinted>2014-12-26T06:37:54Z</cp:lastPrinted>
  <dcterms:created xsi:type="dcterms:W3CDTF">2014-12-24T10:00:20Z</dcterms:created>
  <dcterms:modified xsi:type="dcterms:W3CDTF">2015-03-27T03:54:25Z</dcterms:modified>
</cp:coreProperties>
</file>