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5320" windowHeight="14160"/>
  </bookViews>
  <sheets>
    <sheet name="ввод горизонт-ых 2014" sheetId="1" r:id="rId1"/>
  </sheets>
  <definedNames>
    <definedName name="_xlnm.Print_Area" localSheetId="0">'ввод горизонт-ых 2014'!$A$1:$X$40</definedName>
  </definedNames>
  <calcPr calcId="145621"/>
</workbook>
</file>

<file path=xl/calcChain.xml><?xml version="1.0" encoding="utf-8"?>
<calcChain xmlns="http://schemas.openxmlformats.org/spreadsheetml/2006/main">
  <c r="M38" i="1" l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24" i="1"/>
  <c r="L34" i="1"/>
  <c r="L30" i="1"/>
  <c r="L26" i="1"/>
  <c r="L24" i="1"/>
  <c r="M23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6" i="1"/>
  <c r="L23" i="1"/>
  <c r="L20" i="1"/>
  <c r="L13" i="1"/>
  <c r="L10" i="1"/>
  <c r="L7" i="1"/>
  <c r="L6" i="1"/>
  <c r="F38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4" i="1"/>
  <c r="E34" i="1"/>
  <c r="E24" i="1"/>
  <c r="F23" i="1"/>
  <c r="E23" i="1"/>
  <c r="E14" i="1"/>
  <c r="E22" i="1"/>
  <c r="E20" i="1"/>
  <c r="E18" i="1"/>
  <c r="E17" i="1"/>
  <c r="E6" i="1"/>
  <c r="K5" i="1" l="1"/>
  <c r="R5" i="1"/>
  <c r="T5" i="1"/>
  <c r="V5" i="1"/>
  <c r="X5" i="1"/>
  <c r="P5" i="1" l="1"/>
  <c r="X6" i="1"/>
  <c r="X9" i="1"/>
  <c r="X13" i="1"/>
  <c r="X14" i="1"/>
  <c r="X15" i="1"/>
  <c r="X17" i="1"/>
  <c r="X20" i="1"/>
  <c r="R24" i="1"/>
  <c r="S24" i="1"/>
  <c r="S40" i="1" s="1"/>
  <c r="T24" i="1"/>
  <c r="U24" i="1"/>
  <c r="V24" i="1"/>
  <c r="W24" i="1"/>
  <c r="W40" i="1" s="1"/>
  <c r="X25" i="1"/>
  <c r="X26" i="1"/>
  <c r="X27" i="1"/>
  <c r="X35" i="1"/>
  <c r="R39" i="1"/>
  <c r="S39" i="1"/>
  <c r="T39" i="1"/>
  <c r="U39" i="1"/>
  <c r="V39" i="1"/>
  <c r="W39" i="1"/>
  <c r="I5" i="1"/>
  <c r="K23" i="1"/>
  <c r="K38" i="1"/>
  <c r="K39" i="1" s="1"/>
  <c r="L38" i="1"/>
  <c r="X24" i="1" l="1"/>
  <c r="U40" i="1"/>
  <c r="V40" i="1"/>
  <c r="R40" i="1"/>
  <c r="X39" i="1"/>
  <c r="X40" i="1" s="1"/>
  <c r="T40" i="1"/>
  <c r="L39" i="1"/>
  <c r="D5" i="1"/>
  <c r="F5" i="1"/>
  <c r="E38" i="1"/>
  <c r="D38" i="1"/>
  <c r="D23" i="1"/>
  <c r="B5" i="1"/>
  <c r="M39" i="1" l="1"/>
  <c r="E39" i="1"/>
  <c r="D39" i="1"/>
  <c r="F39" i="1" l="1"/>
</calcChain>
</file>

<file path=xl/sharedStrings.xml><?xml version="1.0" encoding="utf-8"?>
<sst xmlns="http://schemas.openxmlformats.org/spreadsheetml/2006/main" count="596" uniqueCount="71">
  <si>
    <t>№</t>
  </si>
  <si>
    <t>Месторождение</t>
  </si>
  <si>
    <t>1</t>
  </si>
  <si>
    <t xml:space="preserve">Мегионское </t>
  </si>
  <si>
    <t>2</t>
  </si>
  <si>
    <t>Вата_42М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</si>
  <si>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</si>
  <si>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</si>
  <si>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</si>
  <si>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</si>
  <si>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</si>
  <si>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</si>
  <si>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</si>
  <si>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</si>
  <si>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</si>
  <si>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</si>
  <si>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</si>
  <si>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</si>
  <si>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</si>
  <si>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</si>
  <si>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</si>
  <si>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</si>
  <si>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</si>
  <si>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Локосовское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</si>
  <si>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</si>
  <si>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</si>
  <si>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</si>
  <si>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</si>
  <si>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</si>
  <si>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</si>
  <si>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</si>
  <si>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</si>
  <si>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</si>
  <si>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</si>
  <si>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17</t>
  </si>
  <si>
    <t>Островное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</si>
  <si>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</si>
  <si>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</si>
  <si>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</si>
  <si>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</si>
  <si>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</si>
  <si>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</si>
  <si>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Аригольский ЛУ</t>
  </si>
  <si>
    <t>Западно-Аригольский ЛУ</t>
  </si>
  <si>
    <t>Узунское</t>
  </si>
  <si>
    <t>Максимкинское</t>
  </si>
  <si>
    <t>Ининское</t>
  </si>
  <si>
    <t>Тайлаковское</t>
  </si>
  <si>
    <t>В_Охтеурское</t>
  </si>
  <si>
    <t>Мегионский ЛУ</t>
  </si>
  <si>
    <t>Мыхпайский ЛУ</t>
  </si>
  <si>
    <t xml:space="preserve">Итого Ватинское НГДУ </t>
  </si>
  <si>
    <t>ИТОГО ОАО "СН-МНГ"</t>
  </si>
  <si>
    <t>Ноябрь</t>
  </si>
  <si>
    <t>Декабрь</t>
  </si>
  <si>
    <t>-</t>
  </si>
  <si>
    <t>Производственная программа</t>
  </si>
  <si>
    <t>Январь</t>
  </si>
  <si>
    <t>Февраль</t>
  </si>
  <si>
    <t>Март</t>
  </si>
  <si>
    <t>Апрель</t>
  </si>
  <si>
    <t>Май</t>
  </si>
  <si>
    <t>Июнь</t>
  </si>
  <si>
    <t>Ед. изм.</t>
  </si>
  <si>
    <t>скв.</t>
  </si>
  <si>
    <t>18</t>
  </si>
  <si>
    <t>Северо-Асомкинское</t>
  </si>
  <si>
    <t xml:space="preserve">3)  На оказание услуг по геологическому сопровождению бурения (Геонавигации) горизонтальных стволов скважин при зарезке боковых стволов на производственных объектах ОАО "СН-МНГ" на период с «01» января по «30» июня 2015 года
</t>
  </si>
  <si>
    <t>1) На оказание услуг по геологическому сопровождению бурения (Геонавигации) горизонтальных стволов скважин из бурения на производственных объектах ОАО "СН-МНГ" на период с «01» декабря по «31» декабря 2014 года</t>
  </si>
  <si>
    <t xml:space="preserve"> 2) На оказание услуг по геологическому сопровождению бурения (Геонавигации) горизонтальных стволов скважин при зарезке боковых стволов на производственных объектах ОАО "СН-МНГ"                                                                         на период с «01» декабря по «31» декабря 2014 года
</t>
  </si>
  <si>
    <t>Приложение 1 к ЛОТУ №213/1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</si>
</sst>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9">
    <xf numFmtId="0" fontId="0" fillId="0" borderId="0" xfId="0"/>
    <xf numFmtId="0" fontId="0" fillId="0" borderId="0" xfId="0" applyFill="1"/>
    <xf numFmtId="0" fontId="8" fillId="0" borderId="0" xfId="0" applyFont="1" applyAlignment="1">
      <alignment vertical="center" wrapText="1"/>
    </xf>
    <xf numFmtId="0" fontId="3" fillId="0" borderId="3" xfId="2" applyFont="1" applyFill="1" applyBorder="1" applyProtection="1"/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" fontId="5" fillId="0" borderId="2" xfId="2" applyNumberFormat="1" applyFont="1" applyFill="1" applyBorder="1" applyAlignment="1" applyProtection="1">
      <alignment horizontal="center"/>
    </xf>
    <xf numFmtId="0" fontId="5" fillId="0" borderId="2" xfId="2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 applyProtection="1">
      <alignment horizontal="center"/>
    </xf>
    <xf numFmtId="0" fontId="5" fillId="0" borderId="2" xfId="2" applyFont="1" applyFill="1" applyBorder="1" applyProtection="1"/>
    <xf numFmtId="1" fontId="7" fillId="0" borderId="4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 applyProtection="1">
      <alignment horizontal="center"/>
    </xf>
    <xf numFmtId="1" fontId="3" fillId="0" borderId="2" xfId="2" applyNumberFormat="1" applyFont="1" applyFill="1" applyBorder="1" applyAlignment="1" applyProtection="1">
      <alignment horizontal="center"/>
    </xf>
    <xf numFmtId="0" fontId="2" fillId="0" borderId="2" xfId="2" applyFont="1" applyFill="1" applyBorder="1" applyProtection="1"/>
    <xf numFmtId="0" fontId="2" fillId="0" borderId="2" xfId="2" applyFont="1" applyFill="1" applyBorder="1" applyAlignment="1" applyProtection="1">
      <alignment horizontal="center"/>
    </xf>
    <xf numFmtId="1" fontId="2" fillId="0" borderId="2" xfId="2" applyNumberFormat="1" applyFont="1" applyFill="1" applyBorder="1" applyAlignment="1" applyProtection="1">
      <alignment horizontal="center" vertic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1" fontId="2" fillId="0" borderId="2" xfId="2" applyNumberFormat="1" applyFont="1" applyFill="1" applyBorder="1" applyAlignment="1" applyProtection="1">
      <alignment horizontal="center"/>
    </xf>
    <xf numFmtId="49" fontId="2" fillId="0" borderId="2" xfId="2" applyNumberFormat="1" applyFont="1" applyFill="1" applyBorder="1" applyAlignment="1" applyProtection="1">
      <alignment horizontal="center"/>
    </xf>
    <xf numFmtId="49" fontId="2" fillId="0" borderId="2" xfId="2" applyNumberFormat="1" applyFont="1" applyFill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3" fillId="0" borderId="4" xfId="2" applyFont="1" applyFill="1" applyBorder="1" applyProtection="1"/>
    <xf numFmtId="1" fontId="5" fillId="0" borderId="1" xfId="2" applyNumberFormat="1" applyFont="1" applyFill="1" applyBorder="1" applyAlignment="1" applyProtection="1">
      <alignment horizontal="center"/>
    </xf>
    <xf numFmtId="0" fontId="3" fillId="0" borderId="0" xfId="2" applyFont="1" applyFill="1" applyBorder="1" applyProtection="1"/>
    <xf numFmtId="1" fontId="8" fillId="0" borderId="11" xfId="0" applyNumberFormat="1" applyFont="1" applyFill="1" applyBorder="1" applyAlignment="1">
      <alignment horizontal="center" vertical="center"/>
    </xf>
    <xf numFmtId="0" fontId="2" fillId="0" borderId="12" xfId="2" applyFont="1" applyFill="1" applyBorder="1" applyProtection="1"/>
    <xf numFmtId="1" fontId="2" fillId="0" borderId="12" xfId="2" applyNumberFormat="1" applyFont="1" applyFill="1" applyBorder="1" applyAlignment="1" applyProtection="1">
      <alignment horizontal="center" vertical="center"/>
    </xf>
    <xf numFmtId="1" fontId="2" fillId="0" borderId="13" xfId="2" applyNumberFormat="1" applyFont="1" applyFill="1" applyBorder="1" applyAlignment="1" applyProtection="1">
      <alignment horizontal="center" vertical="center"/>
    </xf>
    <xf numFmtId="49" fontId="3" fillId="0" borderId="10" xfId="2" applyNumberFormat="1" applyFont="1" applyFill="1" applyBorder="1" applyAlignment="1" applyProtection="1">
      <alignment horizontal="center"/>
    </xf>
    <xf numFmtId="0" fontId="2" fillId="0" borderId="10" xfId="2" applyFont="1" applyFill="1" applyBorder="1" applyAlignment="1" applyProtection="1">
      <alignment horizontal="center"/>
    </xf>
    <xf numFmtId="1" fontId="2" fillId="0" borderId="10" xfId="2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2" applyFont="1" applyFill="1" applyBorder="1" applyProtection="1"/>
    <xf numFmtId="1" fontId="2" fillId="0" borderId="6" xfId="2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 wrapText="1"/>
    </xf>
    <xf numFmtId="49" fontId="3" fillId="0" borderId="0" xfId="2" applyNumberFormat="1" applyFont="1" applyFill="1" applyBorder="1" applyAlignment="1" applyProtection="1">
      <alignment horizontal="center"/>
    </xf>
    <xf numFmtId="0" fontId="0" fillId="0" borderId="0" xfId="0" applyBorder="1"/>
    <xf numFmtId="0" fontId="6" fillId="0" borderId="0" xfId="0" applyFont="1" applyAlignment="1"/>
    <xf numFmtId="0" fontId="11" fillId="0" borderId="0" xfId="0" applyFont="1"/>
    <xf numFmtId="0" fontId="5" fillId="0" borderId="0" xfId="2" applyFont="1" applyFill="1" applyBorder="1" applyProtection="1"/>
    <xf numFmtId="0" fontId="5" fillId="0" borderId="0" xfId="2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0" xfId="0" applyFill="1" applyBorder="1"/>
    <xf numFmtId="0" fontId="12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0" fontId="6" fillId="0" borderId="1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_Холм.баз.гтм " xfId="2"/>
    <cellStyle name="Финансовый" xfId="1" builtinId="3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tabSelected="1" view="pageBreakPreview" topLeftCell="A10" zoomScaleNormal="85" zoomScaleSheetLayoutView="100" workbookViewId="0">
      <selection activeCell="A41" sqref="A41:G42"/>
    </sheetView>
  </sheetViews>
  <sheetFormatPr defaultRowHeight="15" x14ac:dyDescent="0.25"/>
  <cols>
    <col min="2" max="2" width="23.28515625" customWidth="1"/>
    <col min="3" max="3" width="7" customWidth="1"/>
    <col min="4" max="4" width="9.140625" hidden="1" customWidth="1"/>
    <col min="5" max="5" width="9.140625" customWidth="1"/>
    <col min="6" max="6" width="11.7109375" customWidth="1"/>
    <col min="8" max="8" width="7.7109375" customWidth="1"/>
    <col min="9" max="9" width="23.85546875" customWidth="1"/>
    <col min="10" max="10" width="8.140625" customWidth="1"/>
    <col min="11" max="11" width="0" hidden="1" customWidth="1"/>
    <col min="15" max="15" width="7.42578125" customWidth="1"/>
    <col min="16" max="16" width="26.85546875" customWidth="1"/>
    <col min="17" max="17" width="8.42578125" customWidth="1"/>
    <col min="20" max="20" width="7.42578125" customWidth="1"/>
    <col min="21" max="21" width="8" customWidth="1"/>
    <col min="22" max="22" width="6.5703125" customWidth="1"/>
    <col min="23" max="23" width="7" customWidth="1"/>
    <col min="24" max="24" width="7.42578125" customWidth="1"/>
    <col min="26" max="26" width="26.7109375" customWidth="1"/>
  </cols>
  <sheetData>
    <row r="1" spans="1:27" x14ac:dyDescent="0.25">
      <c r="S1" s="61" t="s">
        <v>70</v>
      </c>
      <c r="T1" s="61"/>
      <c r="U1" s="61"/>
      <c r="V1" s="61"/>
      <c r="W1" s="61"/>
      <c r="X1" s="61"/>
    </row>
    <row r="2" spans="1:27" ht="24" customHeight="1" x14ac:dyDescent="0.25">
      <c r="A2" s="64" t="s">
        <v>56</v>
      </c>
      <c r="B2" s="64"/>
      <c r="C2" s="64"/>
      <c r="D2" s="64"/>
      <c r="E2" s="64"/>
      <c r="F2" s="64"/>
      <c r="G2" s="1"/>
      <c r="H2" s="2"/>
    </row>
    <row r="3" spans="1:27" ht="83.25" customHeight="1" x14ac:dyDescent="0.25">
      <c r="A3" s="63" t="s">
        <v>68</v>
      </c>
      <c r="B3" s="63"/>
      <c r="C3" s="63"/>
      <c r="D3" s="63"/>
      <c r="E3" s="63"/>
      <c r="F3" s="63"/>
      <c r="G3" s="1"/>
      <c r="H3" s="63" t="s">
        <v>69</v>
      </c>
      <c r="I3" s="63"/>
      <c r="J3" s="63"/>
      <c r="K3" s="63"/>
      <c r="L3" s="63"/>
      <c r="M3" s="63"/>
      <c r="O3" s="66" t="s">
        <v>67</v>
      </c>
      <c r="P3" s="66"/>
      <c r="Q3" s="66"/>
      <c r="R3" s="66"/>
      <c r="S3" s="66"/>
      <c r="T3" s="66"/>
      <c r="U3" s="66"/>
      <c r="V3" s="66"/>
      <c r="W3" s="66"/>
      <c r="X3" s="66"/>
    </row>
    <row r="4" spans="1:27" ht="15.75" customHeight="1" x14ac:dyDescent="0.25">
      <c r="A4" s="4" t="s">
        <v>0</v>
      </c>
      <c r="B4" s="5" t="s">
        <v>1</v>
      </c>
      <c r="C4" s="4" t="s">
        <v>63</v>
      </c>
      <c r="D4" s="6" t="s">
        <v>53</v>
      </c>
      <c r="E4" s="7" t="s">
        <v>54</v>
      </c>
      <c r="F4" s="6">
        <v>2014</v>
      </c>
      <c r="G4" s="1"/>
      <c r="H4" s="19" t="s">
        <v>0</v>
      </c>
      <c r="I4" s="42" t="s">
        <v>1</v>
      </c>
      <c r="J4" s="19" t="s">
        <v>63</v>
      </c>
      <c r="K4" s="43" t="s">
        <v>53</v>
      </c>
      <c r="L4" s="20" t="s">
        <v>54</v>
      </c>
      <c r="M4" s="44">
        <v>2014</v>
      </c>
      <c r="O4" s="4" t="s">
        <v>0</v>
      </c>
      <c r="P4" s="5" t="s">
        <v>1</v>
      </c>
      <c r="Q4" s="4" t="s">
        <v>63</v>
      </c>
      <c r="R4" s="6" t="s">
        <v>57</v>
      </c>
      <c r="S4" s="6" t="s">
        <v>58</v>
      </c>
      <c r="T4" s="6" t="s">
        <v>59</v>
      </c>
      <c r="U4" s="6" t="s">
        <v>60</v>
      </c>
      <c r="V4" s="6" t="s">
        <v>61</v>
      </c>
      <c r="W4" s="6" t="s">
        <v>62</v>
      </c>
      <c r="X4" s="6">
        <v>2015</v>
      </c>
    </row>
    <row r="5" spans="1:27" ht="13.5" customHeight="1" x14ac:dyDescent="0.25">
      <c r="A5" s="54">
        <v>1</v>
      </c>
      <c r="B5" s="55">
        <f t="shared" ref="B5" si="0">A5+1</f>
        <v>2</v>
      </c>
      <c r="C5" s="54">
        <v>3</v>
      </c>
      <c r="D5" s="55">
        <f t="shared" ref="D5" si="1">C5+1</f>
        <v>4</v>
      </c>
      <c r="E5" s="54">
        <v>5</v>
      </c>
      <c r="F5" s="59">
        <f t="shared" ref="F5" si="2">E5+1</f>
        <v>6</v>
      </c>
      <c r="G5" s="1"/>
      <c r="H5" s="54">
        <v>1</v>
      </c>
      <c r="I5" s="58">
        <f>H5+1</f>
        <v>2</v>
      </c>
      <c r="J5" s="54">
        <v>3</v>
      </c>
      <c r="K5" s="58">
        <f t="shared" ref="K5" si="3">J5+1</f>
        <v>4</v>
      </c>
      <c r="L5" s="54">
        <v>5</v>
      </c>
      <c r="M5" s="59">
        <v>6</v>
      </c>
      <c r="O5" s="56">
        <v>1</v>
      </c>
      <c r="P5" s="57">
        <f>O5+1</f>
        <v>2</v>
      </c>
      <c r="Q5" s="56">
        <v>3</v>
      </c>
      <c r="R5" s="57">
        <f t="shared" ref="R5" si="4">Q5+1</f>
        <v>4</v>
      </c>
      <c r="S5" s="56">
        <v>5</v>
      </c>
      <c r="T5" s="57">
        <f t="shared" ref="T5" si="5">S5+1</f>
        <v>6</v>
      </c>
      <c r="U5" s="56">
        <v>7</v>
      </c>
      <c r="V5" s="57">
        <f t="shared" ref="V5" si="6">U5+1</f>
        <v>8</v>
      </c>
      <c r="W5" s="56">
        <v>9</v>
      </c>
      <c r="X5" s="57">
        <f t="shared" ref="X5" si="7">W5+1</f>
        <v>10</v>
      </c>
    </row>
    <row r="6" spans="1:27" x14ac:dyDescent="0.25">
      <c r="A6" s="26" t="s">
        <v>2</v>
      </c>
      <c r="B6" s="3" t="s">
        <v>3</v>
      </c>
      <c r="C6" s="27" t="s">
        <v>64</v>
      </c>
      <c r="D6" s="10">
        <v>1</v>
      </c>
      <c r="E6" s="14">
        <f>1+D6</f>
        <v>2</v>
      </c>
      <c r="F6" s="10">
        <v>2</v>
      </c>
      <c r="G6" s="1"/>
      <c r="H6" s="26" t="s">
        <v>2</v>
      </c>
      <c r="I6" s="34" t="s">
        <v>3</v>
      </c>
      <c r="J6" s="27" t="s">
        <v>64</v>
      </c>
      <c r="K6" s="14">
        <v>1</v>
      </c>
      <c r="L6" s="10">
        <f>K6</f>
        <v>1</v>
      </c>
      <c r="M6" s="35">
        <f>L6</f>
        <v>1</v>
      </c>
      <c r="O6" s="26" t="s">
        <v>2</v>
      </c>
      <c r="P6" s="3" t="s">
        <v>3</v>
      </c>
      <c r="Q6" s="27" t="s">
        <v>64</v>
      </c>
      <c r="R6" s="10">
        <v>3</v>
      </c>
      <c r="S6" s="10">
        <v>2</v>
      </c>
      <c r="T6" s="10" t="s">
        <v>55</v>
      </c>
      <c r="U6" s="10">
        <v>4</v>
      </c>
      <c r="V6" s="10">
        <v>2</v>
      </c>
      <c r="W6" s="10">
        <v>1</v>
      </c>
      <c r="X6" s="10">
        <f>SUM(R6:W6)</f>
        <v>12</v>
      </c>
      <c r="Z6" s="49"/>
      <c r="AA6" s="49"/>
    </row>
    <row r="7" spans="1:27" x14ac:dyDescent="0.25">
      <c r="A7" s="26" t="s">
        <v>4</v>
      </c>
      <c r="B7" s="3" t="s">
        <v>5</v>
      </c>
      <c r="C7" s="27" t="s">
        <v>64</v>
      </c>
      <c r="D7" s="10" t="s">
        <v>55</v>
      </c>
      <c r="E7" s="14" t="s">
        <v>55</v>
      </c>
      <c r="F7" s="10" t="s">
        <v>55</v>
      </c>
      <c r="G7" s="1"/>
      <c r="H7" s="26" t="s">
        <v>4</v>
      </c>
      <c r="I7" s="34" t="s">
        <v>5</v>
      </c>
      <c r="J7" s="27" t="s">
        <v>64</v>
      </c>
      <c r="K7" s="14">
        <v>1</v>
      </c>
      <c r="L7" s="10">
        <f>K7</f>
        <v>1</v>
      </c>
      <c r="M7" s="35">
        <f t="shared" ref="M7:M22" si="8">L7</f>
        <v>1</v>
      </c>
      <c r="O7" s="26" t="s">
        <v>4</v>
      </c>
      <c r="P7" s="3" t="s">
        <v>5</v>
      </c>
      <c r="Q7" s="27" t="s">
        <v>64</v>
      </c>
      <c r="R7" s="10" t="s">
        <v>55</v>
      </c>
      <c r="S7" s="10" t="s">
        <v>55</v>
      </c>
      <c r="T7" s="10" t="s">
        <v>55</v>
      </c>
      <c r="U7" s="10" t="s">
        <v>55</v>
      </c>
      <c r="V7" s="10" t="s">
        <v>55</v>
      </c>
      <c r="W7" s="10" t="s">
        <v>55</v>
      </c>
      <c r="X7" s="10" t="s">
        <v>55</v>
      </c>
      <c r="Z7" s="49"/>
      <c r="AA7" s="49"/>
    </row>
    <row r="8" spans="1:27" x14ac:dyDescent="0.25">
      <c r="A8" s="26" t="s">
        <v>6</v>
      </c>
      <c r="B8" s="3" t="s">
        <v>7</v>
      </c>
      <c r="C8" s="27" t="s">
        <v>64</v>
      </c>
      <c r="D8" s="10" t="s">
        <v>55</v>
      </c>
      <c r="E8" s="14" t="s">
        <v>55</v>
      </c>
      <c r="F8" s="10" t="s">
        <v>55</v>
      </c>
      <c r="G8" s="1"/>
      <c r="H8" s="26" t="s">
        <v>6</v>
      </c>
      <c r="I8" s="34" t="s">
        <v>7</v>
      </c>
      <c r="J8" s="27" t="s">
        <v>64</v>
      </c>
      <c r="K8" s="14" t="s">
        <v>55</v>
      </c>
      <c r="L8" s="10" t="s">
        <v>55</v>
      </c>
      <c r="M8" s="35" t="str">
        <f t="shared" si="8"/>
        <v>-</v>
      </c>
      <c r="O8" s="26" t="s">
        <v>6</v>
      </c>
      <c r="P8" s="3" t="s">
        <v>7</v>
      </c>
      <c r="Q8" s="27" t="s">
        <v>64</v>
      </c>
      <c r="R8" s="10" t="s">
        <v>55</v>
      </c>
      <c r="S8" s="10" t="s">
        <v>55</v>
      </c>
      <c r="T8" s="10" t="s">
        <v>55</v>
      </c>
      <c r="U8" s="10" t="s">
        <v>55</v>
      </c>
      <c r="V8" s="10" t="s">
        <v>55</v>
      </c>
      <c r="W8" s="10" t="s">
        <v>55</v>
      </c>
      <c r="X8" s="10" t="s">
        <v>55</v>
      </c>
      <c r="Z8" s="49"/>
      <c r="AA8" s="49"/>
    </row>
    <row r="9" spans="1:27" x14ac:dyDescent="0.25">
      <c r="A9" s="26" t="s">
        <v>8</v>
      </c>
      <c r="B9" s="3" t="s">
        <v>9</v>
      </c>
      <c r="C9" s="27" t="s">
        <v>64</v>
      </c>
      <c r="D9" s="10" t="s">
        <v>55</v>
      </c>
      <c r="E9" s="14" t="s">
        <v>55</v>
      </c>
      <c r="F9" s="10" t="s">
        <v>55</v>
      </c>
      <c r="G9" s="1"/>
      <c r="H9" s="26" t="s">
        <v>8</v>
      </c>
      <c r="I9" s="34" t="s">
        <v>9</v>
      </c>
      <c r="J9" s="27" t="s">
        <v>64</v>
      </c>
      <c r="K9" s="14" t="s">
        <v>55</v>
      </c>
      <c r="L9" s="10">
        <v>1</v>
      </c>
      <c r="M9" s="35">
        <f t="shared" si="8"/>
        <v>1</v>
      </c>
      <c r="O9" s="26" t="s">
        <v>8</v>
      </c>
      <c r="P9" s="3" t="s">
        <v>9</v>
      </c>
      <c r="Q9" s="27" t="s">
        <v>64</v>
      </c>
      <c r="R9" s="10">
        <v>1</v>
      </c>
      <c r="S9" s="10" t="s">
        <v>55</v>
      </c>
      <c r="T9" s="10" t="s">
        <v>55</v>
      </c>
      <c r="U9" s="10">
        <v>1</v>
      </c>
      <c r="V9" s="10">
        <v>1</v>
      </c>
      <c r="W9" s="10">
        <v>1</v>
      </c>
      <c r="X9" s="10">
        <f>SUM(R9:W9)</f>
        <v>4</v>
      </c>
      <c r="Z9" s="49"/>
      <c r="AA9" s="49"/>
    </row>
    <row r="10" spans="1:27" x14ac:dyDescent="0.25">
      <c r="A10" s="26" t="s">
        <v>10</v>
      </c>
      <c r="B10" s="3" t="s">
        <v>11</v>
      </c>
      <c r="C10" s="27" t="s">
        <v>64</v>
      </c>
      <c r="D10" s="10" t="s">
        <v>55</v>
      </c>
      <c r="E10" s="14" t="s">
        <v>55</v>
      </c>
      <c r="F10" s="10" t="s">
        <v>55</v>
      </c>
      <c r="G10" s="1"/>
      <c r="H10" s="26" t="s">
        <v>10</v>
      </c>
      <c r="I10" s="34" t="s">
        <v>11</v>
      </c>
      <c r="J10" s="27" t="s">
        <v>64</v>
      </c>
      <c r="K10" s="14">
        <v>1</v>
      </c>
      <c r="L10" s="10">
        <f>K10</f>
        <v>1</v>
      </c>
      <c r="M10" s="35">
        <f t="shared" si="8"/>
        <v>1</v>
      </c>
      <c r="O10" s="26" t="s">
        <v>10</v>
      </c>
      <c r="P10" s="3" t="s">
        <v>11</v>
      </c>
      <c r="Q10" s="27" t="s">
        <v>64</v>
      </c>
      <c r="R10" s="10" t="s">
        <v>55</v>
      </c>
      <c r="S10" s="10" t="s">
        <v>55</v>
      </c>
      <c r="T10" s="10" t="s">
        <v>55</v>
      </c>
      <c r="U10" s="10" t="s">
        <v>55</v>
      </c>
      <c r="V10" s="10" t="s">
        <v>55</v>
      </c>
      <c r="W10" s="10" t="s">
        <v>55</v>
      </c>
      <c r="X10" s="10" t="s">
        <v>55</v>
      </c>
      <c r="Z10" s="49"/>
      <c r="AA10" s="49"/>
    </row>
    <row r="11" spans="1:27" x14ac:dyDescent="0.25">
      <c r="A11" s="26" t="s">
        <v>12</v>
      </c>
      <c r="B11" s="3" t="s">
        <v>13</v>
      </c>
      <c r="C11" s="27" t="s">
        <v>64</v>
      </c>
      <c r="D11" s="10" t="s">
        <v>55</v>
      </c>
      <c r="E11" s="14" t="s">
        <v>55</v>
      </c>
      <c r="F11" s="10" t="s">
        <v>55</v>
      </c>
      <c r="G11" s="1"/>
      <c r="H11" s="26" t="s">
        <v>12</v>
      </c>
      <c r="I11" s="34" t="s">
        <v>13</v>
      </c>
      <c r="J11" s="27" t="s">
        <v>64</v>
      </c>
      <c r="K11" s="14" t="s">
        <v>55</v>
      </c>
      <c r="L11" s="10" t="s">
        <v>55</v>
      </c>
      <c r="M11" s="35" t="str">
        <f t="shared" si="8"/>
        <v>-</v>
      </c>
      <c r="O11" s="26" t="s">
        <v>12</v>
      </c>
      <c r="P11" s="3" t="s">
        <v>13</v>
      </c>
      <c r="Q11" s="27" t="s">
        <v>64</v>
      </c>
      <c r="R11" s="10" t="s">
        <v>55</v>
      </c>
      <c r="S11" s="10" t="s">
        <v>55</v>
      </c>
      <c r="T11" s="10" t="s">
        <v>55</v>
      </c>
      <c r="U11" s="10" t="s">
        <v>55</v>
      </c>
      <c r="V11" s="10" t="s">
        <v>55</v>
      </c>
      <c r="W11" s="10" t="s">
        <v>55</v>
      </c>
      <c r="X11" s="10" t="s">
        <v>55</v>
      </c>
      <c r="Z11" s="34"/>
      <c r="AA11" s="49"/>
    </row>
    <row r="12" spans="1:27" x14ac:dyDescent="0.25">
      <c r="A12" s="26" t="s">
        <v>14</v>
      </c>
      <c r="B12" s="3" t="s">
        <v>15</v>
      </c>
      <c r="C12" s="27" t="s">
        <v>64</v>
      </c>
      <c r="D12" s="10" t="s">
        <v>55</v>
      </c>
      <c r="E12" s="14" t="s">
        <v>55</v>
      </c>
      <c r="F12" s="10" t="s">
        <v>55</v>
      </c>
      <c r="G12" s="1"/>
      <c r="H12" s="26" t="s">
        <v>14</v>
      </c>
      <c r="I12" s="34" t="s">
        <v>15</v>
      </c>
      <c r="J12" s="27" t="s">
        <v>64</v>
      </c>
      <c r="K12" s="14" t="s">
        <v>55</v>
      </c>
      <c r="L12" s="10">
        <v>1</v>
      </c>
      <c r="M12" s="35">
        <f t="shared" si="8"/>
        <v>1</v>
      </c>
      <c r="O12" s="26" t="s">
        <v>14</v>
      </c>
      <c r="P12" s="3" t="s">
        <v>15</v>
      </c>
      <c r="Q12" s="27" t="s">
        <v>64</v>
      </c>
      <c r="R12" s="10" t="s">
        <v>55</v>
      </c>
      <c r="S12" s="10" t="s">
        <v>55</v>
      </c>
      <c r="T12" s="10" t="s">
        <v>55</v>
      </c>
      <c r="U12" s="10" t="s">
        <v>55</v>
      </c>
      <c r="V12" s="10" t="s">
        <v>55</v>
      </c>
      <c r="W12" s="10" t="s">
        <v>55</v>
      </c>
      <c r="X12" s="10" t="s">
        <v>55</v>
      </c>
      <c r="Z12" s="34"/>
      <c r="AA12" s="49"/>
    </row>
    <row r="13" spans="1:27" x14ac:dyDescent="0.25">
      <c r="A13" s="26" t="s">
        <v>16</v>
      </c>
      <c r="B13" s="3" t="s">
        <v>17</v>
      </c>
      <c r="C13" s="27" t="s">
        <v>64</v>
      </c>
      <c r="D13" s="10" t="s">
        <v>55</v>
      </c>
      <c r="E13" s="14" t="s">
        <v>55</v>
      </c>
      <c r="F13" s="10" t="s">
        <v>55</v>
      </c>
      <c r="G13" s="1"/>
      <c r="H13" s="26" t="s">
        <v>16</v>
      </c>
      <c r="I13" s="34" t="s">
        <v>17</v>
      </c>
      <c r="J13" s="27" t="s">
        <v>64</v>
      </c>
      <c r="K13" s="14">
        <v>1</v>
      </c>
      <c r="L13" s="10">
        <f>K13</f>
        <v>1</v>
      </c>
      <c r="M13" s="35">
        <f t="shared" si="8"/>
        <v>1</v>
      </c>
      <c r="O13" s="26" t="s">
        <v>16</v>
      </c>
      <c r="P13" s="3" t="s">
        <v>17</v>
      </c>
      <c r="Q13" s="27" t="s">
        <v>64</v>
      </c>
      <c r="R13" s="10" t="s">
        <v>55</v>
      </c>
      <c r="S13" s="10" t="s">
        <v>55</v>
      </c>
      <c r="T13" s="10" t="s">
        <v>55</v>
      </c>
      <c r="U13" s="10" t="s">
        <v>55</v>
      </c>
      <c r="V13" s="10">
        <v>1</v>
      </c>
      <c r="W13" s="10" t="s">
        <v>55</v>
      </c>
      <c r="X13" s="10">
        <f>SUM(R13:W13)</f>
        <v>1</v>
      </c>
      <c r="Z13" s="34"/>
      <c r="AA13" s="49"/>
    </row>
    <row r="14" spans="1:27" x14ac:dyDescent="0.25">
      <c r="A14" s="26" t="s">
        <v>18</v>
      </c>
      <c r="B14" s="3" t="s">
        <v>19</v>
      </c>
      <c r="C14" s="27" t="s">
        <v>64</v>
      </c>
      <c r="D14" s="17">
        <v>1</v>
      </c>
      <c r="E14" s="18">
        <f>4+D14</f>
        <v>5</v>
      </c>
      <c r="F14" s="17">
        <v>5</v>
      </c>
      <c r="G14" s="1"/>
      <c r="H14" s="26" t="s">
        <v>18</v>
      </c>
      <c r="I14" s="34" t="s">
        <v>19</v>
      </c>
      <c r="J14" s="27" t="s">
        <v>64</v>
      </c>
      <c r="K14" s="14" t="s">
        <v>55</v>
      </c>
      <c r="L14" s="10" t="s">
        <v>55</v>
      </c>
      <c r="M14" s="35" t="str">
        <f t="shared" si="8"/>
        <v>-</v>
      </c>
      <c r="O14" s="26" t="s">
        <v>18</v>
      </c>
      <c r="P14" s="3" t="s">
        <v>19</v>
      </c>
      <c r="Q14" s="27" t="s">
        <v>64</v>
      </c>
      <c r="R14" s="10" t="s">
        <v>55</v>
      </c>
      <c r="S14" s="10">
        <v>2</v>
      </c>
      <c r="T14" s="10">
        <v>1</v>
      </c>
      <c r="U14" s="10" t="s">
        <v>55</v>
      </c>
      <c r="V14" s="10" t="s">
        <v>55</v>
      </c>
      <c r="W14" s="10" t="s">
        <v>55</v>
      </c>
      <c r="X14" s="10">
        <f>SUM(R14:W14)</f>
        <v>3</v>
      </c>
      <c r="Z14" s="34"/>
      <c r="AA14" s="49"/>
    </row>
    <row r="15" spans="1:27" x14ac:dyDescent="0.25">
      <c r="A15" s="26" t="s">
        <v>20</v>
      </c>
      <c r="B15" s="3" t="s">
        <v>21</v>
      </c>
      <c r="C15" s="27" t="s">
        <v>64</v>
      </c>
      <c r="D15" s="10" t="s">
        <v>55</v>
      </c>
      <c r="E15" s="14" t="s">
        <v>55</v>
      </c>
      <c r="F15" s="10" t="s">
        <v>55</v>
      </c>
      <c r="G15" s="1"/>
      <c r="H15" s="26" t="s">
        <v>20</v>
      </c>
      <c r="I15" s="34" t="s">
        <v>21</v>
      </c>
      <c r="J15" s="27" t="s">
        <v>64</v>
      </c>
      <c r="K15" s="14" t="s">
        <v>55</v>
      </c>
      <c r="L15" s="10" t="s">
        <v>55</v>
      </c>
      <c r="M15" s="35" t="str">
        <f t="shared" si="8"/>
        <v>-</v>
      </c>
      <c r="O15" s="26" t="s">
        <v>20</v>
      </c>
      <c r="P15" s="3" t="s">
        <v>21</v>
      </c>
      <c r="Q15" s="27" t="s">
        <v>64</v>
      </c>
      <c r="R15" s="10" t="s">
        <v>55</v>
      </c>
      <c r="S15" s="10" t="s">
        <v>55</v>
      </c>
      <c r="T15" s="10" t="s">
        <v>55</v>
      </c>
      <c r="U15" s="10" t="s">
        <v>55</v>
      </c>
      <c r="V15" s="10" t="s">
        <v>55</v>
      </c>
      <c r="W15" s="10">
        <v>1</v>
      </c>
      <c r="X15" s="10">
        <f>SUM(R15:W15)</f>
        <v>1</v>
      </c>
      <c r="Z15" s="34"/>
      <c r="AA15" s="49"/>
    </row>
    <row r="16" spans="1:27" x14ac:dyDescent="0.25">
      <c r="A16" s="26" t="s">
        <v>22</v>
      </c>
      <c r="B16" s="3" t="s">
        <v>23</v>
      </c>
      <c r="C16" s="27" t="s">
        <v>64</v>
      </c>
      <c r="D16" s="10" t="s">
        <v>55</v>
      </c>
      <c r="E16" s="14" t="s">
        <v>55</v>
      </c>
      <c r="F16" s="10" t="s">
        <v>55</v>
      </c>
      <c r="G16" s="1"/>
      <c r="H16" s="26" t="s">
        <v>22</v>
      </c>
      <c r="I16" s="34" t="s">
        <v>23</v>
      </c>
      <c r="J16" s="27" t="s">
        <v>64</v>
      </c>
      <c r="K16" s="14" t="s">
        <v>55</v>
      </c>
      <c r="L16" s="10">
        <v>1</v>
      </c>
      <c r="M16" s="35">
        <f t="shared" si="8"/>
        <v>1</v>
      </c>
      <c r="O16" s="26" t="s">
        <v>22</v>
      </c>
      <c r="P16" s="3" t="s">
        <v>23</v>
      </c>
      <c r="Q16" s="27" t="s">
        <v>64</v>
      </c>
      <c r="R16" s="10" t="s">
        <v>55</v>
      </c>
      <c r="S16" s="10" t="s">
        <v>55</v>
      </c>
      <c r="T16" s="10" t="s">
        <v>55</v>
      </c>
      <c r="U16" s="10" t="s">
        <v>55</v>
      </c>
      <c r="V16" s="10" t="s">
        <v>55</v>
      </c>
      <c r="W16" s="10" t="s">
        <v>55</v>
      </c>
      <c r="X16" s="10" t="s">
        <v>55</v>
      </c>
      <c r="Z16" s="34"/>
      <c r="AA16" s="49"/>
    </row>
    <row r="17" spans="1:27" x14ac:dyDescent="0.25">
      <c r="A17" s="26" t="s">
        <v>24</v>
      </c>
      <c r="B17" s="3" t="s">
        <v>25</v>
      </c>
      <c r="C17" s="27" t="s">
        <v>64</v>
      </c>
      <c r="D17" s="10">
        <v>1</v>
      </c>
      <c r="E17" s="14">
        <f>2+D17</f>
        <v>3</v>
      </c>
      <c r="F17" s="10">
        <v>3</v>
      </c>
      <c r="G17" s="1"/>
      <c r="H17" s="26" t="s">
        <v>24</v>
      </c>
      <c r="I17" s="34" t="s">
        <v>25</v>
      </c>
      <c r="J17" s="27" t="s">
        <v>64</v>
      </c>
      <c r="K17" s="14" t="s">
        <v>55</v>
      </c>
      <c r="L17" s="10" t="s">
        <v>55</v>
      </c>
      <c r="M17" s="35" t="str">
        <f t="shared" si="8"/>
        <v>-</v>
      </c>
      <c r="O17" s="26" t="s">
        <v>24</v>
      </c>
      <c r="P17" s="3" t="s">
        <v>25</v>
      </c>
      <c r="Q17" s="27" t="s">
        <v>64</v>
      </c>
      <c r="R17" s="10">
        <v>1</v>
      </c>
      <c r="S17" s="10" t="s">
        <v>55</v>
      </c>
      <c r="T17" s="10">
        <v>1</v>
      </c>
      <c r="U17" s="10">
        <v>1</v>
      </c>
      <c r="V17" s="10">
        <v>1</v>
      </c>
      <c r="W17" s="10">
        <v>1</v>
      </c>
      <c r="X17" s="10">
        <f>SUM(R17:W17)</f>
        <v>5</v>
      </c>
      <c r="Z17" s="34"/>
      <c r="AA17" s="49"/>
    </row>
    <row r="18" spans="1:27" x14ac:dyDescent="0.25">
      <c r="A18" s="26" t="s">
        <v>26</v>
      </c>
      <c r="B18" s="3" t="s">
        <v>27</v>
      </c>
      <c r="C18" s="27" t="s">
        <v>64</v>
      </c>
      <c r="D18" s="10">
        <v>1</v>
      </c>
      <c r="E18" s="14">
        <f>D18</f>
        <v>1</v>
      </c>
      <c r="F18" s="10">
        <v>1</v>
      </c>
      <c r="G18" s="1"/>
      <c r="H18" s="26" t="s">
        <v>26</v>
      </c>
      <c r="I18" s="34" t="s">
        <v>27</v>
      </c>
      <c r="J18" s="27" t="s">
        <v>64</v>
      </c>
      <c r="K18" s="14" t="s">
        <v>55</v>
      </c>
      <c r="L18" s="10" t="s">
        <v>55</v>
      </c>
      <c r="M18" s="35" t="str">
        <f t="shared" si="8"/>
        <v>-</v>
      </c>
      <c r="O18" s="26" t="s">
        <v>26</v>
      </c>
      <c r="P18" s="3" t="s">
        <v>27</v>
      </c>
      <c r="Q18" s="27" t="s">
        <v>64</v>
      </c>
      <c r="R18" s="10" t="s">
        <v>55</v>
      </c>
      <c r="S18" s="10" t="s">
        <v>55</v>
      </c>
      <c r="T18" s="10" t="s">
        <v>55</v>
      </c>
      <c r="U18" s="10" t="s">
        <v>55</v>
      </c>
      <c r="V18" s="10" t="s">
        <v>55</v>
      </c>
      <c r="W18" s="10" t="s">
        <v>55</v>
      </c>
      <c r="X18" s="10" t="s">
        <v>55</v>
      </c>
      <c r="Z18" s="34"/>
      <c r="AA18" s="49"/>
    </row>
    <row r="19" spans="1:27" x14ac:dyDescent="0.25">
      <c r="A19" s="26" t="s">
        <v>28</v>
      </c>
      <c r="B19" s="3" t="s">
        <v>29</v>
      </c>
      <c r="C19" s="27" t="s">
        <v>64</v>
      </c>
      <c r="D19" s="10" t="s">
        <v>55</v>
      </c>
      <c r="E19" s="14" t="s">
        <v>55</v>
      </c>
      <c r="F19" s="10" t="s">
        <v>55</v>
      </c>
      <c r="G19" s="1"/>
      <c r="H19" s="26" t="s">
        <v>28</v>
      </c>
      <c r="I19" s="34" t="s">
        <v>29</v>
      </c>
      <c r="J19" s="27" t="s">
        <v>64</v>
      </c>
      <c r="K19" s="14" t="s">
        <v>55</v>
      </c>
      <c r="L19" s="10">
        <v>1</v>
      </c>
      <c r="M19" s="35">
        <f t="shared" si="8"/>
        <v>1</v>
      </c>
      <c r="O19" s="26" t="s">
        <v>28</v>
      </c>
      <c r="P19" s="3" t="s">
        <v>29</v>
      </c>
      <c r="Q19" s="27" t="s">
        <v>64</v>
      </c>
      <c r="R19" s="10" t="s">
        <v>55</v>
      </c>
      <c r="S19" s="10" t="s">
        <v>55</v>
      </c>
      <c r="T19" s="10" t="s">
        <v>55</v>
      </c>
      <c r="U19" s="10" t="s">
        <v>55</v>
      </c>
      <c r="V19" s="10" t="s">
        <v>55</v>
      </c>
      <c r="W19" s="10" t="s">
        <v>55</v>
      </c>
      <c r="X19" s="10" t="s">
        <v>55</v>
      </c>
      <c r="Z19" s="34"/>
      <c r="AA19" s="49"/>
    </row>
    <row r="20" spans="1:27" x14ac:dyDescent="0.25">
      <c r="A20" s="26" t="s">
        <v>30</v>
      </c>
      <c r="B20" s="3" t="s">
        <v>31</v>
      </c>
      <c r="C20" s="27" t="s">
        <v>64</v>
      </c>
      <c r="D20" s="10">
        <v>1</v>
      </c>
      <c r="E20" s="14">
        <f>1+D20</f>
        <v>2</v>
      </c>
      <c r="F20" s="10">
        <v>2</v>
      </c>
      <c r="G20" s="1"/>
      <c r="H20" s="26" t="s">
        <v>30</v>
      </c>
      <c r="I20" s="34" t="s">
        <v>31</v>
      </c>
      <c r="J20" s="27" t="s">
        <v>64</v>
      </c>
      <c r="K20" s="14">
        <v>1</v>
      </c>
      <c r="L20" s="10">
        <f>K20</f>
        <v>1</v>
      </c>
      <c r="M20" s="35">
        <f t="shared" si="8"/>
        <v>1</v>
      </c>
      <c r="O20" s="26" t="s">
        <v>30</v>
      </c>
      <c r="P20" s="3" t="s">
        <v>31</v>
      </c>
      <c r="Q20" s="27" t="s">
        <v>64</v>
      </c>
      <c r="R20" s="10">
        <v>1</v>
      </c>
      <c r="S20" s="10" t="s">
        <v>55</v>
      </c>
      <c r="T20" s="10">
        <v>1</v>
      </c>
      <c r="U20" s="10" t="s">
        <v>55</v>
      </c>
      <c r="V20" s="10">
        <v>1</v>
      </c>
      <c r="W20" s="10" t="s">
        <v>55</v>
      </c>
      <c r="X20" s="10">
        <f>SUM(R20:W20)</f>
        <v>3</v>
      </c>
      <c r="Z20" s="34"/>
      <c r="AA20" s="49"/>
    </row>
    <row r="21" spans="1:27" x14ac:dyDescent="0.25">
      <c r="A21" s="26" t="s">
        <v>32</v>
      </c>
      <c r="B21" s="3" t="s">
        <v>33</v>
      </c>
      <c r="C21" s="27" t="s">
        <v>64</v>
      </c>
      <c r="D21" s="10" t="s">
        <v>55</v>
      </c>
      <c r="E21" s="14" t="s">
        <v>55</v>
      </c>
      <c r="F21" s="10" t="s">
        <v>55</v>
      </c>
      <c r="G21" s="1"/>
      <c r="H21" s="26" t="s">
        <v>32</v>
      </c>
      <c r="I21" s="34" t="s">
        <v>33</v>
      </c>
      <c r="J21" s="27" t="s">
        <v>64</v>
      </c>
      <c r="K21" s="14" t="s">
        <v>55</v>
      </c>
      <c r="L21" s="10" t="s">
        <v>55</v>
      </c>
      <c r="M21" s="35" t="str">
        <f t="shared" si="8"/>
        <v>-</v>
      </c>
      <c r="O21" s="26" t="s">
        <v>32</v>
      </c>
      <c r="P21" s="3" t="s">
        <v>33</v>
      </c>
      <c r="Q21" s="27" t="s">
        <v>64</v>
      </c>
      <c r="R21" s="10" t="s">
        <v>55</v>
      </c>
      <c r="S21" s="10" t="s">
        <v>55</v>
      </c>
      <c r="T21" s="10" t="s">
        <v>55</v>
      </c>
      <c r="U21" s="10" t="s">
        <v>55</v>
      </c>
      <c r="V21" s="10" t="s">
        <v>55</v>
      </c>
      <c r="W21" s="10" t="s">
        <v>55</v>
      </c>
      <c r="X21" s="10" t="s">
        <v>55</v>
      </c>
      <c r="Z21" s="34"/>
      <c r="AA21" s="49"/>
    </row>
    <row r="22" spans="1:27" x14ac:dyDescent="0.25">
      <c r="A22" s="26" t="s">
        <v>34</v>
      </c>
      <c r="B22" s="3" t="s">
        <v>35</v>
      </c>
      <c r="C22" s="27" t="s">
        <v>64</v>
      </c>
      <c r="D22" s="10">
        <v>1</v>
      </c>
      <c r="E22" s="14">
        <f>2+D22</f>
        <v>3</v>
      </c>
      <c r="F22" s="10">
        <v>3</v>
      </c>
      <c r="G22" s="1"/>
      <c r="H22" s="26" t="s">
        <v>34</v>
      </c>
      <c r="I22" s="34" t="s">
        <v>35</v>
      </c>
      <c r="J22" s="27" t="s">
        <v>64</v>
      </c>
      <c r="K22" s="14" t="s">
        <v>55</v>
      </c>
      <c r="L22" s="10" t="s">
        <v>55</v>
      </c>
      <c r="M22" s="35" t="str">
        <f t="shared" si="8"/>
        <v>-</v>
      </c>
      <c r="O22" s="26" t="s">
        <v>34</v>
      </c>
      <c r="P22" s="3" t="s">
        <v>35</v>
      </c>
      <c r="Q22" s="27" t="s">
        <v>64</v>
      </c>
      <c r="R22" s="10" t="s">
        <v>55</v>
      </c>
      <c r="S22" s="10" t="s">
        <v>55</v>
      </c>
      <c r="T22" s="10" t="s">
        <v>55</v>
      </c>
      <c r="U22" s="10" t="s">
        <v>55</v>
      </c>
      <c r="V22" s="10" t="s">
        <v>55</v>
      </c>
      <c r="W22" s="10" t="s">
        <v>55</v>
      </c>
      <c r="X22" s="10" t="s">
        <v>55</v>
      </c>
      <c r="Z22" s="34"/>
      <c r="AA22" s="49"/>
    </row>
    <row r="23" spans="1:27" x14ac:dyDescent="0.25">
      <c r="A23" s="28"/>
      <c r="B23" s="23" t="s">
        <v>36</v>
      </c>
      <c r="C23" s="24" t="s">
        <v>64</v>
      </c>
      <c r="D23" s="25">
        <f>D6+D14+D17+D18+D20+D22</f>
        <v>6</v>
      </c>
      <c r="E23" s="25">
        <f>E6+E14+E17+E18+E20+E22</f>
        <v>16</v>
      </c>
      <c r="F23" s="25">
        <f>F6+F14+F17+F18+F20+F22</f>
        <v>16</v>
      </c>
      <c r="G23" s="1"/>
      <c r="H23" s="22"/>
      <c r="I23" s="45" t="s">
        <v>36</v>
      </c>
      <c r="J23" s="24" t="s">
        <v>64</v>
      </c>
      <c r="K23" s="46">
        <f>SUM(K6:K22)</f>
        <v>5</v>
      </c>
      <c r="L23" s="25">
        <f>L6+L7+L9+L10+L12+L13+L16+L19+L20</f>
        <v>9</v>
      </c>
      <c r="M23" s="25">
        <f>M6+M7+M9+M10+M12+M13+M16+M19+M20</f>
        <v>9</v>
      </c>
      <c r="O23" s="26" t="s">
        <v>65</v>
      </c>
      <c r="P23" s="32" t="s">
        <v>66</v>
      </c>
      <c r="Q23" s="27" t="s">
        <v>64</v>
      </c>
      <c r="R23" s="10" t="s">
        <v>55</v>
      </c>
      <c r="S23" s="10" t="s">
        <v>55</v>
      </c>
      <c r="T23" s="10" t="s">
        <v>55</v>
      </c>
      <c r="U23" s="10" t="s">
        <v>55</v>
      </c>
      <c r="V23" s="10" t="s">
        <v>55</v>
      </c>
      <c r="W23" s="10" t="s">
        <v>55</v>
      </c>
      <c r="X23" s="10" t="s">
        <v>55</v>
      </c>
      <c r="Z23" s="34"/>
      <c r="AA23" s="49"/>
    </row>
    <row r="24" spans="1:27" x14ac:dyDescent="0.25">
      <c r="A24" s="26" t="s">
        <v>2</v>
      </c>
      <c r="B24" s="3" t="s">
        <v>37</v>
      </c>
      <c r="C24" s="27" t="s">
        <v>64</v>
      </c>
      <c r="D24" s="10">
        <v>1</v>
      </c>
      <c r="E24" s="14">
        <f>1+D24</f>
        <v>2</v>
      </c>
      <c r="F24" s="10">
        <f>E24</f>
        <v>2</v>
      </c>
      <c r="G24" s="1"/>
      <c r="H24" s="26" t="s">
        <v>2</v>
      </c>
      <c r="I24" s="34" t="s">
        <v>37</v>
      </c>
      <c r="J24" s="27" t="s">
        <v>64</v>
      </c>
      <c r="K24" s="14">
        <v>1</v>
      </c>
      <c r="L24" s="10">
        <f>1+K24</f>
        <v>2</v>
      </c>
      <c r="M24" s="35">
        <f>L24</f>
        <v>2</v>
      </c>
      <c r="O24" s="12"/>
      <c r="P24" s="16" t="s">
        <v>36</v>
      </c>
      <c r="Q24" s="13" t="s">
        <v>64</v>
      </c>
      <c r="R24" s="12">
        <f t="shared" ref="R24:X24" si="9">SUM(R6:R23)</f>
        <v>6</v>
      </c>
      <c r="S24" s="12">
        <f t="shared" si="9"/>
        <v>4</v>
      </c>
      <c r="T24" s="12">
        <f t="shared" si="9"/>
        <v>3</v>
      </c>
      <c r="U24" s="12">
        <f t="shared" si="9"/>
        <v>6</v>
      </c>
      <c r="V24" s="12">
        <f t="shared" si="9"/>
        <v>6</v>
      </c>
      <c r="W24" s="12">
        <f t="shared" si="9"/>
        <v>4</v>
      </c>
      <c r="X24" s="33">
        <f t="shared" si="9"/>
        <v>29</v>
      </c>
      <c r="Z24" s="34"/>
      <c r="AA24" s="49"/>
    </row>
    <row r="25" spans="1:27" x14ac:dyDescent="0.25">
      <c r="A25" s="26" t="s">
        <v>4</v>
      </c>
      <c r="B25" s="3" t="s">
        <v>38</v>
      </c>
      <c r="C25" s="27" t="s">
        <v>64</v>
      </c>
      <c r="D25" s="10" t="s">
        <v>55</v>
      </c>
      <c r="E25" s="14">
        <v>1</v>
      </c>
      <c r="F25" s="10">
        <f t="shared" ref="F25:F37" si="10">E25</f>
        <v>1</v>
      </c>
      <c r="G25" s="1"/>
      <c r="H25" s="26" t="s">
        <v>4</v>
      </c>
      <c r="I25" s="34" t="s">
        <v>38</v>
      </c>
      <c r="J25" s="27" t="s">
        <v>64</v>
      </c>
      <c r="K25" s="14" t="s">
        <v>55</v>
      </c>
      <c r="L25" s="10" t="s">
        <v>55</v>
      </c>
      <c r="M25" s="35" t="str">
        <f t="shared" ref="M25:M37" si="11">L25</f>
        <v>-</v>
      </c>
      <c r="O25" s="26" t="s">
        <v>2</v>
      </c>
      <c r="P25" s="3" t="s">
        <v>37</v>
      </c>
      <c r="Q25" s="27" t="s">
        <v>64</v>
      </c>
      <c r="R25" s="10">
        <v>1</v>
      </c>
      <c r="S25" s="10" t="s">
        <v>55</v>
      </c>
      <c r="T25" s="10">
        <v>1</v>
      </c>
      <c r="U25" s="10" t="s">
        <v>55</v>
      </c>
      <c r="V25" s="10">
        <v>1</v>
      </c>
      <c r="W25" s="8">
        <v>1</v>
      </c>
      <c r="X25" s="9">
        <f>SUM(R25:W25)</f>
        <v>4</v>
      </c>
      <c r="Z25" s="34"/>
      <c r="AA25" s="49"/>
    </row>
    <row r="26" spans="1:27" x14ac:dyDescent="0.25">
      <c r="A26" s="26" t="s">
        <v>6</v>
      </c>
      <c r="B26" s="3" t="s">
        <v>39</v>
      </c>
      <c r="C26" s="27" t="s">
        <v>64</v>
      </c>
      <c r="D26" s="10" t="s">
        <v>55</v>
      </c>
      <c r="E26" s="14" t="s">
        <v>55</v>
      </c>
      <c r="F26" s="10" t="str">
        <f t="shared" si="10"/>
        <v>-</v>
      </c>
      <c r="G26" s="1"/>
      <c r="H26" s="26" t="s">
        <v>6</v>
      </c>
      <c r="I26" s="34" t="s">
        <v>39</v>
      </c>
      <c r="J26" s="27" t="s">
        <v>64</v>
      </c>
      <c r="K26" s="14">
        <v>1</v>
      </c>
      <c r="L26" s="10">
        <f>K26</f>
        <v>1</v>
      </c>
      <c r="M26" s="35">
        <f t="shared" si="11"/>
        <v>1</v>
      </c>
      <c r="O26" s="26" t="s">
        <v>4</v>
      </c>
      <c r="P26" s="3" t="s">
        <v>38</v>
      </c>
      <c r="Q26" s="27" t="s">
        <v>64</v>
      </c>
      <c r="R26" s="10" t="s">
        <v>55</v>
      </c>
      <c r="S26" s="10">
        <v>1</v>
      </c>
      <c r="T26" s="10">
        <v>2</v>
      </c>
      <c r="U26" s="10">
        <v>1</v>
      </c>
      <c r="V26" s="10">
        <v>1</v>
      </c>
      <c r="W26" s="8">
        <v>2</v>
      </c>
      <c r="X26" s="10">
        <f>SUM(R26:W26)</f>
        <v>7</v>
      </c>
      <c r="Z26" s="34"/>
      <c r="AA26" s="49"/>
    </row>
    <row r="27" spans="1:27" x14ac:dyDescent="0.25">
      <c r="A27" s="26" t="s">
        <v>8</v>
      </c>
      <c r="B27" s="3" t="s">
        <v>40</v>
      </c>
      <c r="C27" s="27" t="s">
        <v>64</v>
      </c>
      <c r="D27" s="10" t="s">
        <v>55</v>
      </c>
      <c r="E27" s="14" t="s">
        <v>55</v>
      </c>
      <c r="F27" s="10" t="str">
        <f t="shared" si="10"/>
        <v>-</v>
      </c>
      <c r="G27" s="1"/>
      <c r="H27" s="26" t="s">
        <v>8</v>
      </c>
      <c r="I27" s="34" t="s">
        <v>40</v>
      </c>
      <c r="J27" s="27" t="s">
        <v>64</v>
      </c>
      <c r="K27" s="14" t="s">
        <v>55</v>
      </c>
      <c r="L27" s="10" t="s">
        <v>55</v>
      </c>
      <c r="M27" s="35" t="str">
        <f t="shared" si="11"/>
        <v>-</v>
      </c>
      <c r="O27" s="26" t="s">
        <v>6</v>
      </c>
      <c r="P27" s="3" t="s">
        <v>39</v>
      </c>
      <c r="Q27" s="27" t="s">
        <v>64</v>
      </c>
      <c r="R27" s="10" t="s">
        <v>55</v>
      </c>
      <c r="S27" s="10" t="s">
        <v>55</v>
      </c>
      <c r="T27" s="10">
        <v>1</v>
      </c>
      <c r="U27" s="10" t="s">
        <v>55</v>
      </c>
      <c r="V27" s="10" t="s">
        <v>55</v>
      </c>
      <c r="W27" s="8" t="s">
        <v>55</v>
      </c>
      <c r="X27" s="10">
        <f>SUM(R27:W27)</f>
        <v>1</v>
      </c>
      <c r="Z27" s="34"/>
      <c r="AA27" s="49"/>
    </row>
    <row r="28" spans="1:27" x14ac:dyDescent="0.25">
      <c r="A28" s="26" t="s">
        <v>10</v>
      </c>
      <c r="B28" s="3" t="s">
        <v>41</v>
      </c>
      <c r="C28" s="27" t="s">
        <v>64</v>
      </c>
      <c r="D28" s="10" t="s">
        <v>55</v>
      </c>
      <c r="E28" s="14" t="s">
        <v>55</v>
      </c>
      <c r="F28" s="10" t="str">
        <f t="shared" si="10"/>
        <v>-</v>
      </c>
      <c r="G28" s="1"/>
      <c r="H28" s="26" t="s">
        <v>10</v>
      </c>
      <c r="I28" s="34" t="s">
        <v>41</v>
      </c>
      <c r="J28" s="27" t="s">
        <v>64</v>
      </c>
      <c r="K28" s="14" t="s">
        <v>55</v>
      </c>
      <c r="L28" s="10">
        <v>1</v>
      </c>
      <c r="M28" s="35">
        <f t="shared" si="11"/>
        <v>1</v>
      </c>
      <c r="O28" s="26" t="s">
        <v>8</v>
      </c>
      <c r="P28" s="3" t="s">
        <v>40</v>
      </c>
      <c r="Q28" s="27" t="s">
        <v>64</v>
      </c>
      <c r="R28" s="10" t="s">
        <v>55</v>
      </c>
      <c r="S28" s="10" t="s">
        <v>55</v>
      </c>
      <c r="T28" s="10" t="s">
        <v>55</v>
      </c>
      <c r="U28" s="10" t="s">
        <v>55</v>
      </c>
      <c r="V28" s="10" t="s">
        <v>55</v>
      </c>
      <c r="W28" s="8" t="s">
        <v>55</v>
      </c>
      <c r="X28" s="10" t="s">
        <v>55</v>
      </c>
      <c r="Z28" s="34"/>
      <c r="AA28" s="49"/>
    </row>
    <row r="29" spans="1:27" x14ac:dyDescent="0.25">
      <c r="A29" s="26" t="s">
        <v>12</v>
      </c>
      <c r="B29" s="3" t="s">
        <v>42</v>
      </c>
      <c r="C29" s="27" t="s">
        <v>64</v>
      </c>
      <c r="D29" s="10" t="s">
        <v>55</v>
      </c>
      <c r="E29" s="14" t="s">
        <v>55</v>
      </c>
      <c r="F29" s="10" t="str">
        <f t="shared" si="10"/>
        <v>-</v>
      </c>
      <c r="G29" s="1"/>
      <c r="H29" s="26" t="s">
        <v>12</v>
      </c>
      <c r="I29" s="34" t="s">
        <v>42</v>
      </c>
      <c r="J29" s="27" t="s">
        <v>64</v>
      </c>
      <c r="K29" s="14" t="s">
        <v>55</v>
      </c>
      <c r="L29" s="10" t="s">
        <v>55</v>
      </c>
      <c r="M29" s="35" t="str">
        <f t="shared" si="11"/>
        <v>-</v>
      </c>
      <c r="O29" s="26" t="s">
        <v>10</v>
      </c>
      <c r="P29" s="3" t="s">
        <v>41</v>
      </c>
      <c r="Q29" s="27" t="s">
        <v>64</v>
      </c>
      <c r="R29" s="10" t="s">
        <v>55</v>
      </c>
      <c r="S29" s="10" t="s">
        <v>55</v>
      </c>
      <c r="T29" s="10" t="s">
        <v>55</v>
      </c>
      <c r="U29" s="10" t="s">
        <v>55</v>
      </c>
      <c r="V29" s="10" t="s">
        <v>55</v>
      </c>
      <c r="W29" s="8" t="s">
        <v>55</v>
      </c>
      <c r="X29" s="10" t="s">
        <v>55</v>
      </c>
      <c r="Z29" s="34"/>
      <c r="AA29" s="49"/>
    </row>
    <row r="30" spans="1:27" x14ac:dyDescent="0.25">
      <c r="A30" s="26" t="s">
        <v>14</v>
      </c>
      <c r="B30" s="3" t="s">
        <v>43</v>
      </c>
      <c r="C30" s="27" t="s">
        <v>64</v>
      </c>
      <c r="D30" s="10" t="s">
        <v>55</v>
      </c>
      <c r="E30" s="14" t="s">
        <v>55</v>
      </c>
      <c r="F30" s="10" t="str">
        <f t="shared" si="10"/>
        <v>-</v>
      </c>
      <c r="G30" s="1"/>
      <c r="H30" s="26" t="s">
        <v>14</v>
      </c>
      <c r="I30" s="34" t="s">
        <v>43</v>
      </c>
      <c r="J30" s="27" t="s">
        <v>64</v>
      </c>
      <c r="K30" s="14">
        <v>1</v>
      </c>
      <c r="L30" s="10">
        <f>K30</f>
        <v>1</v>
      </c>
      <c r="M30" s="35">
        <f t="shared" si="11"/>
        <v>1</v>
      </c>
      <c r="O30" s="26" t="s">
        <v>12</v>
      </c>
      <c r="P30" s="3" t="s">
        <v>42</v>
      </c>
      <c r="Q30" s="27" t="s">
        <v>64</v>
      </c>
      <c r="R30" s="10" t="s">
        <v>55</v>
      </c>
      <c r="S30" s="10" t="s">
        <v>55</v>
      </c>
      <c r="T30" s="10" t="s">
        <v>55</v>
      </c>
      <c r="U30" s="10" t="s">
        <v>55</v>
      </c>
      <c r="V30" s="10" t="s">
        <v>55</v>
      </c>
      <c r="W30" s="8" t="s">
        <v>55</v>
      </c>
      <c r="X30" s="10" t="s">
        <v>55</v>
      </c>
      <c r="Z30" s="34"/>
      <c r="AA30" s="49"/>
    </row>
    <row r="31" spans="1:27" x14ac:dyDescent="0.25">
      <c r="A31" s="26" t="s">
        <v>16</v>
      </c>
      <c r="B31" s="3" t="s">
        <v>44</v>
      </c>
      <c r="C31" s="27" t="s">
        <v>64</v>
      </c>
      <c r="D31" s="10" t="s">
        <v>55</v>
      </c>
      <c r="E31" s="14" t="s">
        <v>55</v>
      </c>
      <c r="F31" s="10" t="str">
        <f t="shared" si="10"/>
        <v>-</v>
      </c>
      <c r="G31" s="1"/>
      <c r="H31" s="26" t="s">
        <v>16</v>
      </c>
      <c r="I31" s="34" t="s">
        <v>44</v>
      </c>
      <c r="J31" s="27" t="s">
        <v>64</v>
      </c>
      <c r="K31" s="14" t="s">
        <v>55</v>
      </c>
      <c r="L31" s="10">
        <v>1</v>
      </c>
      <c r="M31" s="35">
        <f t="shared" si="11"/>
        <v>1</v>
      </c>
      <c r="O31" s="26" t="s">
        <v>14</v>
      </c>
      <c r="P31" s="3" t="s">
        <v>43</v>
      </c>
      <c r="Q31" s="27" t="s">
        <v>64</v>
      </c>
      <c r="R31" s="10" t="s">
        <v>55</v>
      </c>
      <c r="S31" s="10" t="s">
        <v>55</v>
      </c>
      <c r="T31" s="10" t="s">
        <v>55</v>
      </c>
      <c r="U31" s="10" t="s">
        <v>55</v>
      </c>
      <c r="V31" s="10" t="s">
        <v>55</v>
      </c>
      <c r="W31" s="8" t="s">
        <v>55</v>
      </c>
      <c r="X31" s="10" t="s">
        <v>55</v>
      </c>
      <c r="Z31" s="34"/>
      <c r="AA31" s="49"/>
    </row>
    <row r="32" spans="1:27" x14ac:dyDescent="0.25">
      <c r="A32" s="26" t="s">
        <v>18</v>
      </c>
      <c r="B32" s="3" t="s">
        <v>45</v>
      </c>
      <c r="C32" s="27" t="s">
        <v>64</v>
      </c>
      <c r="D32" s="10" t="s">
        <v>55</v>
      </c>
      <c r="E32" s="14" t="s">
        <v>55</v>
      </c>
      <c r="F32" s="10" t="str">
        <f t="shared" si="10"/>
        <v>-</v>
      </c>
      <c r="G32" s="1"/>
      <c r="H32" s="26" t="s">
        <v>18</v>
      </c>
      <c r="I32" s="34" t="s">
        <v>45</v>
      </c>
      <c r="J32" s="27" t="s">
        <v>64</v>
      </c>
      <c r="K32" s="14" t="s">
        <v>55</v>
      </c>
      <c r="L32" s="10" t="s">
        <v>55</v>
      </c>
      <c r="M32" s="35" t="str">
        <f t="shared" si="11"/>
        <v>-</v>
      </c>
      <c r="O32" s="26" t="s">
        <v>16</v>
      </c>
      <c r="P32" s="3" t="s">
        <v>44</v>
      </c>
      <c r="Q32" s="27" t="s">
        <v>64</v>
      </c>
      <c r="R32" s="10" t="s">
        <v>55</v>
      </c>
      <c r="S32" s="10" t="s">
        <v>55</v>
      </c>
      <c r="T32" s="10" t="s">
        <v>55</v>
      </c>
      <c r="U32" s="10" t="s">
        <v>55</v>
      </c>
      <c r="V32" s="10" t="s">
        <v>55</v>
      </c>
      <c r="W32" s="8" t="s">
        <v>55</v>
      </c>
      <c r="X32" s="10" t="s">
        <v>55</v>
      </c>
      <c r="Z32" s="49"/>
      <c r="AA32" s="49"/>
    </row>
    <row r="33" spans="1:27" x14ac:dyDescent="0.25">
      <c r="A33" s="26" t="s">
        <v>20</v>
      </c>
      <c r="B33" s="3" t="s">
        <v>46</v>
      </c>
      <c r="C33" s="27" t="s">
        <v>64</v>
      </c>
      <c r="D33" s="10" t="s">
        <v>55</v>
      </c>
      <c r="E33" s="14" t="s">
        <v>55</v>
      </c>
      <c r="F33" s="10" t="str">
        <f t="shared" si="10"/>
        <v>-</v>
      </c>
      <c r="G33" s="1"/>
      <c r="H33" s="26" t="s">
        <v>20</v>
      </c>
      <c r="I33" s="34" t="s">
        <v>46</v>
      </c>
      <c r="J33" s="27" t="s">
        <v>64</v>
      </c>
      <c r="K33" s="14" t="s">
        <v>55</v>
      </c>
      <c r="L33" s="10" t="s">
        <v>55</v>
      </c>
      <c r="M33" s="35" t="str">
        <f t="shared" si="11"/>
        <v>-</v>
      </c>
      <c r="O33" s="26" t="s">
        <v>18</v>
      </c>
      <c r="P33" s="3" t="s">
        <v>45</v>
      </c>
      <c r="Q33" s="27" t="s">
        <v>64</v>
      </c>
      <c r="R33" s="10" t="s">
        <v>55</v>
      </c>
      <c r="S33" s="10" t="s">
        <v>55</v>
      </c>
      <c r="T33" s="10" t="s">
        <v>55</v>
      </c>
      <c r="U33" s="10" t="s">
        <v>55</v>
      </c>
      <c r="V33" s="10" t="s">
        <v>55</v>
      </c>
      <c r="W33" s="8" t="s">
        <v>55</v>
      </c>
      <c r="X33" s="10" t="s">
        <v>55</v>
      </c>
      <c r="Z33" s="49"/>
      <c r="AA33" s="49"/>
    </row>
    <row r="34" spans="1:27" x14ac:dyDescent="0.25">
      <c r="A34" s="26" t="s">
        <v>22</v>
      </c>
      <c r="B34" s="3" t="s">
        <v>47</v>
      </c>
      <c r="C34" s="27" t="s">
        <v>64</v>
      </c>
      <c r="D34" s="10">
        <v>6</v>
      </c>
      <c r="E34" s="14">
        <f>4+D34</f>
        <v>10</v>
      </c>
      <c r="F34" s="10">
        <f t="shared" si="10"/>
        <v>10</v>
      </c>
      <c r="G34" s="1"/>
      <c r="H34" s="26" t="s">
        <v>22</v>
      </c>
      <c r="I34" s="34" t="s">
        <v>47</v>
      </c>
      <c r="J34" s="27" t="s">
        <v>64</v>
      </c>
      <c r="K34" s="14">
        <v>1</v>
      </c>
      <c r="L34" s="10">
        <f>K34</f>
        <v>1</v>
      </c>
      <c r="M34" s="35">
        <f t="shared" si="11"/>
        <v>1</v>
      </c>
      <c r="O34" s="26" t="s">
        <v>20</v>
      </c>
      <c r="P34" s="3" t="s">
        <v>46</v>
      </c>
      <c r="Q34" s="27" t="s">
        <v>64</v>
      </c>
      <c r="R34" s="10" t="s">
        <v>55</v>
      </c>
      <c r="S34" s="10" t="s">
        <v>55</v>
      </c>
      <c r="T34" s="10" t="s">
        <v>55</v>
      </c>
      <c r="U34" s="10" t="s">
        <v>55</v>
      </c>
      <c r="V34" s="10" t="s">
        <v>55</v>
      </c>
      <c r="W34" s="8" t="s">
        <v>55</v>
      </c>
      <c r="X34" s="10" t="s">
        <v>55</v>
      </c>
      <c r="Z34" s="49"/>
      <c r="AA34" s="49"/>
    </row>
    <row r="35" spans="1:27" x14ac:dyDescent="0.25">
      <c r="A35" s="26" t="s">
        <v>24</v>
      </c>
      <c r="B35" s="3" t="s">
        <v>48</v>
      </c>
      <c r="C35" s="27" t="s">
        <v>64</v>
      </c>
      <c r="D35" s="10" t="s">
        <v>55</v>
      </c>
      <c r="E35" s="14" t="s">
        <v>55</v>
      </c>
      <c r="F35" s="10" t="str">
        <f t="shared" si="10"/>
        <v>-</v>
      </c>
      <c r="G35" s="1"/>
      <c r="H35" s="26" t="s">
        <v>24</v>
      </c>
      <c r="I35" s="34" t="s">
        <v>48</v>
      </c>
      <c r="J35" s="27" t="s">
        <v>64</v>
      </c>
      <c r="K35" s="14" t="s">
        <v>55</v>
      </c>
      <c r="L35" s="10" t="s">
        <v>55</v>
      </c>
      <c r="M35" s="35" t="str">
        <f t="shared" si="11"/>
        <v>-</v>
      </c>
      <c r="O35" s="26" t="s">
        <v>22</v>
      </c>
      <c r="P35" s="3" t="s">
        <v>47</v>
      </c>
      <c r="Q35" s="27" t="s">
        <v>64</v>
      </c>
      <c r="R35" s="10" t="s">
        <v>55</v>
      </c>
      <c r="S35" s="10" t="s">
        <v>55</v>
      </c>
      <c r="T35" s="10">
        <v>2</v>
      </c>
      <c r="U35" s="10">
        <v>1</v>
      </c>
      <c r="V35" s="10">
        <v>1</v>
      </c>
      <c r="W35" s="8">
        <v>5</v>
      </c>
      <c r="X35" s="10">
        <f>SUM(R35:W35)</f>
        <v>9</v>
      </c>
      <c r="Z35" s="49"/>
      <c r="AA35" s="49"/>
    </row>
    <row r="36" spans="1:27" x14ac:dyDescent="0.25">
      <c r="A36" s="26" t="s">
        <v>26</v>
      </c>
      <c r="B36" s="3" t="s">
        <v>49</v>
      </c>
      <c r="C36" s="27" t="s">
        <v>64</v>
      </c>
      <c r="D36" s="10" t="s">
        <v>55</v>
      </c>
      <c r="E36" s="14" t="s">
        <v>55</v>
      </c>
      <c r="F36" s="10" t="str">
        <f t="shared" si="10"/>
        <v>-</v>
      </c>
      <c r="G36" s="1"/>
      <c r="H36" s="26" t="s">
        <v>26</v>
      </c>
      <c r="I36" s="34" t="s">
        <v>49</v>
      </c>
      <c r="J36" s="27" t="s">
        <v>64</v>
      </c>
      <c r="K36" s="14" t="s">
        <v>55</v>
      </c>
      <c r="L36" s="10" t="s">
        <v>55</v>
      </c>
      <c r="M36" s="35" t="str">
        <f t="shared" si="11"/>
        <v>-</v>
      </c>
      <c r="O36" s="26" t="s">
        <v>24</v>
      </c>
      <c r="P36" s="3" t="s">
        <v>48</v>
      </c>
      <c r="Q36" s="27" t="s">
        <v>64</v>
      </c>
      <c r="R36" s="10" t="s">
        <v>55</v>
      </c>
      <c r="S36" s="10" t="s">
        <v>55</v>
      </c>
      <c r="T36" s="10" t="s">
        <v>55</v>
      </c>
      <c r="U36" s="10" t="s">
        <v>55</v>
      </c>
      <c r="V36" s="10" t="s">
        <v>55</v>
      </c>
      <c r="W36" s="8" t="s">
        <v>55</v>
      </c>
      <c r="X36" s="10" t="s">
        <v>55</v>
      </c>
      <c r="Z36" s="49"/>
      <c r="AA36" s="49"/>
    </row>
    <row r="37" spans="1:27" x14ac:dyDescent="0.25">
      <c r="A37" s="26" t="s">
        <v>28</v>
      </c>
      <c r="B37" s="3" t="s">
        <v>50</v>
      </c>
      <c r="C37" s="27" t="s">
        <v>64</v>
      </c>
      <c r="D37" s="10" t="s">
        <v>55</v>
      </c>
      <c r="E37" s="14" t="s">
        <v>55</v>
      </c>
      <c r="F37" s="10" t="str">
        <f t="shared" si="10"/>
        <v>-</v>
      </c>
      <c r="G37" s="1"/>
      <c r="H37" s="26" t="s">
        <v>28</v>
      </c>
      <c r="I37" s="34" t="s">
        <v>50</v>
      </c>
      <c r="J37" s="27" t="s">
        <v>64</v>
      </c>
      <c r="K37" s="14" t="s">
        <v>55</v>
      </c>
      <c r="L37" s="10" t="s">
        <v>55</v>
      </c>
      <c r="M37" s="35" t="str">
        <f t="shared" si="11"/>
        <v>-</v>
      </c>
      <c r="O37" s="26" t="s">
        <v>26</v>
      </c>
      <c r="P37" s="3" t="s">
        <v>49</v>
      </c>
      <c r="Q37" s="27" t="s">
        <v>64</v>
      </c>
      <c r="R37" s="10" t="s">
        <v>55</v>
      </c>
      <c r="S37" s="10" t="s">
        <v>55</v>
      </c>
      <c r="T37" s="10" t="s">
        <v>55</v>
      </c>
      <c r="U37" s="10" t="s">
        <v>55</v>
      </c>
      <c r="V37" s="10" t="s">
        <v>55</v>
      </c>
      <c r="W37" s="8" t="s">
        <v>55</v>
      </c>
      <c r="X37" s="10" t="s">
        <v>55</v>
      </c>
    </row>
    <row r="38" spans="1:27" x14ac:dyDescent="0.25">
      <c r="A38" s="29"/>
      <c r="B38" s="23" t="s">
        <v>51</v>
      </c>
      <c r="C38" s="24" t="s">
        <v>64</v>
      </c>
      <c r="D38" s="30">
        <f>D24+D34</f>
        <v>7</v>
      </c>
      <c r="E38" s="31">
        <f>E24+E25+E34</f>
        <v>13</v>
      </c>
      <c r="F38" s="25">
        <f>F24+F25+F34</f>
        <v>13</v>
      </c>
      <c r="G38" s="1"/>
      <c r="H38" s="21"/>
      <c r="I38" s="45" t="s">
        <v>51</v>
      </c>
      <c r="J38" s="24" t="s">
        <v>64</v>
      </c>
      <c r="K38" s="46">
        <f>SUM(K24:K37)</f>
        <v>4</v>
      </c>
      <c r="L38" s="25">
        <f>SUM(L24:L37)</f>
        <v>7</v>
      </c>
      <c r="M38" s="25">
        <f>SUM(M24:M37)</f>
        <v>7</v>
      </c>
      <c r="O38" s="26" t="s">
        <v>28</v>
      </c>
      <c r="P38" s="3" t="s">
        <v>50</v>
      </c>
      <c r="Q38" s="27" t="s">
        <v>64</v>
      </c>
      <c r="R38" s="10" t="s">
        <v>55</v>
      </c>
      <c r="S38" s="10" t="s">
        <v>55</v>
      </c>
      <c r="T38" s="10" t="s">
        <v>55</v>
      </c>
      <c r="U38" s="10" t="s">
        <v>55</v>
      </c>
      <c r="V38" s="10" t="s">
        <v>55</v>
      </c>
      <c r="W38" s="8" t="s">
        <v>55</v>
      </c>
      <c r="X38" s="11" t="s">
        <v>55</v>
      </c>
    </row>
    <row r="39" spans="1:27" x14ac:dyDescent="0.25">
      <c r="A39" s="29"/>
      <c r="B39" s="23" t="s">
        <v>52</v>
      </c>
      <c r="C39" s="24" t="s">
        <v>64</v>
      </c>
      <c r="D39" s="30">
        <f>D23+D38</f>
        <v>13</v>
      </c>
      <c r="E39" s="31">
        <f>E23+E38</f>
        <v>29</v>
      </c>
      <c r="F39" s="25">
        <f>F23+F38</f>
        <v>29</v>
      </c>
      <c r="G39" s="1"/>
      <c r="H39" s="39"/>
      <c r="I39" s="36" t="s">
        <v>52</v>
      </c>
      <c r="J39" s="40" t="s">
        <v>64</v>
      </c>
      <c r="K39" s="37">
        <f>K23+K38</f>
        <v>9</v>
      </c>
      <c r="L39" s="41">
        <f>L23+L38</f>
        <v>16</v>
      </c>
      <c r="M39" s="38">
        <f>M23+M38</f>
        <v>16</v>
      </c>
      <c r="O39" s="21"/>
      <c r="P39" s="16" t="s">
        <v>51</v>
      </c>
      <c r="Q39" s="13" t="s">
        <v>64</v>
      </c>
      <c r="R39" s="13">
        <f t="shared" ref="R39:X39" si="12">SUM(R25:R38)</f>
        <v>1</v>
      </c>
      <c r="S39" s="13">
        <f t="shared" si="12"/>
        <v>1</v>
      </c>
      <c r="T39" s="13">
        <f t="shared" si="12"/>
        <v>6</v>
      </c>
      <c r="U39" s="13">
        <f t="shared" si="12"/>
        <v>2</v>
      </c>
      <c r="V39" s="13">
        <f t="shared" si="12"/>
        <v>3</v>
      </c>
      <c r="W39" s="13">
        <f t="shared" si="12"/>
        <v>8</v>
      </c>
      <c r="X39" s="15">
        <f t="shared" si="12"/>
        <v>21</v>
      </c>
    </row>
    <row r="40" spans="1:2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21"/>
      <c r="P40" s="16" t="s">
        <v>52</v>
      </c>
      <c r="Q40" s="13" t="s">
        <v>64</v>
      </c>
      <c r="R40" s="13">
        <f t="shared" ref="R40:X40" si="13">R24+R39</f>
        <v>7</v>
      </c>
      <c r="S40" s="13">
        <f t="shared" si="13"/>
        <v>5</v>
      </c>
      <c r="T40" s="13">
        <f t="shared" si="13"/>
        <v>9</v>
      </c>
      <c r="U40" s="13">
        <f t="shared" si="13"/>
        <v>8</v>
      </c>
      <c r="V40" s="13">
        <f t="shared" si="13"/>
        <v>9</v>
      </c>
      <c r="W40" s="13">
        <f t="shared" si="13"/>
        <v>12</v>
      </c>
      <c r="X40" s="13">
        <f t="shared" si="13"/>
        <v>50</v>
      </c>
    </row>
    <row r="41" spans="1:27" x14ac:dyDescent="0.25">
      <c r="A41" s="62"/>
      <c r="B41" s="62"/>
      <c r="C41" s="62"/>
      <c r="D41" s="62"/>
      <c r="E41" s="62"/>
      <c r="F41" s="62"/>
      <c r="G41" s="62"/>
      <c r="H41" s="1"/>
      <c r="I41" s="1"/>
      <c r="J41" s="1"/>
      <c r="K41" s="1"/>
      <c r="L41" s="1"/>
      <c r="M41" s="1"/>
      <c r="O41" s="48"/>
      <c r="P41" s="52"/>
      <c r="Q41" s="53"/>
      <c r="R41" s="53"/>
      <c r="S41" s="53"/>
      <c r="T41" s="53"/>
      <c r="U41" s="53"/>
      <c r="V41" s="53"/>
      <c r="W41" s="53"/>
      <c r="X41" s="53"/>
    </row>
    <row r="42" spans="1:27" x14ac:dyDescent="0.25">
      <c r="A42" s="1"/>
      <c r="B42" s="34"/>
      <c r="C42" s="34"/>
      <c r="D42" s="60"/>
      <c r="E42" s="1"/>
      <c r="F42" s="1"/>
      <c r="G42" s="1"/>
      <c r="H42" s="1"/>
      <c r="I42" s="1"/>
      <c r="J42" s="1"/>
      <c r="K42" s="1"/>
      <c r="L42" s="1"/>
      <c r="M42" s="1"/>
      <c r="O42" s="48"/>
      <c r="P42" s="49"/>
    </row>
    <row r="43" spans="1:27" ht="15.75" customHeight="1" x14ac:dyDescent="0.25">
      <c r="A43" s="1"/>
      <c r="B43" s="60"/>
      <c r="C43" s="60"/>
      <c r="D43" s="60"/>
      <c r="E43" s="1"/>
      <c r="F43" s="1"/>
      <c r="G43" s="1"/>
      <c r="H43" s="1"/>
      <c r="I43" s="1"/>
      <c r="J43" s="1"/>
      <c r="K43" s="1"/>
      <c r="L43" s="1"/>
      <c r="M43" s="1"/>
      <c r="O43" s="47"/>
      <c r="P43" s="67"/>
      <c r="Q43" s="67"/>
      <c r="R43" s="67"/>
      <c r="S43" s="51"/>
      <c r="T43" s="67"/>
      <c r="U43" s="67"/>
      <c r="V43" s="67"/>
      <c r="W43" s="67"/>
      <c r="X43" s="67"/>
    </row>
    <row r="44" spans="1:27" ht="15.75" customHeight="1" x14ac:dyDescent="0.25">
      <c r="H44" s="1"/>
      <c r="I44" s="1"/>
      <c r="J44" s="1"/>
      <c r="K44" s="1"/>
      <c r="L44" s="1"/>
      <c r="M44" s="1"/>
      <c r="O44" s="50"/>
      <c r="P44" s="68"/>
      <c r="Q44" s="68"/>
      <c r="R44" s="68"/>
      <c r="S44" s="51"/>
      <c r="T44" s="51"/>
      <c r="U44" s="51"/>
      <c r="V44" s="51"/>
      <c r="W44" s="51"/>
      <c r="X44" s="51"/>
    </row>
    <row r="45" spans="1:27" ht="30" customHeight="1" x14ac:dyDescent="0.25">
      <c r="O45" s="49"/>
      <c r="P45" s="65"/>
      <c r="Q45" s="65"/>
      <c r="R45" s="65"/>
      <c r="S45" s="51"/>
      <c r="T45" s="67"/>
      <c r="U45" s="67"/>
      <c r="V45" s="67"/>
      <c r="W45" s="67"/>
      <c r="X45" s="67"/>
    </row>
  </sheetData>
  <mergeCells count="11">
    <mergeCell ref="P45:R45"/>
    <mergeCell ref="O3:X3"/>
    <mergeCell ref="T43:X43"/>
    <mergeCell ref="P43:R43"/>
    <mergeCell ref="P44:R44"/>
    <mergeCell ref="T45:X45"/>
    <mergeCell ref="S1:X1"/>
    <mergeCell ref="A41:G41"/>
    <mergeCell ref="A3:F3"/>
    <mergeCell ref="A2:F2"/>
    <mergeCell ref="H3:M3"/>
  </mergeCells>
  <pageMargins left="1.299212598425197" right="1.1023622047244095" top="0.74803149606299213" bottom="0.74803149606299213" header="0.31496062992125984" footer="0.31496062992125984"/>
  <pageSetup paperSize="8" scale="77" orientation="landscape" r:id="rId1"/>
  <colBreaks count="2" manualBreakCount="2">
    <brk id="6" max="39" man="1"/>
    <brk id="1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ввод горизонт-ых 2014</vt:lpstr>
      <vt:lpstr>'ввод горизонт-ых 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2014-09-25T06:55:08Z</dcterms:modified>
</cp:coreProperties>
</file>