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77"/>
  </bookViews>
  <sheets>
    <sheet name="Форма 8.3" sheetId="17" r:id="rId1"/>
    <sheet name="Приложение 1 к форме 8.3" sheetId="23" r:id="rId2"/>
    <sheet name="Приложение 2 к Форме 8.3" sheetId="24" r:id="rId3"/>
    <sheet name="Приложение №3 к форме 8.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8.3'!$A$14:$J$15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_xlnm.Print_Area" localSheetId="3">'Приложение №3 к форме 8.3'!$A$1:$J$15</definedName>
    <definedName name="_xlnm.Print_Area" localSheetId="0">'Форма 8.3'!$A$1:$Y$52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4" l="1"/>
  <c r="J14" i="23"/>
  <c r="G14" i="19" l="1"/>
  <c r="J14" i="19"/>
  <c r="C3" i="17" l="1"/>
  <c r="C2" i="17"/>
  <c r="F13" i="17" l="1"/>
  <c r="G13" i="17" l="1"/>
  <c r="S13" i="17" l="1"/>
  <c r="L13" i="17" l="1"/>
  <c r="K13" i="17"/>
  <c r="J13" i="17"/>
  <c r="H13" i="17"/>
  <c r="D51" i="17" l="1"/>
  <c r="D52" i="17"/>
  <c r="Q13" i="17" l="1"/>
  <c r="O13" i="17"/>
  <c r="M13" i="17" l="1"/>
  <c r="E15" i="19"/>
  <c r="V13" i="17" l="1"/>
  <c r="I13" i="17" l="1"/>
  <c r="M12" i="17"/>
  <c r="E12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13" i="17" l="1"/>
  <c r="E20" i="17" s="1"/>
  <c r="E2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<sst xmlns="http://schemas.openxmlformats.org/spreadsheetml/2006/main" count="161" uniqueCount="129">
  <si>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</si>
  <si>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</si>
  <si>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</si>
  <si>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</si>
  <si>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</si>
  <si>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</si>
  <si>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</si>
  <si>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</si>
  <si>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</si>
  <si>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</si>
  <si>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</si>
  <si>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</si>
  <si>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</si>
  <si>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</si>
  <si>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</si>
  <si>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</si>
  <si>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</si>
  <si>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</si>
  <si>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</si>
  <si>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</si>
  <si>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</si>
  <si>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</si>
  <si>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</si>
  <si>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</si>
  <si>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</si>
  <si>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</si>
  <si>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</si>
  <si>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</si>
  <si>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</si>
  <si>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</si>
  <si>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</si>
  <si>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</si>
  <si>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</si>
  <si>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</si>
  <si>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</si>
  <si>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</si>
  <si>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</si>
  <si>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</si>
  <si>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</si>
  <si>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</si>
  <si>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</si>
  <si>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</si>
  <si>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</si>
  <si>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</si>
  <si>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м3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</si>
  <si>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</si>
  <si>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</si>
  <si>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</si>
  <si>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</si>
  <si>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</si>
  <si>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</si>
  <si>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</si>
  <si>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</si>
  <si>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</si>
  <si>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</si>
  <si>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</si>
  <si>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</si>
  <si>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</si>
  <si>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</si>
  <si>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</si>
  <si>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</si>
  <si>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</si>
  <si>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</si>
  <si>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</si>
  <si>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</si>
  <si>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</si>
  <si>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</si>
  <si>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</si>
  <si>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</si>
  <si>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</si>
  <si>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</si>
  <si>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</si>
  <si>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</si>
  <si>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</si>
  <si>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</si>
  <si>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</si>
  <si>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</si>
  <si>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</si>
  <si>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</si>
  <si>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</si>
  <si>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</si>
  <si>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</si>
  <si>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</si>
  <si>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</si>
  <si>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</si>
  <si>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</si>
  <si>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</si>
  <si>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</si>
  <si>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</si>
  <si>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Итого:</t>
  </si>
  <si>
    <t>Общая стоимость материалов</t>
  </si>
  <si>
    <t>Общая стоимость, руб.</t>
  </si>
  <si>
    <t>Покамасовское месторождение нефти</t>
  </si>
  <si>
    <t>Обустр.Покам.м/р инв.№130000003776</t>
  </si>
  <si>
    <t>КП-32-11520м3+ 4800щеб.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</si>
  <si>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</si>
  <si>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</si>
  <si>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</si>
  <si>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</si>
  <si>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</si>
  <si>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</si>
  <si>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</si>
  <si>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</si>
  <si>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</si>
  <si>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</si>
  <si>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</si>
  <si>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</si>
  <si>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</si>
  <si>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</si>
  <si>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</si>
  <si>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</si>
  <si>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</si>
  <si>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</si>
  <si>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</si>
  <si>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</si>
  <si>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</si>
  <si>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</si>
  <si>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</si>
  <si>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</si>
  <si>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</si>
  <si>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</si>
  <si>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</si>
  <si>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</si>
  <si>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</si>
  <si>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</si>
  <si>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8.3</t>
  </si>
  <si>
    <t>Приложение №1 к форме 8.3</t>
  </si>
  <si>
    <t>Приложение №2 к форме 8.3</t>
  </si>
  <si>
    <t>Приложение №3. к форме 8.3.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</si>
</sst>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00"/>
    <numFmt numFmtId="192" formatCode="0.0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</cellStyleXfs>
  <cellXfs count="508">
    <xf numFmtId="0" fontId="0" fillId="0" borderId="0" xfId="0"/>
    <xf numFmtId="0" fontId="66" fillId="0" borderId="0" xfId="976" applyFont="1" applyFill="1" applyBorder="1" applyAlignment="1">
      <alignment horizontal="left" vertical="top"/>
    </xf>
    <xf numFmtId="0" fontId="66" fillId="0" borderId="47" xfId="976" applyFont="1" applyFill="1" applyBorder="1" applyAlignment="1">
      <alignment horizontal="left" vertical="top"/>
    </xf>
    <xf numFmtId="0" fontId="11" fillId="0" borderId="0" xfId="908" applyFont="1"/>
    <xf numFmtId="0" fontId="66" fillId="0" borderId="0" xfId="908" applyFont="1" applyFill="1" applyAlignment="1">
      <alignment horizontal="center" vertical="top"/>
    </xf>
    <xf numFmtId="0" fontId="75" fillId="0" borderId="0" xfId="908" applyFont="1" applyFill="1" applyAlignment="1">
      <alignment horizontal="center" vertical="top"/>
    </xf>
    <xf numFmtId="0" fontId="67" fillId="0" borderId="0" xfId="908" applyFont="1" applyFill="1" applyAlignment="1">
      <alignment horizontal="right" vertical="top"/>
    </xf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1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7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0" fontId="11" fillId="0" borderId="35" xfId="908" applyFont="1" applyBorder="1"/>
    <xf numFmtId="0" fontId="66" fillId="0" borderId="57" xfId="908" applyNumberFormat="1" applyFont="1" applyFill="1" applyBorder="1" applyAlignment="1">
      <alignment horizontal="center" vertical="center" wrapText="1"/>
    </xf>
    <xf numFmtId="0" fontId="11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horizontal="center" vertical="top"/>
    </xf>
    <xf numFmtId="0" fontId="68" fillId="0" borderId="57" xfId="908" applyFont="1" applyFill="1" applyBorder="1" applyAlignment="1">
      <alignment vertical="top"/>
    </xf>
    <xf numFmtId="2" fontId="66" fillId="0" borderId="57" xfId="908" applyNumberFormat="1" applyFont="1" applyFill="1" applyBorder="1" applyAlignment="1">
      <alignment horizontal="center" vertical="top" wrapText="1"/>
    </xf>
    <xf numFmtId="0" fontId="11" fillId="0" borderId="64" xfId="908" applyFont="1" applyFill="1" applyBorder="1" applyAlignment="1">
      <alignment horizontal="center" vertical="top"/>
    </xf>
    <xf numFmtId="0" fontId="66" fillId="28" borderId="35" xfId="908" applyFont="1" applyFill="1" applyBorder="1" applyAlignment="1">
      <alignment horizontal="right"/>
    </xf>
    <xf numFmtId="0" fontId="68" fillId="28" borderId="57" xfId="908" applyFont="1" applyFill="1" applyBorder="1" applyAlignment="1">
      <alignment horizontal="center" vertical="top"/>
    </xf>
    <xf numFmtId="0" fontId="68" fillId="28" borderId="57" xfId="908" applyFont="1" applyFill="1" applyBorder="1" applyAlignment="1">
      <alignment vertical="top"/>
    </xf>
    <xf numFmtId="0" fontId="11" fillId="28" borderId="57" xfId="908" applyFont="1" applyFill="1" applyBorder="1" applyAlignment="1">
      <alignment horizontal="center" vertical="top"/>
    </xf>
    <xf numFmtId="2" fontId="66" fillId="28" borderId="57" xfId="908" applyNumberFormat="1" applyFont="1" applyFill="1" applyBorder="1" applyAlignment="1">
      <alignment horizontal="center" vertical="top" wrapText="1"/>
    </xf>
    <xf numFmtId="0" fontId="11" fillId="28" borderId="64" xfId="908" applyFont="1" applyFill="1" applyBorder="1" applyAlignment="1">
      <alignment horizontal="center" vertical="top"/>
    </xf>
    <xf numFmtId="0" fontId="68" fillId="28" borderId="60" xfId="908" applyFont="1" applyFill="1" applyBorder="1" applyAlignment="1">
      <alignment horizontal="center" vertical="top"/>
    </xf>
    <xf numFmtId="0" fontId="11" fillId="28" borderId="66" xfId="908" applyFont="1" applyFill="1" applyBorder="1" applyAlignment="1">
      <alignment horizontal="center" vertical="top"/>
    </xf>
    <xf numFmtId="3" fontId="66" fillId="0" borderId="58" xfId="908" applyNumberFormat="1" applyFont="1" applyFill="1" applyBorder="1" applyAlignment="1">
      <alignment horizontal="right" vertical="top" wrapText="1"/>
    </xf>
    <xf numFmtId="4" fontId="66" fillId="31" borderId="53" xfId="908" applyNumberFormat="1" applyFont="1" applyFill="1" applyBorder="1" applyAlignment="1">
      <alignment vertical="top" wrapText="1"/>
    </xf>
    <xf numFmtId="2" fontId="66" fillId="31" borderId="1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right" vertical="top" wrapText="1"/>
    </xf>
    <xf numFmtId="3" fontId="66" fillId="31" borderId="50" xfId="908" applyNumberFormat="1" applyFont="1" applyFill="1" applyBorder="1" applyAlignment="1">
      <alignment horizontal="right" vertical="top" wrapText="1"/>
    </xf>
    <xf numFmtId="3" fontId="66" fillId="31" borderId="2" xfId="908" applyNumberFormat="1" applyFont="1" applyFill="1" applyBorder="1" applyAlignment="1">
      <alignment horizontal="right" vertical="top" wrapText="1"/>
    </xf>
    <xf numFmtId="3" fontId="66" fillId="31" borderId="65" xfId="908" applyNumberFormat="1" applyFont="1" applyFill="1" applyBorder="1" applyAlignment="1">
      <alignment horizontal="right" vertical="top" wrapText="1"/>
    </xf>
    <xf numFmtId="0" fontId="11" fillId="0" borderId="74" xfId="908" applyFont="1" applyBorder="1"/>
    <xf numFmtId="4" fontId="66" fillId="0" borderId="77" xfId="908" applyNumberFormat="1" applyFont="1" applyFill="1" applyBorder="1" applyAlignment="1">
      <alignment vertical="top" wrapText="1"/>
    </xf>
    <xf numFmtId="4" fontId="66" fillId="0" borderId="84" xfId="908" applyNumberFormat="1" applyFont="1" applyFill="1" applyBorder="1" applyAlignment="1">
      <alignment vertical="top" wrapText="1"/>
    </xf>
    <xf numFmtId="4" fontId="66" fillId="0" borderId="29" xfId="908" applyNumberFormat="1" applyFont="1" applyFill="1" applyBorder="1" applyAlignment="1">
      <alignment vertical="top" wrapText="1"/>
    </xf>
    <xf numFmtId="4" fontId="66" fillId="0" borderId="55" xfId="908" applyNumberFormat="1" applyFont="1" applyFill="1" applyBorder="1" applyAlignment="1">
      <alignment horizontal="right" vertical="top" wrapText="1"/>
    </xf>
    <xf numFmtId="4" fontId="66" fillId="0" borderId="78" xfId="908" applyNumberFormat="1" applyFont="1" applyFill="1" applyBorder="1" applyAlignment="1">
      <alignment vertical="top" wrapText="1"/>
    </xf>
    <xf numFmtId="4" fontId="66" fillId="0" borderId="75" xfId="908" applyNumberFormat="1" applyFont="1" applyFill="1" applyBorder="1" applyAlignment="1">
      <alignment vertical="top" wrapText="1"/>
    </xf>
    <xf numFmtId="4" fontId="66" fillId="0" borderId="76" xfId="908" applyNumberFormat="1" applyFont="1" applyFill="1" applyBorder="1" applyAlignment="1">
      <alignment vertical="top" wrapText="1"/>
    </xf>
    <xf numFmtId="4" fontId="69" fillId="0" borderId="84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vertical="top" wrapText="1"/>
    </xf>
    <xf numFmtId="4" fontId="69" fillId="0" borderId="75" xfId="908" applyNumberFormat="1" applyFont="1" applyFill="1" applyBorder="1" applyAlignment="1">
      <alignment horizontal="center" vertical="top" wrapText="1"/>
    </xf>
    <xf numFmtId="4" fontId="66" fillId="0" borderId="75" xfId="908" applyNumberFormat="1" applyFont="1" applyFill="1" applyBorder="1" applyAlignment="1">
      <alignment horizontal="center" vertical="top" wrapText="1"/>
    </xf>
    <xf numFmtId="4" fontId="66" fillId="0" borderId="29" xfId="908" applyNumberFormat="1" applyFont="1" applyFill="1" applyBorder="1" applyAlignment="1">
      <alignment horizontal="center" vertical="top" wrapText="1"/>
    </xf>
    <xf numFmtId="3" fontId="11" fillId="0" borderId="77" xfId="908" applyNumberFormat="1" applyFont="1" applyFill="1" applyBorder="1" applyAlignment="1">
      <alignment horizontal="center" vertical="center" wrapText="1"/>
    </xf>
    <xf numFmtId="0" fontId="11" fillId="0" borderId="31" xfId="908" applyFont="1" applyBorder="1"/>
    <xf numFmtId="4" fontId="66" fillId="0" borderId="58" xfId="908" applyNumberFormat="1" applyFont="1" applyFill="1" applyBorder="1" applyAlignment="1">
      <alignment vertical="top" wrapText="1"/>
    </xf>
    <xf numFmtId="4" fontId="66" fillId="0" borderId="6" xfId="908" applyNumberFormat="1" applyFont="1" applyFill="1" applyBorder="1" applyAlignment="1">
      <alignment vertical="top" wrapText="1"/>
    </xf>
    <xf numFmtId="4" fontId="66" fillId="0" borderId="27" xfId="908" applyNumberFormat="1" applyFont="1" applyFill="1" applyBorder="1" applyAlignment="1">
      <alignment vertical="top" wrapText="1"/>
    </xf>
    <xf numFmtId="4" fontId="66" fillId="0" borderId="46" xfId="908" applyNumberFormat="1" applyFont="1" applyFill="1" applyBorder="1" applyAlignment="1">
      <alignment vertical="top" wrapText="1"/>
    </xf>
    <xf numFmtId="4" fontId="66" fillId="0" borderId="7" xfId="908" applyNumberFormat="1" applyFont="1" applyFill="1" applyBorder="1" applyAlignment="1">
      <alignment vertical="top" wrapText="1"/>
    </xf>
    <xf numFmtId="4" fontId="66" fillId="0" borderId="8" xfId="908" applyNumberFormat="1" applyFont="1" applyFill="1" applyBorder="1" applyAlignment="1">
      <alignment vertical="top" wrapText="1"/>
    </xf>
    <xf numFmtId="4" fontId="69" fillId="0" borderId="6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vertical="top" wrapText="1"/>
    </xf>
    <xf numFmtId="4" fontId="69" fillId="0" borderId="7" xfId="908" applyNumberFormat="1" applyFont="1" applyFill="1" applyBorder="1" applyAlignment="1">
      <alignment horizontal="center" vertical="top" wrapText="1"/>
    </xf>
    <xf numFmtId="4" fontId="66" fillId="0" borderId="7" xfId="908" applyNumberFormat="1" applyFont="1" applyFill="1" applyBorder="1" applyAlignment="1">
      <alignment horizontal="center" vertical="top" wrapText="1"/>
    </xf>
    <xf numFmtId="4" fontId="66" fillId="0" borderId="27" xfId="908" applyNumberFormat="1" applyFont="1" applyFill="1" applyBorder="1" applyAlignment="1">
      <alignment horizontal="center" vertical="top" wrapText="1"/>
    </xf>
    <xf numFmtId="3" fontId="66" fillId="0" borderId="58" xfId="908" applyNumberFormat="1" applyFont="1" applyFill="1" applyBorder="1" applyAlignment="1">
      <alignment horizontal="center" vertical="center" wrapText="1"/>
    </xf>
    <xf numFmtId="3" fontId="11" fillId="0" borderId="58" xfId="908" applyNumberFormat="1" applyFont="1" applyBorder="1" applyAlignment="1">
      <alignment vertical="center"/>
    </xf>
    <xf numFmtId="0" fontId="11" fillId="0" borderId="58" xfId="908" applyFont="1" applyBorder="1"/>
    <xf numFmtId="2" fontId="66" fillId="0" borderId="6" xfId="908" applyNumberFormat="1" applyFont="1" applyFill="1" applyBorder="1" applyAlignment="1">
      <alignment horizontal="center" vertical="top" wrapText="1"/>
    </xf>
    <xf numFmtId="2" fontId="69" fillId="0" borderId="7" xfId="908" applyNumberFormat="1" applyFont="1" applyFill="1" applyBorder="1" applyAlignment="1">
      <alignment horizontal="center" vertical="top" wrapText="1"/>
    </xf>
    <xf numFmtId="1" fontId="66" fillId="0" borderId="58" xfId="908" applyNumberFormat="1" applyFont="1" applyFill="1" applyBorder="1" applyAlignment="1">
      <alignment vertical="top" wrapText="1"/>
    </xf>
    <xf numFmtId="0" fontId="66" fillId="0" borderId="6" xfId="908" applyFont="1" applyFill="1" applyBorder="1" applyAlignment="1">
      <alignment vertical="top" wrapText="1"/>
    </xf>
    <xf numFmtId="0" fontId="69" fillId="0" borderId="7" xfId="908" applyFont="1" applyFill="1" applyBorder="1" applyAlignment="1">
      <alignment vertical="top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4" fontId="11" fillId="0" borderId="58" xfId="908" applyNumberFormat="1" applyFont="1" applyFill="1" applyBorder="1" applyAlignment="1">
      <alignment vertical="top" wrapText="1"/>
    </xf>
    <xf numFmtId="2" fontId="11" fillId="0" borderId="6" xfId="908" applyNumberFormat="1" applyFont="1" applyFill="1" applyBorder="1" applyAlignment="1">
      <alignment horizontal="center" vertical="top" wrapText="1"/>
    </xf>
    <xf numFmtId="2" fontId="73" fillId="0" borderId="7" xfId="908" applyNumberFormat="1" applyFont="1" applyFill="1" applyBorder="1" applyAlignment="1">
      <alignment horizontal="center" vertical="top" wrapText="1"/>
    </xf>
    <xf numFmtId="49" fontId="11" fillId="0" borderId="58" xfId="973" applyNumberFormat="1" applyFont="1" applyFill="1" applyBorder="1" applyAlignment="1">
      <alignment horizontal="left" vertical="top" wrapText="1"/>
    </xf>
    <xf numFmtId="3" fontId="68" fillId="30" borderId="58" xfId="908" applyNumberFormat="1" applyFont="1" applyFill="1" applyBorder="1" applyAlignment="1">
      <alignment horizontal="center" vertical="center" wrapText="1"/>
    </xf>
    <xf numFmtId="49" fontId="11" fillId="0" borderId="58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66" fillId="0" borderId="58" xfId="908" applyNumberFormat="1" applyFont="1" applyFill="1" applyBorder="1" applyAlignment="1">
      <alignment vertical="top" wrapText="1"/>
    </xf>
    <xf numFmtId="0" fontId="11" fillId="0" borderId="59" xfId="908" applyFont="1" applyBorder="1"/>
    <xf numFmtId="0" fontId="11" fillId="0" borderId="56" xfId="975" applyFont="1" applyFill="1" applyBorder="1" applyAlignment="1" applyProtection="1">
      <alignment vertical="top" wrapText="1"/>
      <protection locked="0"/>
    </xf>
    <xf numFmtId="2" fontId="11" fillId="0" borderId="39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vertical="top" wrapText="1"/>
    </xf>
    <xf numFmtId="3" fontId="66" fillId="0" borderId="56" xfId="908" applyNumberFormat="1" applyFont="1" applyFill="1" applyBorder="1" applyAlignment="1">
      <alignment vertical="top" wrapText="1"/>
    </xf>
    <xf numFmtId="4" fontId="66" fillId="0" borderId="48" xfId="908" applyNumberFormat="1" applyFont="1" applyFill="1" applyBorder="1" applyAlignment="1">
      <alignment vertical="top" wrapText="1"/>
    </xf>
    <xf numFmtId="4" fontId="66" fillId="0" borderId="40" xfId="908" applyNumberFormat="1" applyFont="1" applyFill="1" applyBorder="1" applyAlignment="1">
      <alignment vertical="top" wrapText="1"/>
    </xf>
    <xf numFmtId="4" fontId="66" fillId="0" borderId="41" xfId="908" applyNumberFormat="1" applyFont="1" applyFill="1" applyBorder="1" applyAlignment="1">
      <alignment vertical="top" wrapText="1"/>
    </xf>
    <xf numFmtId="4" fontId="69" fillId="0" borderId="39" xfId="908" applyNumberFormat="1" applyFont="1" applyFill="1" applyBorder="1" applyAlignment="1">
      <alignment vertical="top" wrapText="1"/>
    </xf>
    <xf numFmtId="2" fontId="73" fillId="0" borderId="40" xfId="908" applyNumberFormat="1" applyFont="1" applyFill="1" applyBorder="1" applyAlignment="1">
      <alignment horizontal="center" vertical="top" wrapText="1"/>
    </xf>
    <xf numFmtId="4" fontId="69" fillId="0" borderId="40" xfId="908" applyNumberFormat="1" applyFont="1" applyFill="1" applyBorder="1" applyAlignment="1">
      <alignment horizontal="center" vertical="top" wrapText="1"/>
    </xf>
    <xf numFmtId="4" fontId="66" fillId="0" borderId="40" xfId="908" applyNumberFormat="1" applyFont="1" applyFill="1" applyBorder="1" applyAlignment="1">
      <alignment horizontal="center" vertical="top" wrapText="1"/>
    </xf>
    <xf numFmtId="4" fontId="66" fillId="0" borderId="51" xfId="908" applyNumberFormat="1" applyFont="1" applyFill="1" applyBorder="1" applyAlignment="1">
      <alignment horizontal="center" vertical="top" wrapText="1"/>
    </xf>
    <xf numFmtId="3" fontId="11" fillId="0" borderId="56" xfId="908" applyNumberFormat="1" applyFont="1" applyFill="1" applyBorder="1" applyAlignment="1">
      <alignment horizontal="center" vertical="center" wrapText="1"/>
    </xf>
    <xf numFmtId="0" fontId="11" fillId="0" borderId="73" xfId="908" applyFont="1" applyBorder="1"/>
    <xf numFmtId="4" fontId="66" fillId="16" borderId="85" xfId="908" applyNumberFormat="1" applyFont="1" applyFill="1" applyBorder="1" applyAlignment="1">
      <alignment vertical="top" wrapText="1"/>
    </xf>
    <xf numFmtId="4" fontId="66" fillId="16" borderId="86" xfId="908" applyNumberFormat="1" applyFont="1" applyFill="1" applyBorder="1" applyAlignment="1">
      <alignment vertical="top" wrapText="1"/>
    </xf>
    <xf numFmtId="4" fontId="66" fillId="16" borderId="87" xfId="908" applyNumberFormat="1" applyFont="1" applyFill="1" applyBorder="1" applyAlignment="1">
      <alignment vertical="top" wrapText="1"/>
    </xf>
    <xf numFmtId="3" fontId="66" fillId="16" borderId="85" xfId="908" applyNumberFormat="1" applyFont="1" applyFill="1" applyBorder="1" applyAlignment="1">
      <alignment vertical="top" wrapText="1"/>
    </xf>
    <xf numFmtId="4" fontId="66" fillId="16" borderId="88" xfId="908" applyNumberFormat="1" applyFont="1" applyFill="1" applyBorder="1" applyAlignment="1">
      <alignment vertical="top" wrapText="1"/>
    </xf>
    <xf numFmtId="4" fontId="66" fillId="16" borderId="89" xfId="908" applyNumberFormat="1" applyFont="1" applyFill="1" applyBorder="1" applyAlignment="1">
      <alignment vertical="top" wrapText="1"/>
    </xf>
    <xf numFmtId="4" fontId="66" fillId="16" borderId="90" xfId="908" applyNumberFormat="1" applyFont="1" applyFill="1" applyBorder="1" applyAlignment="1">
      <alignment vertical="top" wrapText="1"/>
    </xf>
    <xf numFmtId="4" fontId="69" fillId="16" borderId="86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vertical="top" wrapText="1"/>
    </xf>
    <xf numFmtId="4" fontId="69" fillId="16" borderId="89" xfId="908" applyNumberFormat="1" applyFont="1" applyFill="1" applyBorder="1" applyAlignment="1">
      <alignment horizontal="center" vertical="top" wrapText="1"/>
    </xf>
    <xf numFmtId="4" fontId="66" fillId="16" borderId="89" xfId="908" applyNumberFormat="1" applyFont="1" applyFill="1" applyBorder="1" applyAlignment="1">
      <alignment horizontal="center" vertical="top" wrapText="1"/>
    </xf>
    <xf numFmtId="4" fontId="66" fillId="16" borderId="87" xfId="908" applyNumberFormat="1" applyFont="1" applyFill="1" applyBorder="1" applyAlignment="1">
      <alignment horizontal="center" vertical="top" wrapText="1"/>
    </xf>
    <xf numFmtId="3" fontId="66" fillId="16" borderId="85" xfId="908" applyNumberFormat="1" applyFont="1" applyFill="1" applyBorder="1" applyAlignment="1">
      <alignment horizontal="center" vertical="top" wrapText="1"/>
    </xf>
    <xf numFmtId="0" fontId="66" fillId="16" borderId="91" xfId="976" applyFont="1" applyFill="1" applyBorder="1" applyAlignment="1">
      <alignment horizontal="left" vertical="top"/>
    </xf>
    <xf numFmtId="9" fontId="11" fillId="16" borderId="92" xfId="908" applyNumberFormat="1" applyFont="1" applyFill="1" applyBorder="1" applyAlignment="1">
      <alignment horizontal="center" vertical="top" wrapText="1"/>
    </xf>
    <xf numFmtId="9" fontId="66" fillId="16" borderId="93" xfId="2240" applyFont="1" applyFill="1" applyBorder="1" applyAlignment="1">
      <alignment horizontal="center" vertical="top" wrapText="1"/>
    </xf>
    <xf numFmtId="3" fontId="66" fillId="16" borderId="91" xfId="2240" applyNumberFormat="1" applyFont="1" applyFill="1" applyBorder="1" applyAlignment="1">
      <alignment horizontal="center" vertical="top" wrapText="1"/>
    </xf>
    <xf numFmtId="9" fontId="66" fillId="16" borderId="94" xfId="2240" applyFont="1" applyFill="1" applyBorder="1" applyAlignment="1">
      <alignment horizontal="center" vertical="top" wrapText="1"/>
    </xf>
    <xf numFmtId="9" fontId="66" fillId="16" borderId="92" xfId="2240" applyFont="1" applyFill="1" applyBorder="1" applyAlignment="1">
      <alignment horizontal="center" vertical="top" wrapText="1"/>
    </xf>
    <xf numFmtId="9" fontId="66" fillId="16" borderId="95" xfId="2240" applyFont="1" applyFill="1" applyBorder="1" applyAlignment="1">
      <alignment horizontal="center" vertical="top" wrapText="1"/>
    </xf>
    <xf numFmtId="9" fontId="69" fillId="16" borderId="96" xfId="2240" applyFont="1" applyFill="1" applyBorder="1" applyAlignment="1">
      <alignment horizontal="center" vertical="top" wrapText="1"/>
    </xf>
    <xf numFmtId="4" fontId="69" fillId="16" borderId="92" xfId="908" applyNumberFormat="1" applyFont="1" applyFill="1" applyBorder="1" applyAlignment="1">
      <alignment horizontal="center" vertical="top" wrapText="1"/>
    </xf>
    <xf numFmtId="2" fontId="73" fillId="16" borderId="92" xfId="908" applyNumberFormat="1" applyFont="1" applyFill="1" applyBorder="1" applyAlignment="1">
      <alignment horizontal="center" vertical="top" wrapText="1"/>
    </xf>
    <xf numFmtId="4" fontId="66" fillId="16" borderId="92" xfId="908" applyNumberFormat="1" applyFont="1" applyFill="1" applyBorder="1" applyAlignment="1">
      <alignment horizontal="center" vertical="top" wrapText="1"/>
    </xf>
    <xf numFmtId="4" fontId="66" fillId="16" borderId="93" xfId="908" applyNumberFormat="1" applyFont="1" applyFill="1" applyBorder="1" applyAlignment="1">
      <alignment horizontal="center" vertical="top" wrapText="1"/>
    </xf>
    <xf numFmtId="3" fontId="66" fillId="16" borderId="91" xfId="908" applyNumberFormat="1" applyFont="1" applyFill="1" applyBorder="1" applyAlignment="1">
      <alignment horizontal="center" vertical="top" wrapText="1"/>
    </xf>
    <xf numFmtId="0" fontId="11" fillId="0" borderId="37" xfId="908" applyFont="1" applyBorder="1"/>
    <xf numFmtId="4" fontId="66" fillId="16" borderId="49" xfId="908" applyNumberFormat="1" applyFont="1" applyFill="1" applyBorder="1" applyAlignment="1">
      <alignment vertical="top" wrapText="1"/>
    </xf>
    <xf numFmtId="4" fontId="66" fillId="16" borderId="97" xfId="908" applyNumberFormat="1" applyFont="1" applyFill="1" applyBorder="1" applyAlignment="1">
      <alignment vertical="top" wrapText="1"/>
    </xf>
    <xf numFmtId="4" fontId="66" fillId="16" borderId="98" xfId="908" applyNumberFormat="1" applyFont="1" applyFill="1" applyBorder="1" applyAlignment="1">
      <alignment vertical="top" wrapText="1"/>
    </xf>
    <xf numFmtId="3" fontId="66" fillId="16" borderId="49" xfId="908" applyNumberFormat="1" applyFont="1" applyFill="1" applyBorder="1" applyAlignment="1">
      <alignment vertical="top" wrapText="1"/>
    </xf>
    <xf numFmtId="4" fontId="66" fillId="16" borderId="99" xfId="908" applyNumberFormat="1" applyFont="1" applyFill="1" applyBorder="1" applyAlignment="1">
      <alignment vertical="top" wrapText="1"/>
    </xf>
    <xf numFmtId="4" fontId="66" fillId="16" borderId="100" xfId="908" applyNumberFormat="1" applyFont="1" applyFill="1" applyBorder="1" applyAlignment="1">
      <alignment vertical="top" wrapText="1"/>
    </xf>
    <xf numFmtId="4" fontId="66" fillId="16" borderId="101" xfId="908" applyNumberFormat="1" applyFont="1" applyFill="1" applyBorder="1" applyAlignment="1">
      <alignment vertical="top" wrapText="1"/>
    </xf>
    <xf numFmtId="4" fontId="69" fillId="16" borderId="97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vertical="top" wrapText="1"/>
    </xf>
    <xf numFmtId="4" fontId="69" fillId="16" borderId="100" xfId="908" applyNumberFormat="1" applyFont="1" applyFill="1" applyBorder="1" applyAlignment="1">
      <alignment horizontal="center" vertical="top" wrapText="1"/>
    </xf>
    <xf numFmtId="4" fontId="66" fillId="16" borderId="100" xfId="908" applyNumberFormat="1" applyFont="1" applyFill="1" applyBorder="1" applyAlignment="1">
      <alignment horizontal="center" vertical="top" wrapText="1"/>
    </xf>
    <xf numFmtId="4" fontId="66" fillId="16" borderId="98" xfId="908" applyNumberFormat="1" applyFont="1" applyFill="1" applyBorder="1" applyAlignment="1">
      <alignment horizontal="center" vertical="top" wrapText="1"/>
    </xf>
    <xf numFmtId="3" fontId="66" fillId="16" borderId="49" xfId="908" applyNumberFormat="1" applyFont="1" applyFill="1" applyBorder="1" applyAlignment="1">
      <alignment horizontal="center" vertical="top" wrapText="1"/>
    </xf>
    <xf numFmtId="4" fontId="67" fillId="16" borderId="58" xfId="908" applyNumberFormat="1" applyFont="1" applyFill="1" applyBorder="1" applyAlignment="1">
      <alignment vertical="top" wrapText="1"/>
    </xf>
    <xf numFmtId="4" fontId="66" fillId="16" borderId="6" xfId="908" applyNumberFormat="1" applyFont="1" applyFill="1" applyBorder="1" applyAlignment="1">
      <alignment vertical="top" wrapText="1"/>
    </xf>
    <xf numFmtId="4" fontId="66" fillId="16" borderId="27" xfId="908" applyNumberFormat="1" applyFont="1" applyFill="1" applyBorder="1" applyAlignment="1">
      <alignment vertical="top" wrapText="1"/>
    </xf>
    <xf numFmtId="4" fontId="66" fillId="16" borderId="58" xfId="908" applyNumberFormat="1" applyFont="1" applyFill="1" applyBorder="1" applyAlignment="1">
      <alignment vertical="top" wrapText="1"/>
    </xf>
    <xf numFmtId="4" fontId="66" fillId="16" borderId="46" xfId="908" applyNumberFormat="1" applyFont="1" applyFill="1" applyBorder="1" applyAlignment="1">
      <alignment vertical="top" wrapText="1"/>
    </xf>
    <xf numFmtId="4" fontId="66" fillId="16" borderId="7" xfId="908" applyNumberFormat="1" applyFont="1" applyFill="1" applyBorder="1" applyAlignment="1">
      <alignment vertical="top" wrapText="1"/>
    </xf>
    <xf numFmtId="4" fontId="66" fillId="16" borderId="8" xfId="908" applyNumberFormat="1" applyFont="1" applyFill="1" applyBorder="1" applyAlignment="1">
      <alignment vertical="top" wrapText="1"/>
    </xf>
    <xf numFmtId="4" fontId="75" fillId="16" borderId="6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vertical="top" wrapText="1"/>
    </xf>
    <xf numFmtId="4" fontId="75" fillId="16" borderId="7" xfId="908" applyNumberFormat="1" applyFont="1" applyFill="1" applyBorder="1" applyAlignment="1">
      <alignment horizontal="center" vertical="top" wrapText="1"/>
    </xf>
    <xf numFmtId="4" fontId="66" fillId="16" borderId="7" xfId="908" applyNumberFormat="1" applyFont="1" applyFill="1" applyBorder="1" applyAlignment="1">
      <alignment horizontal="center" vertical="top" wrapText="1"/>
    </xf>
    <xf numFmtId="4" fontId="66" fillId="16" borderId="27" xfId="908" applyNumberFormat="1" applyFont="1" applyFill="1" applyBorder="1" applyAlignment="1">
      <alignment horizontal="center" vertical="top" wrapText="1"/>
    </xf>
    <xf numFmtId="3" fontId="66" fillId="16" borderId="58" xfId="908" applyNumberFormat="1" applyFont="1" applyFill="1" applyBorder="1" applyAlignment="1">
      <alignment horizontal="center" vertical="top" wrapText="1"/>
    </xf>
    <xf numFmtId="0" fontId="11" fillId="0" borderId="69" xfId="908" applyFont="1" applyBorder="1"/>
    <xf numFmtId="4" fontId="66" fillId="16" borderId="79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vertical="top" wrapText="1"/>
    </xf>
    <xf numFmtId="4" fontId="66" fillId="16" borderId="70" xfId="908" applyNumberFormat="1" applyFont="1" applyFill="1" applyBorder="1" applyAlignment="1">
      <alignment vertical="top" wrapText="1"/>
    </xf>
    <xf numFmtId="4" fontId="66" fillId="16" borderId="71" xfId="908" applyNumberFormat="1" applyFont="1" applyFill="1" applyBorder="1" applyAlignment="1">
      <alignment vertical="top" wrapText="1"/>
    </xf>
    <xf numFmtId="4" fontId="66" fillId="16" borderId="30" xfId="908" applyNumberFormat="1" applyFont="1" applyFill="1" applyBorder="1" applyAlignment="1">
      <alignment vertical="top" wrapText="1"/>
    </xf>
    <xf numFmtId="4" fontId="66" fillId="16" borderId="72" xfId="908" applyNumberFormat="1" applyFont="1" applyFill="1" applyBorder="1" applyAlignment="1">
      <alignment vertical="top" wrapText="1"/>
    </xf>
    <xf numFmtId="4" fontId="75" fillId="16" borderId="79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vertical="top" wrapText="1"/>
    </xf>
    <xf numFmtId="4" fontId="75" fillId="16" borderId="30" xfId="908" applyNumberFormat="1" applyFont="1" applyFill="1" applyBorder="1" applyAlignment="1">
      <alignment horizontal="center" vertical="top" wrapText="1"/>
    </xf>
    <xf numFmtId="4" fontId="66" fillId="16" borderId="30" xfId="908" applyNumberFormat="1" applyFont="1" applyFill="1" applyBorder="1" applyAlignment="1">
      <alignment horizontal="center" vertical="top" wrapText="1"/>
    </xf>
    <xf numFmtId="4" fontId="66" fillId="16" borderId="52" xfId="908" applyNumberFormat="1" applyFont="1" applyFill="1" applyBorder="1" applyAlignment="1">
      <alignment horizontal="center" vertical="top" wrapText="1"/>
    </xf>
    <xf numFmtId="4" fontId="66" fillId="16" borderId="56" xfId="908" applyNumberFormat="1" applyFont="1" applyFill="1" applyBorder="1" applyAlignment="1">
      <alignment vertical="top" wrapText="1"/>
    </xf>
    <xf numFmtId="4" fontId="66" fillId="16" borderId="39" xfId="908" applyNumberFormat="1" applyFont="1" applyFill="1" applyBorder="1" applyAlignment="1">
      <alignment vertical="top" wrapText="1"/>
    </xf>
    <xf numFmtId="4" fontId="66" fillId="16" borderId="51" xfId="908" applyNumberFormat="1" applyFont="1" applyFill="1" applyBorder="1" applyAlignment="1">
      <alignment vertical="top" wrapText="1"/>
    </xf>
    <xf numFmtId="4" fontId="66" fillId="16" borderId="48" xfId="908" applyNumberFormat="1" applyFont="1" applyFill="1" applyBorder="1" applyAlignment="1">
      <alignment vertical="top" wrapText="1"/>
    </xf>
    <xf numFmtId="4" fontId="66" fillId="16" borderId="40" xfId="908" applyNumberFormat="1" applyFont="1" applyFill="1" applyBorder="1" applyAlignment="1">
      <alignment vertical="top" wrapText="1"/>
    </xf>
    <xf numFmtId="4" fontId="66" fillId="16" borderId="41" xfId="908" applyNumberFormat="1" applyFont="1" applyFill="1" applyBorder="1" applyAlignment="1">
      <alignment vertical="top" wrapText="1"/>
    </xf>
    <xf numFmtId="4" fontId="75" fillId="16" borderId="39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vertical="top" wrapText="1"/>
    </xf>
    <xf numFmtId="4" fontId="75" fillId="16" borderId="40" xfId="908" applyNumberFormat="1" applyFont="1" applyFill="1" applyBorder="1" applyAlignment="1">
      <alignment horizontal="center" vertical="top" wrapText="1"/>
    </xf>
    <xf numFmtId="4" fontId="66" fillId="16" borderId="40" xfId="908" applyNumberFormat="1" applyFont="1" applyFill="1" applyBorder="1" applyAlignment="1">
      <alignment horizontal="center" vertical="top" wrapText="1"/>
    </xf>
    <xf numFmtId="4" fontId="66" fillId="16" borderId="51" xfId="908" applyNumberFormat="1" applyFont="1" applyFill="1" applyBorder="1" applyAlignment="1">
      <alignment horizontal="center" vertical="top" wrapText="1"/>
    </xf>
    <xf numFmtId="0" fontId="11" fillId="0" borderId="0" xfId="908" applyFont="1" applyBorder="1"/>
    <xf numFmtId="4" fontId="66" fillId="0" borderId="57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vertical="top" wrapText="1"/>
    </xf>
    <xf numFmtId="4" fontId="66" fillId="0" borderId="0" xfId="908" applyNumberFormat="1" applyFont="1" applyFill="1" applyBorder="1" applyAlignment="1">
      <alignment horizontal="center" vertical="top" wrapText="1"/>
    </xf>
    <xf numFmtId="1" fontId="66" fillId="16" borderId="75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top" wrapText="1"/>
    </xf>
    <xf numFmtId="1" fontId="66" fillId="16" borderId="7" xfId="908" applyNumberFormat="1" applyFont="1" applyFill="1" applyBorder="1" applyAlignment="1">
      <alignment horizontal="center"/>
    </xf>
    <xf numFmtId="1" fontId="11" fillId="16" borderId="7" xfId="908" applyNumberFormat="1" applyFont="1" applyFill="1" applyBorder="1" applyAlignment="1">
      <alignment horizontal="center"/>
    </xf>
    <xf numFmtId="1" fontId="11" fillId="0" borderId="0" xfId="908" applyNumberFormat="1" applyFont="1" applyFill="1" applyBorder="1" applyAlignment="1">
      <alignment horizontal="center"/>
    </xf>
    <xf numFmtId="1" fontId="66" fillId="0" borderId="0" xfId="908" applyNumberFormat="1" applyFont="1" applyFill="1" applyBorder="1" applyAlignment="1">
      <alignment horizontal="center"/>
    </xf>
    <xf numFmtId="1" fontId="77" fillId="0" borderId="0" xfId="908" applyNumberFormat="1" applyFont="1" applyFill="1" applyBorder="1" applyAlignment="1">
      <alignment horizontal="center"/>
    </xf>
    <xf numFmtId="0" fontId="77" fillId="0" borderId="0" xfId="908" applyFont="1" applyFill="1" applyBorder="1"/>
    <xf numFmtId="0" fontId="77" fillId="0" borderId="0" xfId="908" applyFont="1"/>
    <xf numFmtId="0" fontId="11" fillId="0" borderId="47" xfId="908" applyFont="1" applyBorder="1"/>
    <xf numFmtId="0" fontId="77" fillId="0" borderId="0" xfId="908" applyFont="1" applyBorder="1"/>
    <xf numFmtId="1" fontId="75" fillId="0" borderId="0" xfId="908" applyNumberFormat="1" applyFont="1" applyFill="1" applyBorder="1" applyAlignment="1">
      <alignment horizontal="center"/>
    </xf>
    <xf numFmtId="0" fontId="11" fillId="0" borderId="0" xfId="908" applyFont="1" applyFill="1" applyBorder="1"/>
    <xf numFmtId="1" fontId="66" fillId="0" borderId="0" xfId="908" applyNumberFormat="1" applyFont="1" applyBorder="1" applyAlignment="1">
      <alignment horizontal="center"/>
    </xf>
    <xf numFmtId="0" fontId="74" fillId="0" borderId="3" xfId="976" applyFont="1" applyFill="1" applyBorder="1" applyAlignment="1">
      <alignment horizontal="left" vertical="top"/>
    </xf>
    <xf numFmtId="0" fontId="74" fillId="0" borderId="4" xfId="976" applyFont="1" applyFill="1" applyBorder="1" applyAlignment="1">
      <alignment horizontal="left" vertical="top"/>
    </xf>
    <xf numFmtId="1" fontId="66" fillId="16" borderId="5" xfId="908" applyNumberFormat="1" applyFont="1" applyFill="1" applyBorder="1" applyAlignment="1">
      <alignment horizontal="center" vertical="top" wrapText="1"/>
    </xf>
    <xf numFmtId="1" fontId="75" fillId="0" borderId="0" xfId="908" applyNumberFormat="1" applyFont="1" applyBorder="1" applyAlignment="1">
      <alignment horizontal="center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1" fillId="0" borderId="0" xfId="908" applyFont="1" applyBorder="1" applyAlignment="1">
      <alignment horizontal="center"/>
    </xf>
    <xf numFmtId="0" fontId="66" fillId="28" borderId="73" xfId="908" applyFont="1" applyFill="1" applyBorder="1" applyAlignment="1">
      <alignment horizontal="right"/>
    </xf>
    <xf numFmtId="3" fontId="66" fillId="0" borderId="44" xfId="908" applyNumberFormat="1" applyFont="1" applyFill="1" applyBorder="1" applyAlignment="1">
      <alignment horizontal="right" vertical="top" wrapText="1"/>
    </xf>
    <xf numFmtId="0" fontId="68" fillId="28" borderId="0" xfId="908" applyFont="1" applyFill="1" applyBorder="1" applyAlignment="1">
      <alignment horizontal="center" vertical="top"/>
    </xf>
    <xf numFmtId="0" fontId="68" fillId="28" borderId="0" xfId="908" applyFont="1" applyFill="1" applyBorder="1" applyAlignment="1">
      <alignment vertical="top"/>
    </xf>
    <xf numFmtId="0" fontId="11" fillId="28" borderId="0" xfId="908" applyFont="1" applyFill="1" applyBorder="1" applyAlignment="1">
      <alignment horizontal="center" vertical="top"/>
    </xf>
    <xf numFmtId="2" fontId="66" fillId="28" borderId="0" xfId="908" applyNumberFormat="1" applyFont="1" applyFill="1" applyBorder="1" applyAlignment="1">
      <alignment horizontal="center" vertical="top" wrapText="1"/>
    </xf>
    <xf numFmtId="4" fontId="66" fillId="16" borderId="36" xfId="908" applyNumberFormat="1" applyFont="1" applyFill="1" applyBorder="1" applyAlignment="1">
      <alignment horizontal="center" vertical="top" wrapText="1"/>
    </xf>
    <xf numFmtId="3" fontId="66" fillId="31" borderId="20" xfId="908" applyNumberFormat="1" applyFont="1" applyFill="1" applyBorder="1" applyAlignment="1">
      <alignment horizontal="center" vertical="top" wrapText="1"/>
    </xf>
    <xf numFmtId="3" fontId="66" fillId="16" borderId="56" xfId="908" applyNumberFormat="1" applyFont="1" applyFill="1" applyBorder="1" applyAlignment="1">
      <alignment horizontal="center" vertical="top" wrapText="1"/>
    </xf>
    <xf numFmtId="0" fontId="11" fillId="28" borderId="0" xfId="908" applyFont="1" applyFill="1" applyBorder="1"/>
    <xf numFmtId="0" fontId="77" fillId="28" borderId="0" xfId="908" applyFont="1" applyFill="1" applyBorder="1"/>
    <xf numFmtId="1" fontId="75" fillId="28" borderId="0" xfId="908" applyNumberFormat="1" applyFont="1" applyFill="1" applyBorder="1" applyAlignment="1">
      <alignment horizontal="center"/>
    </xf>
    <xf numFmtId="3" fontId="66" fillId="31" borderId="53" xfId="908" applyNumberFormat="1" applyFont="1" applyFill="1" applyBorder="1" applyAlignment="1">
      <alignment horizontal="right" vertical="top" wrapText="1"/>
    </xf>
    <xf numFmtId="0" fontId="66" fillId="30" borderId="0" xfId="908" applyFont="1" applyFill="1" applyAlignment="1">
      <alignment vertical="top"/>
    </xf>
    <xf numFmtId="0" fontId="66" fillId="30" borderId="60" xfId="908" applyFont="1" applyFill="1" applyBorder="1" applyAlignment="1">
      <alignment vertical="top"/>
    </xf>
    <xf numFmtId="0" fontId="66" fillId="0" borderId="0" xfId="908" applyFont="1" applyFill="1" applyAlignment="1">
      <alignment vertical="top"/>
    </xf>
    <xf numFmtId="0" fontId="10" fillId="0" borderId="0" xfId="0" applyFont="1"/>
    <xf numFmtId="4" fontId="69" fillId="0" borderId="57" xfId="908" applyNumberFormat="1" applyFont="1" applyFill="1" applyBorder="1" applyAlignment="1">
      <alignment vertical="center" wrapText="1"/>
    </xf>
    <xf numFmtId="3" fontId="69" fillId="0" borderId="57" xfId="908" applyNumberFormat="1" applyFont="1" applyFill="1" applyBorder="1" applyAlignment="1">
      <alignment horizontal="center" vertical="center" wrapText="1"/>
    </xf>
    <xf numFmtId="3" fontId="68" fillId="30" borderId="3" xfId="908" applyNumberFormat="1" applyFont="1" applyFill="1" applyBorder="1" applyAlignment="1">
      <alignment horizontal="right" vertical="center" wrapText="1"/>
    </xf>
    <xf numFmtId="0" fontId="68" fillId="30" borderId="4" xfId="1567" applyFont="1" applyFill="1" applyBorder="1" applyAlignment="1">
      <alignment horizontal="right" vertical="center" wrapText="1"/>
    </xf>
    <xf numFmtId="3" fontId="68" fillId="30" borderId="4" xfId="908" applyNumberFormat="1" applyFont="1" applyFill="1" applyBorder="1" applyAlignment="1">
      <alignment horizontal="right" vertical="center" wrapText="1"/>
    </xf>
    <xf numFmtId="0" fontId="68" fillId="30" borderId="5" xfId="1567" applyFont="1" applyFill="1" applyBorder="1" applyAlignment="1">
      <alignment horizontal="right" vertical="center" wrapText="1"/>
    </xf>
    <xf numFmtId="3" fontId="67" fillId="30" borderId="4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43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center" vertical="center" wrapText="1"/>
    </xf>
    <xf numFmtId="49" fontId="66" fillId="30" borderId="60" xfId="908" applyNumberFormat="1" applyFont="1" applyFill="1" applyBorder="1" applyAlignment="1">
      <alignment vertical="top"/>
    </xf>
    <xf numFmtId="49" fontId="80" fillId="25" borderId="54" xfId="0" applyNumberFormat="1" applyFont="1" applyFill="1" applyBorder="1" applyAlignment="1">
      <alignment horizontal="center" vertical="center" wrapText="1" shrinkToFit="1"/>
    </xf>
    <xf numFmtId="0" fontId="80" fillId="25" borderId="55" xfId="0" applyFont="1" applyFill="1" applyBorder="1" applyAlignment="1">
      <alignment horizontal="left" vertical="center" wrapText="1" shrinkToFit="1"/>
    </xf>
    <xf numFmtId="2" fontId="68" fillId="30" borderId="4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top" wrapText="1"/>
    </xf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66" fillId="31" borderId="42" xfId="908" applyFont="1" applyFill="1" applyBorder="1"/>
    <xf numFmtId="4" fontId="66" fillId="31" borderId="20" xfId="908" applyNumberFormat="1" applyFont="1" applyFill="1" applyBorder="1" applyAlignment="1">
      <alignment vertical="top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3" fontId="67" fillId="30" borderId="45" xfId="908" applyNumberFormat="1" applyFont="1" applyFill="1" applyBorder="1" applyAlignment="1">
      <alignment horizontal="right" vertical="center" wrapText="1"/>
    </xf>
    <xf numFmtId="3" fontId="66" fillId="0" borderId="55" xfId="908" applyNumberFormat="1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center" vertical="center" wrapText="1"/>
    </xf>
    <xf numFmtId="0" fontId="82" fillId="0" borderId="0" xfId="0" applyFont="1" applyAlignment="1">
      <alignment horizontal="center" vertical="center"/>
    </xf>
    <xf numFmtId="0" fontId="82" fillId="0" borderId="0" xfId="0" applyFont="1" applyBorder="1" applyAlignment="1">
      <alignment horizontal="right" vertical="center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0" fontId="82" fillId="0" borderId="0" xfId="0" applyFont="1" applyAlignment="1">
      <alignment horizontal="right" vertical="center"/>
    </xf>
    <xf numFmtId="0" fontId="82" fillId="0" borderId="0" xfId="0" applyFont="1" applyAlignment="1">
      <alignment horizontal="center" vertical="center" wrapText="1"/>
    </xf>
    <xf numFmtId="0" fontId="82" fillId="0" borderId="0" xfId="0" applyFont="1" applyAlignment="1">
      <alignment vertical="center"/>
    </xf>
    <xf numFmtId="0" fontId="83" fillId="0" borderId="0" xfId="0" applyFont="1" applyAlignment="1">
      <alignment horizontal="right" vertical="center"/>
    </xf>
    <xf numFmtId="0" fontId="84" fillId="0" borderId="0" xfId="0" applyFont="1" applyAlignment="1">
      <alignment horizontal="right"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right" vertical="center" wrapText="1"/>
    </xf>
    <xf numFmtId="49" fontId="84" fillId="0" borderId="0" xfId="0" applyNumberFormat="1" applyFont="1" applyAlignment="1">
      <alignment vertical="center"/>
    </xf>
    <xf numFmtId="0" fontId="82" fillId="0" borderId="79" xfId="0" applyNumberFormat="1" applyFont="1" applyFill="1" applyBorder="1" applyAlignment="1">
      <alignment horizontal="center" vertical="center" wrapText="1"/>
    </xf>
    <xf numFmtId="0" fontId="82" fillId="0" borderId="72" xfId="0" applyNumberFormat="1" applyFont="1" applyFill="1" applyBorder="1" applyAlignment="1">
      <alignment horizontal="center" vertical="center" wrapText="1"/>
    </xf>
    <xf numFmtId="0" fontId="82" fillId="0" borderId="2" xfId="0" applyFont="1" applyFill="1" applyBorder="1" applyAlignment="1">
      <alignment horizontal="center" vertical="center"/>
    </xf>
    <xf numFmtId="0" fontId="82" fillId="0" borderId="53" xfId="0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center" vertical="center"/>
    </xf>
    <xf numFmtId="0" fontId="82" fillId="0" borderId="65" xfId="0" applyFont="1" applyFill="1" applyBorder="1" applyAlignment="1">
      <alignment horizontal="center" vertical="center"/>
    </xf>
    <xf numFmtId="0" fontId="82" fillId="0" borderId="75" xfId="0" applyFont="1" applyFill="1" applyBorder="1" applyAlignment="1">
      <alignment horizontal="center" vertical="center"/>
    </xf>
    <xf numFmtId="0" fontId="82" fillId="0" borderId="4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center" vertical="center"/>
    </xf>
    <xf numFmtId="0" fontId="84" fillId="0" borderId="2" xfId="0" applyFont="1" applyBorder="1" applyAlignment="1">
      <alignment vertical="center"/>
    </xf>
    <xf numFmtId="3" fontId="84" fillId="30" borderId="53" xfId="0" applyNumberFormat="1" applyFont="1" applyFill="1" applyBorder="1" applyAlignment="1">
      <alignment vertical="center"/>
    </xf>
    <xf numFmtId="3" fontId="84" fillId="30" borderId="65" xfId="0" applyNumberFormat="1" applyFont="1" applyFill="1" applyBorder="1" applyAlignment="1">
      <alignment vertical="center"/>
    </xf>
    <xf numFmtId="0" fontId="82" fillId="0" borderId="30" xfId="0" applyNumberFormat="1" applyFont="1" applyFill="1" applyBorder="1" applyAlignment="1">
      <alignment horizontal="center" vertical="center" wrapText="1"/>
    </xf>
    <xf numFmtId="0" fontId="84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82" fillId="0" borderId="1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27" xfId="0" applyFont="1" applyFill="1" applyBorder="1" applyAlignment="1">
      <alignment horizontal="center" vertical="center"/>
    </xf>
    <xf numFmtId="0" fontId="82" fillId="0" borderId="6" xfId="0" applyFont="1" applyFill="1" applyBorder="1" applyAlignment="1">
      <alignment horizontal="center" vertical="center"/>
    </xf>
    <xf numFmtId="0" fontId="82" fillId="0" borderId="76" xfId="0" applyFont="1" applyFill="1" applyBorder="1" applyAlignment="1">
      <alignment horizontal="center" vertical="center"/>
    </xf>
    <xf numFmtId="0" fontId="82" fillId="0" borderId="7" xfId="0" applyFont="1" applyFill="1" applyBorder="1" applyAlignment="1">
      <alignment horizontal="left" vertical="center"/>
    </xf>
    <xf numFmtId="4" fontId="82" fillId="0" borderId="7" xfId="0" applyNumberFormat="1" applyFont="1" applyFill="1" applyBorder="1" applyAlignment="1">
      <alignment horizontal="center" vertical="center"/>
    </xf>
    <xf numFmtId="2" fontId="82" fillId="0" borderId="7" xfId="0" applyNumberFormat="1" applyFont="1" applyFill="1" applyBorder="1" applyAlignment="1">
      <alignment horizontal="left" vertical="center" wrapText="1"/>
    </xf>
    <xf numFmtId="0" fontId="82" fillId="0" borderId="30" xfId="0" applyFont="1" applyBorder="1" applyAlignment="1">
      <alignment horizontal="center" vertical="center"/>
    </xf>
    <xf numFmtId="0" fontId="82" fillId="0" borderId="30" xfId="0" applyFont="1" applyFill="1" applyBorder="1" applyAlignment="1">
      <alignment horizontal="center" vertical="center"/>
    </xf>
    <xf numFmtId="2" fontId="82" fillId="0" borderId="30" xfId="0" applyNumberFormat="1" applyFont="1" applyFill="1" applyBorder="1" applyAlignment="1">
      <alignment horizontal="left" vertical="center" wrapText="1"/>
    </xf>
    <xf numFmtId="0" fontId="82" fillId="0" borderId="52" xfId="0" applyFont="1" applyFill="1" applyBorder="1" applyAlignment="1">
      <alignment horizontal="center" vertical="center"/>
    </xf>
    <xf numFmtId="0" fontId="82" fillId="0" borderId="79" xfId="0" applyFont="1" applyFill="1" applyBorder="1" applyAlignment="1">
      <alignment horizontal="center" vertical="center"/>
    </xf>
    <xf numFmtId="0" fontId="82" fillId="0" borderId="71" xfId="0" applyFont="1" applyFill="1" applyBorder="1" applyAlignment="1">
      <alignment horizontal="center" vertical="center"/>
    </xf>
    <xf numFmtId="0" fontId="82" fillId="0" borderId="30" xfId="0" applyFont="1" applyFill="1" applyBorder="1" applyAlignment="1">
      <alignment horizontal="left" vertical="center"/>
    </xf>
    <xf numFmtId="4" fontId="71" fillId="0" borderId="0" xfId="2260" applyFont="1" applyAlignment="1"/>
    <xf numFmtId="4" fontId="71" fillId="0" borderId="0" xfId="2260" applyFo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4" fontId="11" fillId="0" borderId="0" xfId="2260" applyFont="1">
      <alignment vertical="center"/>
    </xf>
    <xf numFmtId="0" fontId="85" fillId="0" borderId="0" xfId="0" applyFont="1" applyFill="1" applyAlignment="1"/>
    <xf numFmtId="0" fontId="66" fillId="0" borderId="0" xfId="2260" applyNumberFormat="1" applyFont="1" applyAlignment="1"/>
    <xf numFmtId="3" fontId="11" fillId="0" borderId="20" xfId="2260" applyNumberFormat="1" applyFont="1" applyBorder="1" applyAlignment="1">
      <alignment horizontal="center" vertical="center" wrapText="1"/>
    </xf>
    <xf numFmtId="3" fontId="11" fillId="0" borderId="38" xfId="2260" applyNumberFormat="1" applyFont="1" applyBorder="1" applyAlignment="1">
      <alignment horizontal="center" vertical="center" wrapText="1"/>
    </xf>
    <xf numFmtId="4" fontId="11" fillId="25" borderId="3" xfId="2260" applyFont="1" applyFill="1" applyBorder="1" applyAlignment="1">
      <alignment vertical="center" wrapText="1"/>
    </xf>
    <xf numFmtId="4" fontId="11" fillId="25" borderId="4" xfId="2260" applyFont="1" applyFill="1" applyBorder="1" applyAlignment="1">
      <alignment horizontal="left" vertical="center" wrapText="1"/>
    </xf>
    <xf numFmtId="3" fontId="11" fillId="0" borderId="4" xfId="2260" applyNumberFormat="1" applyFont="1" applyBorder="1" applyAlignment="1">
      <alignment horizontal="center" vertical="center" wrapText="1"/>
    </xf>
    <xf numFmtId="4" fontId="11" fillId="0" borderId="4" xfId="2260" applyNumberFormat="1" applyFont="1" applyBorder="1" applyAlignment="1">
      <alignment horizontal="center" vertical="center" wrapText="1"/>
    </xf>
    <xf numFmtId="4" fontId="11" fillId="0" borderId="5" xfId="2260" applyNumberFormat="1" applyFont="1" applyBorder="1" applyAlignment="1">
      <alignment horizontal="center" vertical="center" wrapText="1"/>
    </xf>
    <xf numFmtId="4" fontId="11" fillId="25" borderId="6" xfId="2260" applyFont="1" applyFill="1" applyBorder="1" applyAlignment="1">
      <alignment vertical="center" wrapText="1"/>
    </xf>
    <xf numFmtId="4" fontId="11" fillId="25" borderId="7" xfId="2260" applyFont="1" applyFill="1" applyBorder="1" applyAlignment="1">
      <alignment horizontal="left" vertical="center" wrapText="1"/>
    </xf>
    <xf numFmtId="3" fontId="11" fillId="0" borderId="7" xfId="2260" applyNumberFormat="1" applyFont="1" applyBorder="1" applyAlignment="1">
      <alignment horizontal="center" vertical="center" wrapText="1"/>
    </xf>
    <xf numFmtId="4" fontId="11" fillId="0" borderId="7" xfId="2260" applyNumberFormat="1" applyFont="1" applyBorder="1" applyAlignment="1">
      <alignment horizontal="center" vertical="center" wrapText="1"/>
    </xf>
    <xf numFmtId="4" fontId="11" fillId="0" borderId="8" xfId="2260" applyNumberFormat="1" applyFont="1" applyBorder="1" applyAlignment="1">
      <alignment horizontal="center" vertical="center" wrapText="1"/>
    </xf>
    <xf numFmtId="4" fontId="11" fillId="0" borderId="6" xfId="2260" applyFont="1" applyFill="1" applyBorder="1" applyAlignment="1">
      <alignment horizontal="left" vertical="center" wrapText="1"/>
    </xf>
    <xf numFmtId="4" fontId="71" fillId="25" borderId="7" xfId="2260" applyFont="1" applyFill="1" applyBorder="1" applyAlignment="1">
      <alignment horizontal="left" vertical="center" wrapText="1"/>
    </xf>
    <xf numFmtId="4" fontId="11" fillId="0" borderId="7" xfId="2260" applyFont="1" applyBorder="1" applyAlignment="1">
      <alignment horizontal="center" vertical="center" wrapText="1"/>
    </xf>
    <xf numFmtId="4" fontId="11" fillId="0" borderId="39" xfId="2260" applyFont="1" applyFill="1" applyBorder="1" applyAlignment="1">
      <alignment horizontal="left" vertical="center" wrapText="1"/>
    </xf>
    <xf numFmtId="4" fontId="71" fillId="25" borderId="40" xfId="2260" applyFont="1" applyFill="1" applyBorder="1" applyAlignment="1">
      <alignment horizontal="left" vertical="center" wrapText="1"/>
    </xf>
    <xf numFmtId="3" fontId="11" fillId="0" borderId="40" xfId="2260" applyNumberFormat="1" applyFont="1" applyBorder="1" applyAlignment="1">
      <alignment horizontal="center" vertical="center" wrapText="1"/>
    </xf>
    <xf numFmtId="4" fontId="11" fillId="0" borderId="40" xfId="2260" applyNumberFormat="1" applyFont="1" applyBorder="1" applyAlignment="1">
      <alignment horizontal="center" vertical="center" wrapText="1"/>
    </xf>
    <xf numFmtId="4" fontId="11" fillId="0" borderId="40" xfId="2260" applyFont="1" applyBorder="1" applyAlignment="1">
      <alignment horizontal="center" vertical="center" wrapText="1"/>
    </xf>
    <xf numFmtId="4" fontId="11" fillId="0" borderId="41" xfId="2260" applyNumberFormat="1" applyFont="1" applyBorder="1" applyAlignment="1">
      <alignment horizontal="center" vertical="center" wrapText="1"/>
    </xf>
    <xf numFmtId="4" fontId="66" fillId="0" borderId="20" xfId="2260" applyNumberFormat="1" applyFont="1" applyBorder="1" applyAlignment="1">
      <alignment horizontal="right" vertical="top" wrapText="1"/>
    </xf>
    <xf numFmtId="0" fontId="11" fillId="0" borderId="11" xfId="2261" applyFont="1" applyBorder="1"/>
    <xf numFmtId="0" fontId="11" fillId="0" borderId="0" xfId="2261" applyFont="1"/>
    <xf numFmtId="0" fontId="87" fillId="28" borderId="0" xfId="798" applyNumberFormat="1" applyFont="1" applyFill="1" applyAlignment="1">
      <alignment vertical="center" wrapText="1"/>
    </xf>
    <xf numFmtId="4" fontId="73" fillId="28" borderId="0" xfId="2260" applyFont="1" applyFill="1">
      <alignment vertical="center"/>
    </xf>
    <xf numFmtId="0" fontId="11" fillId="0" borderId="0" xfId="0" applyFont="1" applyFill="1"/>
    <xf numFmtId="0" fontId="66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49" fontId="71" fillId="28" borderId="7" xfId="0" applyNumberFormat="1" applyFont="1" applyFill="1" applyBorder="1" applyAlignment="1">
      <alignment horizontal="center" vertical="center" wrapText="1"/>
    </xf>
    <xf numFmtId="0" fontId="83" fillId="28" borderId="0" xfId="0" applyFont="1" applyFill="1"/>
    <xf numFmtId="0" fontId="11" fillId="28" borderId="0" xfId="0" applyFont="1" applyFill="1" applyAlignment="1">
      <alignment vertical="top"/>
    </xf>
    <xf numFmtId="49" fontId="71" fillId="28" borderId="103" xfId="0" applyNumberFormat="1" applyFont="1" applyFill="1" applyBorder="1" applyAlignment="1">
      <alignment horizontal="center" vertical="center" wrapText="1"/>
    </xf>
    <xf numFmtId="49" fontId="71" fillId="28" borderId="104" xfId="0" applyNumberFormat="1" applyFont="1" applyFill="1" applyBorder="1" applyAlignment="1">
      <alignment horizontal="center" vertical="center" wrapText="1"/>
    </xf>
    <xf numFmtId="49" fontId="71" fillId="28" borderId="105" xfId="0" applyNumberFormat="1" applyFont="1" applyFill="1" applyBorder="1" applyAlignment="1">
      <alignment horizontal="center" vertical="center" wrapText="1"/>
    </xf>
    <xf numFmtId="0" fontId="11" fillId="28" borderId="0" xfId="0" applyFont="1" applyFill="1"/>
    <xf numFmtId="0" fontId="68" fillId="28" borderId="106" xfId="0" applyFont="1" applyFill="1" applyBorder="1" applyAlignment="1">
      <alignment vertical="top"/>
    </xf>
    <xf numFmtId="49" fontId="71" fillId="28" borderId="86" xfId="0" applyNumberFormat="1" applyFont="1" applyFill="1" applyBorder="1" applyAlignment="1">
      <alignment horizontal="center" vertical="top" wrapText="1"/>
    </xf>
    <xf numFmtId="49" fontId="71" fillId="28" borderId="89" xfId="0" applyNumberFormat="1" applyFont="1" applyFill="1" applyBorder="1" applyAlignment="1">
      <alignment horizontal="left" vertical="top" wrapText="1"/>
    </xf>
    <xf numFmtId="191" fontId="88" fillId="28" borderId="89" xfId="0" applyNumberFormat="1" applyFont="1" applyFill="1" applyBorder="1" applyAlignment="1">
      <alignment horizontal="center" vertical="top"/>
    </xf>
    <xf numFmtId="0" fontId="71" fillId="28" borderId="89" xfId="0" applyNumberFormat="1" applyFont="1" applyFill="1" applyBorder="1" applyAlignment="1">
      <alignment horizontal="center" vertical="top"/>
    </xf>
    <xf numFmtId="0" fontId="71" fillId="28" borderId="89" xfId="0" applyFont="1" applyFill="1" applyBorder="1" applyAlignment="1">
      <alignment horizontal="center" vertical="top"/>
    </xf>
    <xf numFmtId="192" fontId="88" fillId="28" borderId="89" xfId="0" applyNumberFormat="1" applyFont="1" applyFill="1" applyBorder="1" applyAlignment="1">
      <alignment horizontal="center" vertical="top"/>
    </xf>
    <xf numFmtId="3" fontId="71" fillId="28" borderId="89" xfId="0" applyNumberFormat="1" applyFont="1" applyFill="1" applyBorder="1" applyAlignment="1">
      <alignment horizontal="center" vertical="top"/>
    </xf>
    <xf numFmtId="3" fontId="88" fillId="28" borderId="89" xfId="0" applyNumberFormat="1" applyFont="1" applyFill="1" applyBorder="1" applyAlignment="1">
      <alignment horizontal="center" vertical="top"/>
    </xf>
    <xf numFmtId="3" fontId="88" fillId="28" borderId="90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2" fillId="28" borderId="96" xfId="0" applyNumberFormat="1" applyFont="1" applyFill="1" applyBorder="1" applyAlignment="1">
      <alignment horizontal="center" vertical="top" wrapText="1"/>
    </xf>
    <xf numFmtId="0" fontId="72" fillId="28" borderId="92" xfId="0" applyNumberFormat="1" applyFont="1" applyFill="1" applyBorder="1" applyAlignment="1">
      <alignment horizontal="right" vertical="top" wrapText="1"/>
    </xf>
    <xf numFmtId="191" fontId="72" fillId="28" borderId="92" xfId="0" applyNumberFormat="1" applyFont="1" applyFill="1" applyBorder="1" applyAlignment="1">
      <alignment horizontal="center" vertical="top"/>
    </xf>
    <xf numFmtId="0" fontId="72" fillId="28" borderId="92" xfId="0" applyNumberFormat="1" applyFont="1" applyFill="1" applyBorder="1" applyAlignment="1">
      <alignment horizontal="center" vertical="top"/>
    </xf>
    <xf numFmtId="3" fontId="72" fillId="28" borderId="92" xfId="0" applyNumberFormat="1" applyFont="1" applyFill="1" applyBorder="1" applyAlignment="1">
      <alignment horizontal="center" vertical="top"/>
    </xf>
    <xf numFmtId="0" fontId="72" fillId="28" borderId="92" xfId="0" applyFont="1" applyFill="1" applyBorder="1" applyAlignment="1">
      <alignment horizontal="center" vertical="top"/>
    </xf>
    <xf numFmtId="192" fontId="72" fillId="28" borderId="92" xfId="0" applyNumberFormat="1" applyFont="1" applyFill="1" applyBorder="1" applyAlignment="1">
      <alignment horizontal="center" vertical="top"/>
    </xf>
    <xf numFmtId="3" fontId="72" fillId="28" borderId="95" xfId="0" applyNumberFormat="1" applyFont="1" applyFill="1" applyBorder="1" applyAlignment="1">
      <alignment horizontal="center" vertical="top" wrapText="1"/>
    </xf>
    <xf numFmtId="49" fontId="72" fillId="28" borderId="86" xfId="0" applyNumberFormat="1" applyFont="1" applyFill="1" applyBorder="1" applyAlignment="1">
      <alignment horizontal="center" vertical="top" wrapText="1"/>
    </xf>
    <xf numFmtId="0" fontId="72" fillId="28" borderId="89" xfId="0" applyNumberFormat="1" applyFont="1" applyFill="1" applyBorder="1" applyAlignment="1">
      <alignment horizontal="right" vertical="top" wrapText="1"/>
    </xf>
    <xf numFmtId="191" fontId="72" fillId="28" borderId="89" xfId="0" applyNumberFormat="1" applyFont="1" applyFill="1" applyBorder="1" applyAlignment="1">
      <alignment horizontal="center" vertical="top"/>
    </xf>
    <xf numFmtId="0" fontId="72" fillId="28" borderId="89" xfId="0" applyNumberFormat="1" applyFont="1" applyFill="1" applyBorder="1" applyAlignment="1">
      <alignment horizontal="center" vertical="top"/>
    </xf>
    <xf numFmtId="3" fontId="72" fillId="28" borderId="89" xfId="0" applyNumberFormat="1" applyFont="1" applyFill="1" applyBorder="1" applyAlignment="1">
      <alignment horizontal="center" vertical="top"/>
    </xf>
    <xf numFmtId="0" fontId="72" fillId="28" borderId="89" xfId="0" applyFont="1" applyFill="1" applyBorder="1" applyAlignment="1">
      <alignment horizontal="center" vertical="top"/>
    </xf>
    <xf numFmtId="192" fontId="72" fillId="28" borderId="89" xfId="0" applyNumberFormat="1" applyFont="1" applyFill="1" applyBorder="1" applyAlignment="1">
      <alignment horizontal="center" vertical="top"/>
    </xf>
    <xf numFmtId="3" fontId="72" fillId="28" borderId="90" xfId="0" applyNumberFormat="1" applyFont="1" applyFill="1" applyBorder="1" applyAlignment="1">
      <alignment horizontal="center" vertical="top" wrapText="1"/>
    </xf>
    <xf numFmtId="49" fontId="72" fillId="0" borderId="86" xfId="0" applyNumberFormat="1" applyFont="1" applyFill="1" applyBorder="1" applyAlignment="1">
      <alignment horizontal="center" vertical="top" wrapText="1"/>
    </xf>
    <xf numFmtId="0" fontId="72" fillId="0" borderId="89" xfId="0" applyNumberFormat="1" applyFont="1" applyFill="1" applyBorder="1" applyAlignment="1">
      <alignment horizontal="right" vertical="top" wrapText="1"/>
    </xf>
    <xf numFmtId="191" fontId="72" fillId="0" borderId="89" xfId="0" applyNumberFormat="1" applyFont="1" applyFill="1" applyBorder="1" applyAlignment="1">
      <alignment horizontal="center" vertical="top"/>
    </xf>
    <xf numFmtId="0" fontId="72" fillId="0" borderId="89" xfId="0" applyNumberFormat="1" applyFont="1" applyFill="1" applyBorder="1" applyAlignment="1">
      <alignment horizontal="center" vertical="top"/>
    </xf>
    <xf numFmtId="3" fontId="72" fillId="0" borderId="89" xfId="0" applyNumberFormat="1" applyFont="1" applyFill="1" applyBorder="1" applyAlignment="1">
      <alignment horizontal="center" vertical="top"/>
    </xf>
    <xf numFmtId="0" fontId="72" fillId="0" borderId="89" xfId="0" applyFont="1" applyFill="1" applyBorder="1" applyAlignment="1">
      <alignment horizontal="center" vertical="top"/>
    </xf>
    <xf numFmtId="192" fontId="72" fillId="0" borderId="89" xfId="0" applyNumberFormat="1" applyFont="1" applyFill="1" applyBorder="1" applyAlignment="1">
      <alignment horizontal="center" vertical="top"/>
    </xf>
    <xf numFmtId="3" fontId="72" fillId="0" borderId="90" xfId="0" applyNumberFormat="1" applyFont="1" applyFill="1" applyBorder="1" applyAlignment="1">
      <alignment horizontal="center" vertical="top" wrapText="1"/>
    </xf>
    <xf numFmtId="0" fontId="68" fillId="0" borderId="0" xfId="0" applyFont="1" applyFill="1" applyBorder="1" applyAlignment="1">
      <alignment vertical="top"/>
    </xf>
    <xf numFmtId="0" fontId="68" fillId="33" borderId="0" xfId="0" applyFont="1" applyFill="1" applyBorder="1" applyAlignment="1">
      <alignment vertical="top"/>
    </xf>
    <xf numFmtId="0" fontId="11" fillId="34" borderId="0" xfId="0" applyFont="1" applyFill="1"/>
    <xf numFmtId="49" fontId="72" fillId="0" borderId="32" xfId="0" applyNumberFormat="1" applyFont="1" applyFill="1" applyBorder="1" applyAlignment="1">
      <alignment horizontal="center" vertical="top" wrapText="1"/>
    </xf>
    <xf numFmtId="0" fontId="72" fillId="0" borderId="33" xfId="0" applyNumberFormat="1" applyFont="1" applyFill="1" applyBorder="1" applyAlignment="1">
      <alignment horizontal="right" vertical="top" wrapText="1"/>
    </xf>
    <xf numFmtId="191" fontId="72" fillId="0" borderId="33" xfId="0" applyNumberFormat="1" applyFont="1" applyFill="1" applyBorder="1" applyAlignment="1">
      <alignment horizontal="center" vertical="top"/>
    </xf>
    <xf numFmtId="0" fontId="72" fillId="0" borderId="33" xfId="0" applyNumberFormat="1" applyFont="1" applyFill="1" applyBorder="1" applyAlignment="1">
      <alignment horizontal="center" vertical="top"/>
    </xf>
    <xf numFmtId="3" fontId="72" fillId="0" borderId="33" xfId="0" applyNumberFormat="1" applyFont="1" applyFill="1" applyBorder="1" applyAlignment="1">
      <alignment horizontal="center" vertical="top"/>
    </xf>
    <xf numFmtId="0" fontId="71" fillId="0" borderId="89" xfId="0" applyFont="1" applyFill="1" applyBorder="1" applyAlignment="1">
      <alignment horizontal="center" vertical="top"/>
    </xf>
    <xf numFmtId="192" fontId="88" fillId="0" borderId="89" xfId="0" applyNumberFormat="1" applyFont="1" applyFill="1" applyBorder="1" applyAlignment="1">
      <alignment horizontal="center" vertical="top"/>
    </xf>
    <xf numFmtId="3" fontId="71" fillId="0" borderId="89" xfId="0" applyNumberFormat="1" applyFont="1" applyFill="1" applyBorder="1" applyAlignment="1">
      <alignment horizontal="center" vertical="top"/>
    </xf>
    <xf numFmtId="3" fontId="88" fillId="0" borderId="89" xfId="0" applyNumberFormat="1" applyFont="1" applyFill="1" applyBorder="1" applyAlignment="1">
      <alignment horizontal="center" vertical="top"/>
    </xf>
    <xf numFmtId="3" fontId="88" fillId="0" borderId="90" xfId="0" applyNumberFormat="1" applyFont="1" applyFill="1" applyBorder="1" applyAlignment="1">
      <alignment horizontal="center" vertical="top" wrapText="1"/>
    </xf>
    <xf numFmtId="0" fontId="66" fillId="0" borderId="107" xfId="0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left" vertical="top"/>
    </xf>
    <xf numFmtId="191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NumberFormat="1" applyFont="1" applyFill="1" applyBorder="1" applyAlignment="1">
      <alignment horizontal="center" vertical="top" wrapText="1"/>
    </xf>
    <xf numFmtId="3" fontId="66" fillId="0" borderId="108" xfId="0" applyNumberFormat="1" applyFont="1" applyFill="1" applyBorder="1" applyAlignment="1">
      <alignment horizontal="center" vertical="top" wrapText="1"/>
    </xf>
    <xf numFmtId="0" fontId="66" fillId="0" borderId="108" xfId="0" applyFont="1" applyFill="1" applyBorder="1" applyAlignment="1">
      <alignment horizontal="center" vertical="top" wrapText="1"/>
    </xf>
    <xf numFmtId="3" fontId="85" fillId="0" borderId="109" xfId="0" applyNumberFormat="1" applyFont="1" applyFill="1" applyBorder="1" applyAlignment="1">
      <alignment horizontal="center" vertical="top" wrapText="1"/>
    </xf>
    <xf numFmtId="3" fontId="7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54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58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9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54" xfId="908" applyFont="1" applyBorder="1" applyAlignment="1">
      <alignment horizontal="center"/>
    </xf>
    <xf numFmtId="0" fontId="11" fillId="0" borderId="44" xfId="908" applyFont="1" applyBorder="1" applyAlignment="1">
      <alignment horizontal="center"/>
    </xf>
    <xf numFmtId="0" fontId="11" fillId="0" borderId="83" xfId="908" applyFont="1" applyBorder="1" applyAlignment="1">
      <alignment horizont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2" xfId="975" applyFont="1" applyFill="1" applyBorder="1" applyAlignment="1" applyProtection="1">
      <alignment horizontal="center" vertical="center" wrapText="1"/>
      <protection locked="0"/>
    </xf>
    <xf numFmtId="0" fontId="11" fillId="0" borderId="81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/>
    </xf>
    <xf numFmtId="0" fontId="11" fillId="0" borderId="15" xfId="908" applyFont="1" applyBorder="1" applyAlignment="1">
      <alignment horizontal="center"/>
    </xf>
    <xf numFmtId="0" fontId="11" fillId="0" borderId="82" xfId="908" applyFont="1" applyBorder="1" applyAlignment="1">
      <alignment horizontal="center"/>
    </xf>
    <xf numFmtId="0" fontId="68" fillId="0" borderId="79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/>
    </xf>
    <xf numFmtId="0" fontId="68" fillId="0" borderId="15" xfId="908" applyFont="1" applyBorder="1" applyAlignment="1">
      <alignment horizontal="center"/>
    </xf>
    <xf numFmtId="0" fontId="68" fillId="0" borderId="46" xfId="908" applyFont="1" applyBorder="1" applyAlignment="1">
      <alignment horizont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2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1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3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7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0" fontId="66" fillId="28" borderId="60" xfId="908" applyNumberFormat="1" applyFont="1" applyFill="1" applyBorder="1" applyAlignment="1">
      <alignment horizontal="left" vertical="center" wrapText="1"/>
    </xf>
    <xf numFmtId="4" fontId="67" fillId="25" borderId="52" xfId="908" applyNumberFormat="1" applyFont="1" applyFill="1" applyBorder="1" applyAlignment="1">
      <alignment vertical="top" wrapText="1"/>
    </xf>
    <xf numFmtId="4" fontId="67" fillId="25" borderId="71" xfId="908" applyNumberFormat="1" applyFont="1" applyFill="1" applyBorder="1" applyAlignment="1">
      <alignment vertical="top" wrapText="1"/>
    </xf>
    <xf numFmtId="4" fontId="67" fillId="25" borderId="29" xfId="908" applyNumberFormat="1" applyFont="1" applyFill="1" applyBorder="1" applyAlignment="1">
      <alignment vertical="top" wrapText="1"/>
    </xf>
    <xf numFmtId="4" fontId="67" fillId="25" borderId="78" xfId="908" applyNumberFormat="1" applyFont="1" applyFill="1" applyBorder="1" applyAlignment="1">
      <alignment vertical="top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75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top" wrapText="1"/>
    </xf>
    <xf numFmtId="4" fontId="67" fillId="25" borderId="46" xfId="908" applyNumberFormat="1" applyFont="1" applyFill="1" applyBorder="1" applyAlignment="1">
      <alignment vertical="top" wrapText="1"/>
    </xf>
    <xf numFmtId="1" fontId="66" fillId="0" borderId="0" xfId="908" applyNumberFormat="1" applyFont="1" applyFill="1" applyBorder="1" applyAlignment="1">
      <alignment horizontal="center" vertical="top" wrapText="1"/>
    </xf>
    <xf numFmtId="0" fontId="11" fillId="0" borderId="0" xfId="2261" applyFont="1" applyBorder="1" applyAlignment="1">
      <alignment horizontal="center"/>
    </xf>
    <xf numFmtId="4" fontId="11" fillId="0" borderId="35" xfId="2260" applyFont="1" applyBorder="1" applyAlignment="1">
      <alignment horizontal="center" vertical="center" wrapText="1"/>
    </xf>
    <xf numFmtId="4" fontId="11" fillId="0" borderId="37" xfId="2260" applyFont="1" applyBorder="1" applyAlignment="1">
      <alignment horizontal="center" vertical="center" wrapText="1"/>
    </xf>
    <xf numFmtId="4" fontId="11" fillId="0" borderId="34" xfId="2260" applyFont="1" applyBorder="1" applyAlignment="1">
      <alignment horizontal="center" vertical="center" wrapText="1"/>
    </xf>
    <xf numFmtId="4" fontId="11" fillId="0" borderId="36" xfId="2260" applyFont="1" applyBorder="1" applyAlignment="1">
      <alignment horizontal="center" vertical="center" wrapText="1"/>
    </xf>
    <xf numFmtId="4" fontId="66" fillId="0" borderId="42" xfId="2260" applyFont="1" applyBorder="1" applyAlignment="1">
      <alignment horizontal="center" vertical="top" wrapText="1"/>
    </xf>
    <xf numFmtId="4" fontId="66" fillId="0" borderId="14" xfId="2260" applyFont="1" applyBorder="1" applyAlignment="1">
      <alignment horizontal="center" vertical="top" wrapText="1"/>
    </xf>
    <xf numFmtId="4" fontId="66" fillId="0" borderId="38" xfId="2260" applyFont="1" applyBorder="1" applyAlignment="1">
      <alignment horizontal="center" vertical="top" wrapText="1"/>
    </xf>
    <xf numFmtId="0" fontId="11" fillId="0" borderId="11" xfId="2261" applyFont="1" applyBorder="1" applyAlignment="1">
      <alignment horizontal="center"/>
    </xf>
    <xf numFmtId="4" fontId="72" fillId="0" borderId="0" xfId="2260" applyFont="1" applyAlignment="1">
      <alignment horizontal="center" vertical="center"/>
    </xf>
    <xf numFmtId="4" fontId="66" fillId="0" borderId="0" xfId="2260" applyFont="1" applyAlignment="1">
      <alignment horizontal="center"/>
    </xf>
    <xf numFmtId="0" fontId="85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0" applyNumberFormat="1" applyFont="1" applyFill="1" applyBorder="1" applyAlignment="1">
      <alignment horizontal="center" vertical="center" wrapText="1"/>
    </xf>
    <xf numFmtId="49" fontId="71" fillId="0" borderId="7" xfId="0" applyNumberFormat="1" applyFont="1" applyFill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right"/>
    </xf>
    <xf numFmtId="0" fontId="66" fillId="0" borderId="0" xfId="0" applyFont="1" applyFill="1" applyAlignment="1">
      <alignment horizontal="center"/>
    </xf>
    <xf numFmtId="49" fontId="71" fillId="0" borderId="3" xfId="0" applyNumberFormat="1" applyFont="1" applyFill="1" applyBorder="1" applyAlignment="1">
      <alignment horizontal="center" vertical="center" wrapText="1"/>
    </xf>
    <xf numFmtId="49" fontId="71" fillId="0" borderId="6" xfId="0" applyNumberFormat="1" applyFont="1" applyFill="1" applyBorder="1" applyAlignment="1">
      <alignment horizontal="center" vertical="center" wrapText="1"/>
    </xf>
    <xf numFmtId="49" fontId="71" fillId="0" borderId="67" xfId="0" applyNumberFormat="1" applyFont="1" applyFill="1" applyBorder="1" applyAlignment="1">
      <alignment horizontal="center" vertical="center" wrapText="1"/>
    </xf>
    <xf numFmtId="49" fontId="71" fillId="0" borderId="75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3" xfId="0" applyFont="1" applyBorder="1" applyAlignment="1">
      <alignment horizontal="center" vertical="center"/>
    </xf>
    <xf numFmtId="0" fontId="84" fillId="0" borderId="1" xfId="0" applyFont="1" applyBorder="1" applyAlignment="1">
      <alignment horizontal="left" vertical="center"/>
    </xf>
    <xf numFmtId="0" fontId="84" fillId="0" borderId="2" xfId="0" applyFont="1" applyBorder="1" applyAlignment="1">
      <alignment horizontal="left" vertical="center"/>
    </xf>
    <xf numFmtId="0" fontId="84" fillId="0" borderId="9" xfId="0" applyFont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  <xf numFmtId="0" fontId="84" fillId="0" borderId="102" xfId="0" applyFont="1" applyBorder="1" applyAlignment="1">
      <alignment horizontal="center" vertical="center"/>
    </xf>
    <xf numFmtId="3" fontId="84" fillId="32" borderId="9" xfId="0" applyNumberFormat="1" applyFont="1" applyFill="1" applyBorder="1" applyAlignment="1">
      <alignment horizontal="center" vertical="center"/>
    </xf>
    <xf numFmtId="3" fontId="84" fillId="32" borderId="10" xfId="0" applyNumberFormat="1" applyFont="1" applyFill="1" applyBorder="1" applyAlignment="1">
      <alignment horizontal="center" vertical="center"/>
    </xf>
    <xf numFmtId="3" fontId="84" fillId="32" borderId="80" xfId="0" applyNumberFormat="1" applyFont="1" applyFill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2" fillId="0" borderId="3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/>
    </xf>
    <xf numFmtId="0" fontId="82" fillId="0" borderId="79" xfId="0" applyFont="1" applyBorder="1" applyAlignment="1">
      <alignment horizontal="center" vertical="center"/>
    </xf>
    <xf numFmtId="0" fontId="82" fillId="0" borderId="4" xfId="0" applyNumberFormat="1" applyFont="1" applyFill="1" applyBorder="1" applyAlignment="1">
      <alignment horizontal="center" vertical="center" wrapText="1"/>
    </xf>
    <xf numFmtId="0" fontId="82" fillId="0" borderId="7" xfId="0" applyNumberFormat="1" applyFont="1" applyFill="1" applyBorder="1" applyAlignment="1">
      <alignment horizontal="center" vertical="center" wrapText="1"/>
    </xf>
    <xf numFmtId="0" fontId="82" fillId="0" borderId="30" xfId="0" applyNumberFormat="1" applyFont="1" applyFill="1" applyBorder="1" applyAlignment="1">
      <alignment horizontal="center" vertical="center" wrapText="1"/>
    </xf>
    <xf numFmtId="0" fontId="82" fillId="0" borderId="43" xfId="0" applyNumberFormat="1" applyFont="1" applyFill="1" applyBorder="1" applyAlignment="1">
      <alignment horizontal="center" vertical="center" wrapText="1"/>
    </xf>
    <xf numFmtId="0" fontId="82" fillId="0" borderId="27" xfId="0" applyNumberFormat="1" applyFont="1" applyFill="1" applyBorder="1" applyAlignment="1">
      <alignment horizontal="center" vertical="center" wrapText="1"/>
    </xf>
    <xf numFmtId="0" fontId="82" fillId="0" borderId="52" xfId="0" applyNumberFormat="1" applyFont="1" applyFill="1" applyBorder="1" applyAlignment="1">
      <alignment horizontal="center" vertical="center" wrapText="1"/>
    </xf>
    <xf numFmtId="0" fontId="82" fillId="0" borderId="3" xfId="0" applyNumberFormat="1" applyFont="1" applyFill="1" applyBorder="1" applyAlignment="1">
      <alignment horizontal="center" vertical="center" wrapText="1"/>
    </xf>
    <xf numFmtId="0" fontId="82" fillId="0" borderId="5" xfId="0" applyNumberFormat="1" applyFont="1" applyFill="1" applyBorder="1" applyAlignment="1">
      <alignment horizontal="center" vertical="center" wrapText="1"/>
    </xf>
    <xf numFmtId="0" fontId="82" fillId="0" borderId="6" xfId="0" applyNumberFormat="1" applyFont="1" applyFill="1" applyBorder="1" applyAlignment="1">
      <alignment horizontal="center" vertical="center" wrapText="1"/>
    </xf>
    <xf numFmtId="0" fontId="82" fillId="0" borderId="8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0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7"/>
    <cellStyle name="Обычный 34 3" xfId="2258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59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Y2" sqref="Y2"/>
    </sheetView>
  </sheetViews>
  <sheetFormatPr defaultColWidth="8.85546875" defaultRowHeight="12.75" x14ac:dyDescent="0.2"/>
  <cols>
    <col min="1" max="1" width="15.5703125" style="3" customWidth="1"/>
    <col min="2" max="2" width="63.85546875" style="3" customWidth="1"/>
    <col min="3" max="3" width="10" style="3" customWidth="1"/>
    <col min="4" max="4" width="9.7109375" style="3" customWidth="1"/>
    <col min="5" max="5" width="13.28515625" style="3" customWidth="1"/>
    <col min="6" max="6" width="12.7109375" style="3" customWidth="1"/>
    <col min="7" max="7" width="12.140625" style="3" customWidth="1"/>
    <col min="8" max="8" width="11.42578125" style="3" customWidth="1"/>
    <col min="9" max="9" width="11.140625" style="3" customWidth="1"/>
    <col min="10" max="10" width="13.5703125" style="3" customWidth="1"/>
    <col min="11" max="11" width="10.85546875" style="3" customWidth="1"/>
    <col min="12" max="12" width="10" style="3" customWidth="1"/>
    <col min="13" max="13" width="14.5703125" style="189" customWidth="1"/>
    <col min="14" max="14" width="13.140625" style="189" customWidth="1"/>
    <col min="15" max="15" width="12.5703125" style="189" customWidth="1"/>
    <col min="16" max="16" width="13.5703125" style="189" customWidth="1"/>
    <col min="17" max="17" width="12" style="189" customWidth="1"/>
    <col min="18" max="18" width="14.5703125" style="3" customWidth="1"/>
    <col min="19" max="19" width="14.28515625" style="189" customWidth="1"/>
    <col min="20" max="20" width="13.5703125" style="3" customWidth="1"/>
    <col min="21" max="21" width="13.42578125" style="3" customWidth="1"/>
    <col min="22" max="22" width="13.7109375" style="189" customWidth="1"/>
    <col min="23" max="24" width="11.28515625" style="3" customWidth="1"/>
    <col min="25" max="25" width="16.140625" style="3" customWidth="1"/>
    <col min="26" max="26" width="10.140625" style="3" bestFit="1" customWidth="1"/>
    <col min="27" max="16384" width="8.85546875" style="3"/>
  </cols>
  <sheetData>
    <row r="1" spans="1:25" ht="13.5" x14ac:dyDescent="0.2">
      <c r="B1" s="230" t="s">
        <v>45</v>
      </c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4"/>
      <c r="U1" s="4"/>
      <c r="V1" s="5"/>
      <c r="W1" s="4"/>
      <c r="X1" s="4"/>
      <c r="Y1" s="6" t="s">
        <v>125</v>
      </c>
    </row>
    <row r="2" spans="1:25" ht="13.5" customHeight="1" x14ac:dyDescent="0.2">
      <c r="B2" s="7" t="s">
        <v>35</v>
      </c>
      <c r="C2" s="228" t="str">
        <f>'Приложение №3 к форме 8.3'!C3:J3</f>
        <v>Покамасовское месторождение нефти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25" ht="13.5" thickBot="1" x14ac:dyDescent="0.25">
      <c r="B3" s="7" t="s">
        <v>36</v>
      </c>
      <c r="C3" s="243" t="str">
        <f>'Приложение №3 к форме 8.3'!C4:J4</f>
        <v>Обустр.Покам.м/р инв.№130000003776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</row>
    <row r="4" spans="1:25" ht="12.75" customHeight="1" x14ac:dyDescent="0.2">
      <c r="A4" s="402" t="s">
        <v>1</v>
      </c>
      <c r="B4" s="405" t="s">
        <v>46</v>
      </c>
      <c r="C4" s="408" t="s">
        <v>47</v>
      </c>
      <c r="D4" s="411" t="s">
        <v>42</v>
      </c>
      <c r="E4" s="414" t="s">
        <v>48</v>
      </c>
      <c r="F4" s="415"/>
      <c r="G4" s="415"/>
      <c r="H4" s="415"/>
      <c r="I4" s="415"/>
      <c r="J4" s="415"/>
      <c r="K4" s="415"/>
      <c r="L4" s="416"/>
      <c r="M4" s="414" t="s">
        <v>2</v>
      </c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6"/>
    </row>
    <row r="5" spans="1:25" ht="12.75" customHeight="1" x14ac:dyDescent="0.2">
      <c r="A5" s="403"/>
      <c r="B5" s="406"/>
      <c r="C5" s="409"/>
      <c r="D5" s="412"/>
      <c r="E5" s="419" t="s">
        <v>49</v>
      </c>
      <c r="F5" s="427" t="s">
        <v>3</v>
      </c>
      <c r="G5" s="428"/>
      <c r="H5" s="428"/>
      <c r="I5" s="428"/>
      <c r="J5" s="428"/>
      <c r="K5" s="428"/>
      <c r="L5" s="429"/>
      <c r="M5" s="430" t="s">
        <v>50</v>
      </c>
      <c r="N5" s="432" t="s">
        <v>3</v>
      </c>
      <c r="O5" s="433"/>
      <c r="P5" s="433"/>
      <c r="Q5" s="434"/>
      <c r="R5" s="420" t="s">
        <v>51</v>
      </c>
      <c r="S5" s="435" t="s">
        <v>4</v>
      </c>
      <c r="T5" s="420" t="s">
        <v>52</v>
      </c>
      <c r="U5" s="420" t="s">
        <v>53</v>
      </c>
      <c r="V5" s="435" t="s">
        <v>5</v>
      </c>
      <c r="W5" s="420" t="s">
        <v>54</v>
      </c>
      <c r="X5" s="420" t="s">
        <v>55</v>
      </c>
      <c r="Y5" s="438" t="s">
        <v>56</v>
      </c>
    </row>
    <row r="6" spans="1:25" ht="44.25" customHeight="1" x14ac:dyDescent="0.2">
      <c r="A6" s="403"/>
      <c r="B6" s="406"/>
      <c r="C6" s="409"/>
      <c r="D6" s="412"/>
      <c r="E6" s="419"/>
      <c r="F6" s="437" t="s">
        <v>57</v>
      </c>
      <c r="G6" s="417" t="s">
        <v>58</v>
      </c>
      <c r="H6" s="417" t="s">
        <v>59</v>
      </c>
      <c r="I6" s="417" t="s">
        <v>60</v>
      </c>
      <c r="J6" s="417" t="s">
        <v>61</v>
      </c>
      <c r="K6" s="417" t="s">
        <v>54</v>
      </c>
      <c r="L6" s="422" t="s">
        <v>55</v>
      </c>
      <c r="M6" s="431"/>
      <c r="N6" s="424" t="s">
        <v>62</v>
      </c>
      <c r="O6" s="425"/>
      <c r="P6" s="426" t="s">
        <v>63</v>
      </c>
      <c r="Q6" s="426"/>
      <c r="R6" s="421"/>
      <c r="S6" s="436"/>
      <c r="T6" s="421"/>
      <c r="U6" s="421"/>
      <c r="V6" s="436"/>
      <c r="W6" s="421"/>
      <c r="X6" s="421"/>
      <c r="Y6" s="439"/>
    </row>
    <row r="7" spans="1:25" ht="83.25" customHeight="1" thickBot="1" x14ac:dyDescent="0.25">
      <c r="A7" s="404"/>
      <c r="B7" s="407"/>
      <c r="C7" s="410"/>
      <c r="D7" s="413"/>
      <c r="E7" s="419"/>
      <c r="F7" s="417"/>
      <c r="G7" s="418"/>
      <c r="H7" s="418"/>
      <c r="I7" s="418"/>
      <c r="J7" s="418"/>
      <c r="K7" s="418"/>
      <c r="L7" s="423"/>
      <c r="M7" s="431"/>
      <c r="N7" s="8" t="s">
        <v>64</v>
      </c>
      <c r="O7" s="8" t="s">
        <v>65</v>
      </c>
      <c r="P7" s="8" t="s">
        <v>64</v>
      </c>
      <c r="Q7" s="8" t="s">
        <v>65</v>
      </c>
      <c r="R7" s="421"/>
      <c r="S7" s="436"/>
      <c r="T7" s="421"/>
      <c r="U7" s="421"/>
      <c r="V7" s="436"/>
      <c r="W7" s="421"/>
      <c r="X7" s="421"/>
      <c r="Y7" s="439"/>
    </row>
    <row r="8" spans="1:25" ht="13.5" thickBot="1" x14ac:dyDescent="0.25">
      <c r="A8" s="9">
        <v>1</v>
      </c>
      <c r="B8" s="10">
        <f t="shared" ref="B8:Y8" si="0">A8+1</f>
        <v>2</v>
      </c>
      <c r="C8" s="11">
        <f t="shared" si="0"/>
        <v>3</v>
      </c>
      <c r="D8" s="12">
        <f t="shared" si="0"/>
        <v>4</v>
      </c>
      <c r="E8" s="13">
        <f t="shared" si="0"/>
        <v>5</v>
      </c>
      <c r="F8" s="14">
        <f t="shared" si="0"/>
        <v>6</v>
      </c>
      <c r="G8" s="14">
        <f t="shared" si="0"/>
        <v>7</v>
      </c>
      <c r="H8" s="14">
        <f t="shared" si="0"/>
        <v>8</v>
      </c>
      <c r="I8" s="14">
        <f t="shared" si="0"/>
        <v>9</v>
      </c>
      <c r="J8" s="14">
        <f t="shared" si="0"/>
        <v>10</v>
      </c>
      <c r="K8" s="14">
        <f t="shared" si="0"/>
        <v>11</v>
      </c>
      <c r="L8" s="15">
        <f t="shared" si="0"/>
        <v>12</v>
      </c>
      <c r="M8" s="16">
        <f t="shared" si="0"/>
        <v>13</v>
      </c>
      <c r="N8" s="17">
        <f t="shared" si="0"/>
        <v>14</v>
      </c>
      <c r="O8" s="17">
        <f t="shared" si="0"/>
        <v>15</v>
      </c>
      <c r="P8" s="17">
        <f t="shared" si="0"/>
        <v>16</v>
      </c>
      <c r="Q8" s="17">
        <f t="shared" si="0"/>
        <v>17</v>
      </c>
      <c r="R8" s="18">
        <f t="shared" si="0"/>
        <v>18</v>
      </c>
      <c r="S8" s="17">
        <f t="shared" si="0"/>
        <v>19</v>
      </c>
      <c r="T8" s="18">
        <f t="shared" si="0"/>
        <v>20</v>
      </c>
      <c r="U8" s="18">
        <f t="shared" si="0"/>
        <v>21</v>
      </c>
      <c r="V8" s="17">
        <f t="shared" si="0"/>
        <v>22</v>
      </c>
      <c r="W8" s="18">
        <f t="shared" si="0"/>
        <v>23</v>
      </c>
      <c r="X8" s="18">
        <f t="shared" si="0"/>
        <v>24</v>
      </c>
      <c r="Y8" s="19">
        <f t="shared" si="0"/>
        <v>25</v>
      </c>
    </row>
    <row r="9" spans="1:25" ht="13.5" thickBot="1" x14ac:dyDescent="0.25">
      <c r="A9" s="20"/>
      <c r="B9" s="21" t="s">
        <v>66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3"/>
      <c r="O9" s="24"/>
      <c r="P9" s="23"/>
      <c r="Q9" s="24"/>
      <c r="R9" s="22"/>
      <c r="S9" s="23"/>
      <c r="T9" s="25"/>
      <c r="U9" s="22"/>
      <c r="V9" s="23"/>
      <c r="W9" s="22"/>
      <c r="X9" s="22"/>
      <c r="Y9" s="26"/>
    </row>
    <row r="10" spans="1:25" x14ac:dyDescent="0.2">
      <c r="A10" s="27" t="s">
        <v>35</v>
      </c>
      <c r="B10" s="442" t="str">
        <f>C2</f>
        <v>Покамасовское месторождение нефти</v>
      </c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28"/>
      <c r="N10" s="28"/>
      <c r="O10" s="29"/>
      <c r="P10" s="28"/>
      <c r="Q10" s="29"/>
      <c r="R10" s="30"/>
      <c r="S10" s="28"/>
      <c r="T10" s="31"/>
      <c r="U10" s="30"/>
      <c r="V10" s="28"/>
      <c r="W10" s="30"/>
      <c r="X10" s="30"/>
      <c r="Y10" s="32"/>
    </row>
    <row r="11" spans="1:25" ht="13.5" thickBot="1" x14ac:dyDescent="0.25">
      <c r="A11" s="215" t="s">
        <v>36</v>
      </c>
      <c r="B11" s="443" t="str">
        <f>C3</f>
        <v>Обустр.Покам.м/р инв.№130000003776</v>
      </c>
      <c r="C11" s="443"/>
      <c r="D11" s="443"/>
      <c r="E11" s="444"/>
      <c r="F11" s="443"/>
      <c r="G11" s="443"/>
      <c r="H11" s="443"/>
      <c r="I11" s="443"/>
      <c r="J11" s="443"/>
      <c r="K11" s="443"/>
      <c r="L11" s="443"/>
      <c r="M11" s="33"/>
      <c r="N11" s="217"/>
      <c r="O11" s="218"/>
      <c r="P11" s="217"/>
      <c r="Q11" s="218"/>
      <c r="R11" s="219"/>
      <c r="S11" s="217"/>
      <c r="T11" s="220"/>
      <c r="U11" s="219"/>
      <c r="V11" s="217"/>
      <c r="W11" s="219"/>
      <c r="X11" s="219"/>
      <c r="Y11" s="34"/>
    </row>
    <row r="12" spans="1:25" ht="15.75" thickBot="1" x14ac:dyDescent="0.25">
      <c r="A12" s="244"/>
      <c r="B12" s="245" t="s">
        <v>94</v>
      </c>
      <c r="C12" s="256" t="s">
        <v>44</v>
      </c>
      <c r="D12" s="259"/>
      <c r="E12" s="216">
        <f>F12+G12+H12+K12+L12</f>
        <v>3454117</v>
      </c>
      <c r="F12" s="234">
        <v>1191337</v>
      </c>
      <c r="G12" s="235">
        <v>30587</v>
      </c>
      <c r="H12" s="235">
        <v>2073892</v>
      </c>
      <c r="I12" s="235">
        <v>1314519</v>
      </c>
      <c r="J12" s="236">
        <v>61287</v>
      </c>
      <c r="K12" s="235">
        <v>101516</v>
      </c>
      <c r="L12" s="237">
        <v>56785</v>
      </c>
      <c r="M12" s="258">
        <f>N12+O12+P12+Q12</f>
        <v>0</v>
      </c>
      <c r="N12" s="257"/>
      <c r="O12" s="238"/>
      <c r="P12" s="238"/>
      <c r="Q12" s="238"/>
      <c r="R12" s="239"/>
      <c r="S12" s="246">
        <v>1241.25</v>
      </c>
      <c r="T12" s="240"/>
      <c r="U12" s="240"/>
      <c r="V12" s="246">
        <v>1481.2</v>
      </c>
      <c r="W12" s="240"/>
      <c r="X12" s="241"/>
      <c r="Y12" s="242"/>
    </row>
    <row r="13" spans="1:25" ht="13.5" thickBot="1" x14ac:dyDescent="0.25">
      <c r="A13" s="254"/>
      <c r="B13" s="255" t="s">
        <v>41</v>
      </c>
      <c r="C13" s="37"/>
      <c r="D13" s="36"/>
      <c r="E13" s="38">
        <f t="shared" ref="E13:L13" si="1">SUM(E12:E12)</f>
        <v>3454117</v>
      </c>
      <c r="F13" s="39">
        <f t="shared" si="1"/>
        <v>1191337</v>
      </c>
      <c r="G13" s="40">
        <f t="shared" si="1"/>
        <v>30587</v>
      </c>
      <c r="H13" s="40">
        <f t="shared" si="1"/>
        <v>2073892</v>
      </c>
      <c r="I13" s="40">
        <f t="shared" si="1"/>
        <v>1314519</v>
      </c>
      <c r="J13" s="40">
        <f t="shared" si="1"/>
        <v>61287</v>
      </c>
      <c r="K13" s="40">
        <f t="shared" si="1"/>
        <v>101516</v>
      </c>
      <c r="L13" s="41">
        <f t="shared" si="1"/>
        <v>56785</v>
      </c>
      <c r="M13" s="38">
        <f>O13+Q13</f>
        <v>0</v>
      </c>
      <c r="N13" s="39"/>
      <c r="O13" s="40">
        <f>'Приложение №3 к форме 8.3'!J14</f>
        <v>0</v>
      </c>
      <c r="P13" s="40"/>
      <c r="Q13" s="40">
        <f>'Приложение №3 к форме 8.3'!G14</f>
        <v>0</v>
      </c>
      <c r="R13" s="40"/>
      <c r="S13" s="247">
        <f t="shared" ref="S13:V13" si="2">SUM(S12:S12)</f>
        <v>1241.25</v>
      </c>
      <c r="T13" s="40"/>
      <c r="U13" s="40"/>
      <c r="V13" s="247">
        <f t="shared" si="2"/>
        <v>1481.2</v>
      </c>
      <c r="W13" s="40"/>
      <c r="X13" s="227"/>
      <c r="Y13" s="222"/>
    </row>
    <row r="14" spans="1:25" x14ac:dyDescent="0.2">
      <c r="A14" s="42"/>
      <c r="B14" s="43" t="s">
        <v>6</v>
      </c>
      <c r="C14" s="44"/>
      <c r="D14" s="45"/>
      <c r="E14" s="46"/>
      <c r="F14" s="47"/>
      <c r="G14" s="48"/>
      <c r="H14" s="48"/>
      <c r="I14" s="48"/>
      <c r="J14" s="48"/>
      <c r="K14" s="48"/>
      <c r="L14" s="49"/>
      <c r="M14" s="50"/>
      <c r="N14" s="51"/>
      <c r="O14" s="52"/>
      <c r="P14" s="51"/>
      <c r="Q14" s="52"/>
      <c r="R14" s="53"/>
      <c r="S14" s="52"/>
      <c r="T14" s="53"/>
      <c r="U14" s="53"/>
      <c r="V14" s="52"/>
      <c r="W14" s="53"/>
      <c r="X14" s="54"/>
      <c r="Y14" s="55"/>
    </row>
    <row r="15" spans="1:25" x14ac:dyDescent="0.2">
      <c r="A15" s="56"/>
      <c r="B15" s="57" t="s">
        <v>7</v>
      </c>
      <c r="C15" s="58"/>
      <c r="D15" s="59"/>
      <c r="E15" s="35"/>
      <c r="F15" s="60"/>
      <c r="G15" s="61"/>
      <c r="H15" s="61"/>
      <c r="I15" s="61"/>
      <c r="J15" s="61"/>
      <c r="K15" s="61"/>
      <c r="L15" s="62"/>
      <c r="M15" s="63"/>
      <c r="N15" s="64"/>
      <c r="O15" s="65"/>
      <c r="P15" s="64"/>
      <c r="Q15" s="65"/>
      <c r="R15" s="66"/>
      <c r="S15" s="65"/>
      <c r="T15" s="66"/>
      <c r="U15" s="66"/>
      <c r="V15" s="65"/>
      <c r="W15" s="66"/>
      <c r="X15" s="67"/>
      <c r="Y15" s="68"/>
    </row>
    <row r="16" spans="1:25" x14ac:dyDescent="0.2">
      <c r="A16" s="56"/>
      <c r="B16" s="57"/>
      <c r="C16" s="58"/>
      <c r="D16" s="59"/>
      <c r="E16" s="35"/>
      <c r="F16" s="60"/>
      <c r="G16" s="61"/>
      <c r="H16" s="61"/>
      <c r="I16" s="61"/>
      <c r="J16" s="61"/>
      <c r="K16" s="61"/>
      <c r="L16" s="62"/>
      <c r="M16" s="63"/>
      <c r="N16" s="64"/>
      <c r="O16" s="65"/>
      <c r="P16" s="64"/>
      <c r="Q16" s="65"/>
      <c r="R16" s="66"/>
      <c r="S16" s="65"/>
      <c r="T16" s="66"/>
      <c r="U16" s="66"/>
      <c r="V16" s="65"/>
      <c r="W16" s="66"/>
      <c r="X16" s="67"/>
      <c r="Y16" s="69"/>
    </row>
    <row r="17" spans="1:25" x14ac:dyDescent="0.2">
      <c r="A17" s="56"/>
      <c r="B17" s="57" t="s">
        <v>9</v>
      </c>
      <c r="C17" s="58"/>
      <c r="D17" s="59"/>
      <c r="E17" s="35"/>
      <c r="F17" s="60"/>
      <c r="G17" s="61"/>
      <c r="H17" s="61"/>
      <c r="I17" s="61"/>
      <c r="J17" s="61"/>
      <c r="K17" s="61"/>
      <c r="L17" s="62"/>
      <c r="M17" s="63"/>
      <c r="N17" s="64"/>
      <c r="O17" s="65"/>
      <c r="P17" s="64"/>
      <c r="Q17" s="65"/>
      <c r="R17" s="66"/>
      <c r="S17" s="65"/>
      <c r="T17" s="66"/>
      <c r="U17" s="66"/>
      <c r="V17" s="65"/>
      <c r="W17" s="66"/>
      <c r="X17" s="67"/>
      <c r="Y17" s="68"/>
    </row>
    <row r="18" spans="1:25" x14ac:dyDescent="0.2">
      <c r="A18" s="56"/>
      <c r="B18" s="70"/>
      <c r="C18" s="71"/>
      <c r="D18" s="59"/>
      <c r="E18" s="35"/>
      <c r="F18" s="60"/>
      <c r="G18" s="61"/>
      <c r="H18" s="61"/>
      <c r="I18" s="61"/>
      <c r="J18" s="61"/>
      <c r="K18" s="61"/>
      <c r="L18" s="62"/>
      <c r="M18" s="63"/>
      <c r="N18" s="72"/>
      <c r="O18" s="65"/>
      <c r="P18" s="72"/>
      <c r="Q18" s="65"/>
      <c r="R18" s="66"/>
      <c r="S18" s="65"/>
      <c r="T18" s="66"/>
      <c r="U18" s="66"/>
      <c r="V18" s="65"/>
      <c r="W18" s="66"/>
      <c r="X18" s="67"/>
      <c r="Y18" s="69"/>
    </row>
    <row r="19" spans="1:25" x14ac:dyDescent="0.2">
      <c r="A19" s="56"/>
      <c r="B19" s="73" t="s">
        <v>67</v>
      </c>
      <c r="C19" s="74"/>
      <c r="D19" s="59"/>
      <c r="E19" s="35"/>
      <c r="F19" s="60"/>
      <c r="G19" s="61"/>
      <c r="H19" s="61"/>
      <c r="I19" s="61"/>
      <c r="J19" s="61"/>
      <c r="K19" s="61"/>
      <c r="L19" s="62"/>
      <c r="M19" s="63"/>
      <c r="N19" s="75"/>
      <c r="O19" s="65"/>
      <c r="P19" s="75"/>
      <c r="Q19" s="65"/>
      <c r="R19" s="66"/>
      <c r="S19" s="65"/>
      <c r="T19" s="66"/>
      <c r="U19" s="66"/>
      <c r="V19" s="65"/>
      <c r="W19" s="66"/>
      <c r="X19" s="67"/>
      <c r="Y19" s="68"/>
    </row>
    <row r="20" spans="1:25" x14ac:dyDescent="0.2">
      <c r="A20" s="56"/>
      <c r="B20" s="77" t="s">
        <v>68</v>
      </c>
      <c r="C20" s="78"/>
      <c r="D20" s="59"/>
      <c r="E20" s="35">
        <f>E13*D48</f>
        <v>175469</v>
      </c>
      <c r="F20" s="60"/>
      <c r="G20" s="61"/>
      <c r="H20" s="61"/>
      <c r="I20" s="61"/>
      <c r="J20" s="61"/>
      <c r="K20" s="61"/>
      <c r="L20" s="62"/>
      <c r="M20" s="63"/>
      <c r="N20" s="79"/>
      <c r="O20" s="65"/>
      <c r="P20" s="79"/>
      <c r="Q20" s="65"/>
      <c r="R20" s="66"/>
      <c r="S20" s="65"/>
      <c r="T20" s="66"/>
      <c r="U20" s="66"/>
      <c r="V20" s="65"/>
      <c r="W20" s="66"/>
      <c r="X20" s="67"/>
      <c r="Y20" s="76"/>
    </row>
    <row r="21" spans="1:25" ht="26.25" customHeight="1" x14ac:dyDescent="0.2">
      <c r="A21" s="56"/>
      <c r="B21" s="80" t="s">
        <v>69</v>
      </c>
      <c r="C21" s="78"/>
      <c r="D21" s="59"/>
      <c r="E21" s="35"/>
      <c r="F21" s="60"/>
      <c r="G21" s="61"/>
      <c r="H21" s="61"/>
      <c r="I21" s="61"/>
      <c r="J21" s="61"/>
      <c r="K21" s="61"/>
      <c r="L21" s="62"/>
      <c r="M21" s="63"/>
      <c r="N21" s="79"/>
      <c r="O21" s="65"/>
      <c r="P21" s="79"/>
      <c r="Q21" s="65"/>
      <c r="R21" s="66"/>
      <c r="S21" s="65"/>
      <c r="T21" s="66"/>
      <c r="U21" s="66"/>
      <c r="V21" s="65"/>
      <c r="W21" s="66"/>
      <c r="X21" s="67"/>
      <c r="Y21" s="76"/>
    </row>
    <row r="22" spans="1:25" x14ac:dyDescent="0.2">
      <c r="A22" s="56"/>
      <c r="B22" s="80" t="s">
        <v>70</v>
      </c>
      <c r="C22" s="78"/>
      <c r="D22" s="59"/>
      <c r="E22" s="35"/>
      <c r="F22" s="60"/>
      <c r="G22" s="61"/>
      <c r="H22" s="61"/>
      <c r="I22" s="61"/>
      <c r="J22" s="61"/>
      <c r="K22" s="61"/>
      <c r="L22" s="62"/>
      <c r="M22" s="63"/>
      <c r="N22" s="79"/>
      <c r="O22" s="65"/>
      <c r="P22" s="79"/>
      <c r="Q22" s="65"/>
      <c r="R22" s="66"/>
      <c r="S22" s="65"/>
      <c r="T22" s="66"/>
      <c r="U22" s="66"/>
      <c r="V22" s="65"/>
      <c r="W22" s="66"/>
      <c r="X22" s="67"/>
      <c r="Y22" s="81"/>
    </row>
    <row r="23" spans="1:25" x14ac:dyDescent="0.2">
      <c r="A23" s="56"/>
      <c r="B23" s="82" t="s">
        <v>71</v>
      </c>
      <c r="C23" s="83"/>
      <c r="D23" s="59"/>
      <c r="E23" s="35"/>
      <c r="F23" s="60"/>
      <c r="G23" s="61"/>
      <c r="H23" s="61"/>
      <c r="I23" s="61"/>
      <c r="J23" s="61"/>
      <c r="K23" s="61"/>
      <c r="L23" s="62"/>
      <c r="M23" s="63"/>
      <c r="N23" s="79"/>
      <c r="O23" s="65"/>
      <c r="P23" s="79"/>
      <c r="Q23" s="65"/>
      <c r="R23" s="66"/>
      <c r="S23" s="65"/>
      <c r="T23" s="66"/>
      <c r="U23" s="66"/>
      <c r="V23" s="65"/>
      <c r="W23" s="66"/>
      <c r="X23" s="67"/>
      <c r="Y23" s="81"/>
    </row>
    <row r="24" spans="1:25" ht="65.25" customHeight="1" x14ac:dyDescent="0.2">
      <c r="A24" s="56"/>
      <c r="B24" s="82" t="s">
        <v>72</v>
      </c>
      <c r="C24" s="83"/>
      <c r="D24" s="59"/>
      <c r="E24" s="35"/>
      <c r="F24" s="60"/>
      <c r="G24" s="61"/>
      <c r="H24" s="61"/>
      <c r="I24" s="61"/>
      <c r="J24" s="61"/>
      <c r="K24" s="61"/>
      <c r="L24" s="62"/>
      <c r="M24" s="63"/>
      <c r="N24" s="79"/>
      <c r="O24" s="65"/>
      <c r="P24" s="79"/>
      <c r="Q24" s="65"/>
      <c r="R24" s="66"/>
      <c r="S24" s="65"/>
      <c r="T24" s="66"/>
      <c r="U24" s="66"/>
      <c r="V24" s="65"/>
      <c r="W24" s="66"/>
      <c r="X24" s="67"/>
      <c r="Y24" s="81"/>
    </row>
    <row r="25" spans="1:25" x14ac:dyDescent="0.2">
      <c r="A25" s="56"/>
      <c r="B25" s="82" t="s">
        <v>73</v>
      </c>
      <c r="C25" s="83"/>
      <c r="D25" s="59"/>
      <c r="E25" s="35"/>
      <c r="F25" s="60"/>
      <c r="G25" s="61"/>
      <c r="H25" s="61"/>
      <c r="I25" s="61"/>
      <c r="J25" s="61"/>
      <c r="K25" s="61"/>
      <c r="L25" s="62"/>
      <c r="M25" s="63"/>
      <c r="N25" s="79"/>
      <c r="O25" s="65"/>
      <c r="P25" s="79"/>
      <c r="Q25" s="65"/>
      <c r="R25" s="66"/>
      <c r="S25" s="65"/>
      <c r="T25" s="66"/>
      <c r="U25" s="66"/>
      <c r="V25" s="65"/>
      <c r="W25" s="66"/>
      <c r="X25" s="67"/>
      <c r="Y25" s="81"/>
    </row>
    <row r="26" spans="1:25" x14ac:dyDescent="0.2">
      <c r="A26" s="56"/>
      <c r="B26" s="57" t="s">
        <v>10</v>
      </c>
      <c r="C26" s="58"/>
      <c r="D26" s="59"/>
      <c r="E26" s="35">
        <f>E13+E20+E21</f>
        <v>3629586</v>
      </c>
      <c r="F26" s="60"/>
      <c r="G26" s="61"/>
      <c r="H26" s="61"/>
      <c r="I26" s="61"/>
      <c r="J26" s="61"/>
      <c r="K26" s="61"/>
      <c r="L26" s="62"/>
      <c r="M26" s="63"/>
      <c r="N26" s="64"/>
      <c r="O26" s="65"/>
      <c r="P26" s="64"/>
      <c r="Q26" s="65"/>
      <c r="R26" s="66"/>
      <c r="S26" s="65"/>
      <c r="T26" s="66"/>
      <c r="U26" s="66"/>
      <c r="V26" s="65"/>
      <c r="W26" s="66"/>
      <c r="X26" s="67"/>
      <c r="Y26" s="68"/>
    </row>
    <row r="27" spans="1:25" x14ac:dyDescent="0.2">
      <c r="A27" s="56"/>
      <c r="B27" s="57"/>
      <c r="C27" s="58"/>
      <c r="D27" s="59"/>
      <c r="E27" s="35"/>
      <c r="F27" s="60"/>
      <c r="G27" s="61"/>
      <c r="H27" s="61"/>
      <c r="I27" s="61"/>
      <c r="J27" s="61"/>
      <c r="K27" s="61"/>
      <c r="L27" s="62"/>
      <c r="M27" s="63"/>
      <c r="N27" s="64"/>
      <c r="O27" s="65"/>
      <c r="P27" s="64"/>
      <c r="Q27" s="65"/>
      <c r="R27" s="66"/>
      <c r="S27" s="65"/>
      <c r="T27" s="66"/>
      <c r="U27" s="66"/>
      <c r="V27" s="65"/>
      <c r="W27" s="66"/>
      <c r="X27" s="67"/>
      <c r="Y27" s="76"/>
    </row>
    <row r="28" spans="1:25" x14ac:dyDescent="0.2">
      <c r="A28" s="56"/>
      <c r="B28" s="57" t="s">
        <v>11</v>
      </c>
      <c r="C28" s="78"/>
      <c r="D28" s="59"/>
      <c r="E28" s="84"/>
      <c r="F28" s="60"/>
      <c r="G28" s="61"/>
      <c r="H28" s="61"/>
      <c r="I28" s="61"/>
      <c r="J28" s="61"/>
      <c r="K28" s="61"/>
      <c r="L28" s="62"/>
      <c r="M28" s="63"/>
      <c r="N28" s="79"/>
      <c r="O28" s="65"/>
      <c r="P28" s="79"/>
      <c r="Q28" s="65"/>
      <c r="R28" s="66"/>
      <c r="S28" s="65"/>
      <c r="T28" s="66"/>
      <c r="U28" s="66"/>
      <c r="V28" s="65"/>
      <c r="W28" s="66"/>
      <c r="X28" s="67"/>
      <c r="Y28" s="76"/>
    </row>
    <row r="29" spans="1:25" ht="1.5" customHeight="1" thickBot="1" x14ac:dyDescent="0.25">
      <c r="A29" s="85"/>
      <c r="B29" s="86"/>
      <c r="C29" s="87"/>
      <c r="D29" s="88"/>
      <c r="E29" s="89"/>
      <c r="F29" s="90"/>
      <c r="G29" s="91"/>
      <c r="H29" s="91"/>
      <c r="I29" s="91"/>
      <c r="J29" s="91"/>
      <c r="K29" s="91"/>
      <c r="L29" s="92"/>
      <c r="M29" s="93"/>
      <c r="N29" s="94"/>
      <c r="O29" s="95"/>
      <c r="P29" s="94"/>
      <c r="Q29" s="95"/>
      <c r="R29" s="96"/>
      <c r="S29" s="95"/>
      <c r="T29" s="96"/>
      <c r="U29" s="96"/>
      <c r="V29" s="95"/>
      <c r="W29" s="96"/>
      <c r="X29" s="97"/>
      <c r="Y29" s="98"/>
    </row>
    <row r="30" spans="1:25" x14ac:dyDescent="0.2">
      <c r="A30" s="99"/>
      <c r="B30" s="100" t="s">
        <v>12</v>
      </c>
      <c r="C30" s="101"/>
      <c r="D30" s="102"/>
      <c r="E30" s="103"/>
      <c r="F30" s="104"/>
      <c r="G30" s="105"/>
      <c r="H30" s="105"/>
      <c r="I30" s="105"/>
      <c r="J30" s="105"/>
      <c r="K30" s="105"/>
      <c r="L30" s="106"/>
      <c r="M30" s="107"/>
      <c r="N30" s="108"/>
      <c r="O30" s="109"/>
      <c r="P30" s="108"/>
      <c r="Q30" s="109"/>
      <c r="R30" s="110"/>
      <c r="S30" s="109"/>
      <c r="T30" s="110"/>
      <c r="U30" s="110"/>
      <c r="V30" s="109"/>
      <c r="W30" s="110"/>
      <c r="X30" s="111"/>
      <c r="Y30" s="112"/>
    </row>
    <row r="31" spans="1:25" x14ac:dyDescent="0.2">
      <c r="A31" s="99"/>
      <c r="B31" s="113" t="s">
        <v>13</v>
      </c>
      <c r="C31" s="114">
        <v>0.18</v>
      </c>
      <c r="D31" s="115"/>
      <c r="E31" s="116"/>
      <c r="F31" s="117"/>
      <c r="G31" s="118"/>
      <c r="H31" s="118"/>
      <c r="I31" s="118"/>
      <c r="J31" s="118"/>
      <c r="K31" s="118"/>
      <c r="L31" s="119"/>
      <c r="M31" s="120"/>
      <c r="N31" s="121"/>
      <c r="O31" s="121"/>
      <c r="P31" s="122"/>
      <c r="Q31" s="121"/>
      <c r="R31" s="123"/>
      <c r="S31" s="121"/>
      <c r="T31" s="123"/>
      <c r="U31" s="123"/>
      <c r="V31" s="121"/>
      <c r="W31" s="123"/>
      <c r="X31" s="124"/>
      <c r="Y31" s="125"/>
    </row>
    <row r="32" spans="1:25" ht="13.5" thickBot="1" x14ac:dyDescent="0.25">
      <c r="A32" s="126"/>
      <c r="B32" s="127" t="s">
        <v>14</v>
      </c>
      <c r="C32" s="128"/>
      <c r="D32" s="129"/>
      <c r="E32" s="130"/>
      <c r="F32" s="131"/>
      <c r="G32" s="132"/>
      <c r="H32" s="132"/>
      <c r="I32" s="132"/>
      <c r="J32" s="132"/>
      <c r="K32" s="132"/>
      <c r="L32" s="133"/>
      <c r="M32" s="134"/>
      <c r="N32" s="135"/>
      <c r="O32" s="136"/>
      <c r="P32" s="135"/>
      <c r="Q32" s="136"/>
      <c r="R32" s="137"/>
      <c r="S32" s="136"/>
      <c r="T32" s="137"/>
      <c r="U32" s="137"/>
      <c r="V32" s="136"/>
      <c r="W32" s="137"/>
      <c r="X32" s="138"/>
      <c r="Y32" s="139"/>
    </row>
    <row r="33" spans="1:25" ht="13.5" x14ac:dyDescent="0.2">
      <c r="A33" s="56"/>
      <c r="B33" s="140" t="s">
        <v>37</v>
      </c>
      <c r="C33" s="141"/>
      <c r="D33" s="142"/>
      <c r="E33" s="143"/>
      <c r="F33" s="144"/>
      <c r="G33" s="145"/>
      <c r="H33" s="145"/>
      <c r="I33" s="145"/>
      <c r="J33" s="145"/>
      <c r="K33" s="145"/>
      <c r="L33" s="146"/>
      <c r="M33" s="147"/>
      <c r="N33" s="148"/>
      <c r="O33" s="149"/>
      <c r="P33" s="148"/>
      <c r="Q33" s="149"/>
      <c r="R33" s="150"/>
      <c r="S33" s="149"/>
      <c r="T33" s="150"/>
      <c r="U33" s="150"/>
      <c r="V33" s="149"/>
      <c r="W33" s="150"/>
      <c r="X33" s="151"/>
      <c r="Y33" s="152"/>
    </row>
    <row r="34" spans="1:25" ht="14.25" thickBot="1" x14ac:dyDescent="0.25">
      <c r="A34" s="153"/>
      <c r="B34" s="140" t="s">
        <v>38</v>
      </c>
      <c r="C34" s="154"/>
      <c r="D34" s="155"/>
      <c r="E34" s="156"/>
      <c r="F34" s="157"/>
      <c r="G34" s="158"/>
      <c r="H34" s="158"/>
      <c r="I34" s="158"/>
      <c r="J34" s="158"/>
      <c r="K34" s="158"/>
      <c r="L34" s="159"/>
      <c r="M34" s="160"/>
      <c r="N34" s="161"/>
      <c r="O34" s="162"/>
      <c r="P34" s="161"/>
      <c r="Q34" s="162"/>
      <c r="R34" s="163"/>
      <c r="S34" s="162"/>
      <c r="T34" s="163"/>
      <c r="U34" s="163"/>
      <c r="V34" s="162"/>
      <c r="W34" s="163"/>
      <c r="X34" s="164"/>
      <c r="Y34" s="223"/>
    </row>
    <row r="35" spans="1:25" ht="0.75" customHeight="1" thickBot="1" x14ac:dyDescent="0.25">
      <c r="A35" s="85"/>
      <c r="B35" s="165"/>
      <c r="C35" s="166"/>
      <c r="D35" s="167"/>
      <c r="E35" s="165"/>
      <c r="F35" s="168"/>
      <c r="G35" s="169"/>
      <c r="H35" s="169"/>
      <c r="I35" s="169"/>
      <c r="J35" s="169"/>
      <c r="K35" s="169"/>
      <c r="L35" s="170"/>
      <c r="M35" s="171"/>
      <c r="N35" s="172"/>
      <c r="O35" s="173"/>
      <c r="P35" s="172"/>
      <c r="Q35" s="173"/>
      <c r="R35" s="174"/>
      <c r="S35" s="173"/>
      <c r="T35" s="174"/>
      <c r="U35" s="174"/>
      <c r="V35" s="173"/>
      <c r="W35" s="174"/>
      <c r="X35" s="175"/>
      <c r="Y35" s="221"/>
    </row>
    <row r="36" spans="1:25" ht="36" customHeight="1" x14ac:dyDescent="0.2">
      <c r="A36" s="176"/>
      <c r="B36" s="177"/>
      <c r="C36" s="178"/>
      <c r="D36" s="178"/>
      <c r="E36" s="178"/>
      <c r="F36" s="178"/>
      <c r="G36" s="178"/>
      <c r="H36" s="178"/>
      <c r="I36" s="178"/>
      <c r="J36" s="178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3"/>
    </row>
    <row r="37" spans="1:25" ht="12.75" customHeight="1" x14ac:dyDescent="0.2">
      <c r="B37" s="445"/>
      <c r="C37" s="446"/>
      <c r="D37" s="449" t="s">
        <v>74</v>
      </c>
      <c r="E37" s="451" t="s">
        <v>39</v>
      </c>
      <c r="F37" s="452"/>
      <c r="G37" s="452"/>
      <c r="H37" s="179"/>
      <c r="I37" s="179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</row>
    <row r="38" spans="1:25" ht="19.5" customHeight="1" x14ac:dyDescent="0.2">
      <c r="B38" s="447"/>
      <c r="C38" s="448"/>
      <c r="D38" s="450"/>
      <c r="E38" s="180">
        <v>2015</v>
      </c>
      <c r="F38" s="180">
        <v>2016</v>
      </c>
      <c r="G38" s="181">
        <v>2017</v>
      </c>
      <c r="H38" s="182"/>
      <c r="I38" s="182"/>
      <c r="J38" s="182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</row>
    <row r="39" spans="1:25" ht="29.25" customHeight="1" x14ac:dyDescent="0.2">
      <c r="B39" s="454" t="s">
        <v>75</v>
      </c>
      <c r="C39" s="455"/>
      <c r="D39" s="183"/>
      <c r="E39" s="184"/>
      <c r="F39" s="184"/>
      <c r="G39" s="184"/>
      <c r="H39" s="185"/>
      <c r="I39" s="185"/>
      <c r="J39" s="185"/>
      <c r="K39" s="186"/>
      <c r="L39" s="185"/>
      <c r="M39" s="187"/>
      <c r="N39" s="187"/>
      <c r="O39" s="188"/>
      <c r="P39" s="187"/>
      <c r="Q39" s="187"/>
    </row>
    <row r="40" spans="1:25" ht="13.5" x14ac:dyDescent="0.25">
      <c r="A40" s="176"/>
      <c r="B40" s="2"/>
      <c r="C40" s="190"/>
      <c r="D40" s="190"/>
      <c r="E40" s="190"/>
      <c r="F40" s="176"/>
      <c r="G40" s="176"/>
      <c r="H40" s="176"/>
      <c r="I40" s="176"/>
      <c r="J40" s="176"/>
      <c r="K40" s="176"/>
      <c r="L40" s="176"/>
      <c r="M40" s="191"/>
      <c r="N40" s="191"/>
      <c r="O40" s="191"/>
      <c r="P40" s="191"/>
      <c r="Q40" s="192"/>
      <c r="R40" s="193"/>
      <c r="S40" s="188"/>
      <c r="T40" s="193"/>
      <c r="U40" s="193"/>
      <c r="V40" s="188"/>
      <c r="W40" s="186"/>
      <c r="X40" s="194"/>
    </row>
    <row r="41" spans="1:25" ht="13.5" x14ac:dyDescent="0.25">
      <c r="A41" s="1" t="s">
        <v>40</v>
      </c>
      <c r="B41" s="1"/>
      <c r="C41" s="1"/>
      <c r="D41" s="1"/>
      <c r="E41" s="1"/>
      <c r="F41" s="176"/>
      <c r="G41" s="176"/>
      <c r="H41" s="176"/>
      <c r="I41" s="176"/>
      <c r="J41" s="176"/>
      <c r="K41" s="224"/>
      <c r="L41" s="224"/>
      <c r="M41" s="225"/>
      <c r="N41" s="225"/>
      <c r="O41" s="191"/>
      <c r="P41" s="191"/>
      <c r="Q41" s="192"/>
      <c r="R41" s="193"/>
      <c r="S41" s="188"/>
      <c r="T41" s="193"/>
      <c r="U41" s="193"/>
      <c r="V41" s="188"/>
      <c r="W41" s="186"/>
      <c r="X41" s="194"/>
    </row>
    <row r="42" spans="1:25" ht="14.25" thickBot="1" x14ac:dyDescent="0.3">
      <c r="A42" s="1"/>
      <c r="B42" s="1"/>
      <c r="C42" s="1"/>
      <c r="D42" s="1"/>
      <c r="E42" s="1"/>
      <c r="F42" s="176"/>
      <c r="G42" s="176"/>
      <c r="H42" s="176"/>
      <c r="I42" s="176"/>
      <c r="J42" s="176"/>
      <c r="K42" s="224"/>
      <c r="L42" s="224"/>
      <c r="M42" s="225"/>
      <c r="N42" s="225"/>
      <c r="O42" s="191"/>
      <c r="P42" s="191"/>
      <c r="Q42" s="192"/>
      <c r="R42" s="193"/>
      <c r="S42" s="188"/>
      <c r="T42" s="193"/>
      <c r="U42" s="193"/>
      <c r="V42" s="188"/>
      <c r="W42" s="186"/>
      <c r="X42" s="194"/>
    </row>
    <row r="43" spans="1:25" ht="13.5" x14ac:dyDescent="0.25">
      <c r="A43" s="195"/>
      <c r="B43" s="196"/>
      <c r="C43" s="196"/>
      <c r="D43" s="197" t="s">
        <v>15</v>
      </c>
      <c r="E43" s="456"/>
      <c r="F43" s="456"/>
      <c r="G43" s="456"/>
      <c r="H43" s="456"/>
      <c r="I43" s="456"/>
      <c r="J43" s="456"/>
      <c r="K43" s="224"/>
      <c r="L43" s="224"/>
      <c r="M43" s="225"/>
      <c r="N43" s="226"/>
      <c r="O43" s="198"/>
      <c r="P43" s="192"/>
    </row>
    <row r="44" spans="1:25" ht="13.5" x14ac:dyDescent="0.25">
      <c r="A44" s="199">
        <v>1</v>
      </c>
      <c r="B44" s="200" t="s">
        <v>76</v>
      </c>
      <c r="C44" s="201" t="s">
        <v>77</v>
      </c>
      <c r="D44" s="202"/>
      <c r="E44" s="203"/>
      <c r="F44" s="203"/>
      <c r="G44" s="203"/>
      <c r="H44" s="203"/>
      <c r="I44" s="203"/>
      <c r="J44" s="203"/>
      <c r="K44" s="224"/>
      <c r="L44" s="224"/>
      <c r="M44" s="225"/>
      <c r="N44" s="226"/>
      <c r="O44" s="198"/>
      <c r="P44" s="192"/>
    </row>
    <row r="45" spans="1:25" ht="15.75" customHeight="1" x14ac:dyDescent="0.25">
      <c r="A45" s="199">
        <v>2</v>
      </c>
      <c r="B45" s="200" t="s">
        <v>16</v>
      </c>
      <c r="C45" s="201"/>
      <c r="D45" s="204"/>
      <c r="E45" s="440"/>
      <c r="F45" s="441"/>
      <c r="G45" s="441"/>
      <c r="H45" s="441"/>
      <c r="I45" s="441"/>
      <c r="J45" s="205"/>
      <c r="K45" s="224"/>
      <c r="L45" s="224"/>
      <c r="M45" s="225"/>
      <c r="N45" s="226"/>
      <c r="O45" s="198"/>
      <c r="P45" s="192"/>
    </row>
    <row r="46" spans="1:25" ht="13.5" customHeight="1" x14ac:dyDescent="0.25">
      <c r="A46" s="199">
        <v>3</v>
      </c>
      <c r="B46" s="200" t="s">
        <v>78</v>
      </c>
      <c r="C46" s="201"/>
      <c r="D46" s="206"/>
      <c r="E46" s="440"/>
      <c r="F46" s="441"/>
      <c r="G46" s="441"/>
      <c r="H46" s="441"/>
      <c r="I46" s="441"/>
      <c r="J46" s="193"/>
      <c r="K46" s="224"/>
      <c r="L46" s="224"/>
      <c r="M46" s="225"/>
      <c r="N46" s="226"/>
      <c r="O46" s="198"/>
      <c r="P46" s="192"/>
    </row>
    <row r="47" spans="1:25" ht="13.5" x14ac:dyDescent="0.25">
      <c r="A47" s="199">
        <v>4</v>
      </c>
      <c r="B47" s="200" t="s">
        <v>6</v>
      </c>
      <c r="C47" s="201" t="s">
        <v>0</v>
      </c>
      <c r="D47" s="207">
        <v>2.8000000000000001E-2</v>
      </c>
      <c r="E47" s="186"/>
      <c r="F47" s="186"/>
      <c r="G47" s="193"/>
      <c r="H47" s="193"/>
      <c r="I47" s="193"/>
      <c r="J47" s="193"/>
      <c r="K47" s="224"/>
      <c r="L47" s="224"/>
      <c r="M47" s="225"/>
      <c r="N47" s="226"/>
      <c r="O47" s="198"/>
      <c r="P47" s="192"/>
    </row>
    <row r="48" spans="1:25" ht="13.5" x14ac:dyDescent="0.25">
      <c r="A48" s="199">
        <v>5</v>
      </c>
      <c r="B48" s="200" t="s">
        <v>8</v>
      </c>
      <c r="C48" s="201" t="s">
        <v>0</v>
      </c>
      <c r="D48" s="208">
        <v>5.0799999999999998E-2</v>
      </c>
      <c r="E48" s="186"/>
      <c r="F48" s="186"/>
      <c r="G48" s="193"/>
      <c r="H48" s="193"/>
      <c r="I48" s="193"/>
      <c r="J48" s="193"/>
      <c r="K48" s="193"/>
      <c r="L48" s="193"/>
      <c r="M48" s="188"/>
      <c r="N48" s="192"/>
      <c r="O48" s="198"/>
      <c r="P48" s="192"/>
    </row>
    <row r="49" spans="1:25" ht="13.5" x14ac:dyDescent="0.25">
      <c r="A49" s="199">
        <v>6</v>
      </c>
      <c r="B49" s="200" t="s">
        <v>11</v>
      </c>
      <c r="C49" s="201" t="s">
        <v>0</v>
      </c>
      <c r="D49" s="207">
        <v>1.4999999999999999E-2</v>
      </c>
      <c r="E49" s="186"/>
      <c r="F49" s="186"/>
      <c r="G49" s="193"/>
      <c r="H49" s="193"/>
      <c r="I49" s="193"/>
      <c r="J49" s="193"/>
      <c r="K49" s="193"/>
      <c r="L49" s="193"/>
      <c r="M49" s="188"/>
      <c r="N49" s="192"/>
      <c r="O49" s="198"/>
      <c r="P49" s="192"/>
    </row>
    <row r="50" spans="1:25" ht="25.5" x14ac:dyDescent="0.25">
      <c r="A50" s="199">
        <v>7</v>
      </c>
      <c r="B50" s="209" t="s">
        <v>79</v>
      </c>
      <c r="C50" s="201" t="s">
        <v>0</v>
      </c>
      <c r="D50" s="207">
        <v>1.4999999999999999E-2</v>
      </c>
      <c r="E50" s="186"/>
      <c r="F50" s="186"/>
      <c r="G50" s="193"/>
      <c r="H50" s="193"/>
      <c r="I50" s="193"/>
      <c r="J50" s="193"/>
      <c r="K50" s="193"/>
      <c r="L50" s="193"/>
      <c r="M50" s="188"/>
      <c r="N50" s="192"/>
      <c r="O50" s="198"/>
      <c r="P50" s="192"/>
    </row>
    <row r="51" spans="1:25" ht="13.5" x14ac:dyDescent="0.25">
      <c r="A51" s="199">
        <v>8</v>
      </c>
      <c r="B51" s="200" t="s">
        <v>17</v>
      </c>
      <c r="C51" s="201" t="s">
        <v>0</v>
      </c>
      <c r="D51" s="208">
        <f>(K13/(G13+J13))*0.85</f>
        <v>0.93920000000000003</v>
      </c>
      <c r="E51" s="440"/>
      <c r="F51" s="441"/>
      <c r="G51" s="441"/>
      <c r="H51" s="441"/>
      <c r="I51" s="441"/>
      <c r="J51" s="193"/>
      <c r="K51" s="193"/>
      <c r="L51" s="193"/>
      <c r="M51" s="188"/>
      <c r="N51" s="192"/>
      <c r="O51" s="198"/>
      <c r="P51" s="192"/>
    </row>
    <row r="52" spans="1:25" ht="14.25" thickBot="1" x14ac:dyDescent="0.3">
      <c r="A52" s="210">
        <v>9</v>
      </c>
      <c r="B52" s="211" t="s">
        <v>18</v>
      </c>
      <c r="C52" s="212" t="s">
        <v>0</v>
      </c>
      <c r="D52" s="213">
        <f>IF(L13*0.8/(G13+J13)&gt;=0.5,0.5,L13*0.8/(G13+J13))</f>
        <v>0.49</v>
      </c>
      <c r="E52" s="440"/>
      <c r="F52" s="441"/>
      <c r="G52" s="441"/>
      <c r="H52" s="441"/>
      <c r="I52" s="441"/>
      <c r="J52" s="193"/>
      <c r="K52" s="193"/>
      <c r="L52" s="193"/>
      <c r="M52" s="188"/>
      <c r="N52" s="192"/>
      <c r="O52" s="198"/>
      <c r="P52" s="192"/>
    </row>
    <row r="53" spans="1:25" ht="13.5" x14ac:dyDescent="0.25">
      <c r="A53" s="214"/>
      <c r="B53" s="1"/>
      <c r="C53" s="214"/>
      <c r="D53" s="176"/>
      <c r="E53" s="176"/>
      <c r="P53" s="191"/>
      <c r="Q53" s="192"/>
      <c r="R53" s="186"/>
      <c r="S53" s="192"/>
      <c r="T53" s="193"/>
      <c r="U53" s="193"/>
      <c r="V53" s="188"/>
      <c r="W53" s="193"/>
      <c r="X53" s="193"/>
      <c r="Y53" s="186"/>
    </row>
  </sheetData>
  <sheetProtection insertRows="0" deleteRows="0"/>
  <protectedRanges>
    <protectedRange sqref="N13:X13 B10:L11 D45:D46 E43:Y64 A53:D64 H36:Y42 A2:B3 D2:S3 C3 N12:Q12 Y22:Y25" name="Диапазон1"/>
  </protectedRanges>
  <mergeCells count="39">
    <mergeCell ref="E52:I52"/>
    <mergeCell ref="B10:L10"/>
    <mergeCell ref="B11:L11"/>
    <mergeCell ref="B37:C38"/>
    <mergeCell ref="D37:D38"/>
    <mergeCell ref="E37:G37"/>
    <mergeCell ref="K37:Y38"/>
    <mergeCell ref="B39:C39"/>
    <mergeCell ref="E43:J43"/>
    <mergeCell ref="E45:I45"/>
    <mergeCell ref="E46:I46"/>
    <mergeCell ref="E51:I51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.7" right="0.7" top="0.75" bottom="0.75" header="0.3" footer="0.3"/>
  <pageSetup paperSize="9" scale="3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6" customWidth="1"/>
    <col min="2" max="2" width="25.140625" style="306" customWidth="1"/>
    <col min="3" max="3" width="7.140625" style="306" customWidth="1"/>
    <col min="4" max="4" width="10.7109375" style="306" customWidth="1"/>
    <col min="5" max="5" width="9.7109375" style="306" customWidth="1"/>
    <col min="6" max="6" width="8.28515625" style="306" customWidth="1"/>
    <col min="7" max="7" width="8.42578125" style="306" customWidth="1"/>
    <col min="8" max="9" width="10" style="306" customWidth="1"/>
    <col min="10" max="10" width="13.140625" style="306" customWidth="1"/>
    <col min="11" max="16384" width="9.140625" style="306"/>
  </cols>
  <sheetData>
    <row r="1" spans="1:16" s="303" customFormat="1" ht="12" x14ac:dyDescent="0.2">
      <c r="A1" s="302" t="s">
        <v>95</v>
      </c>
      <c r="B1" s="302"/>
      <c r="C1" s="302"/>
      <c r="D1" s="302"/>
      <c r="E1" s="302"/>
      <c r="I1" s="466" t="s">
        <v>126</v>
      </c>
      <c r="J1" s="466"/>
    </row>
    <row r="2" spans="1:16" s="305" customFormat="1" x14ac:dyDescent="0.2">
      <c r="A2" s="304" t="s">
        <v>96</v>
      </c>
    </row>
    <row r="3" spans="1:16" x14ac:dyDescent="0.2">
      <c r="A3" s="467" t="s">
        <v>97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35</v>
      </c>
      <c r="B4" s="468"/>
      <c r="C4" s="468"/>
      <c r="D4" s="468"/>
      <c r="E4" s="468"/>
      <c r="F4" s="468"/>
      <c r="G4" s="468"/>
      <c r="H4" s="468"/>
      <c r="I4" s="468"/>
      <c r="J4" s="468"/>
      <c r="K4" s="307"/>
      <c r="L4" s="307"/>
      <c r="M4" s="307"/>
      <c r="N4" s="308"/>
      <c r="O4" s="308"/>
      <c r="P4" s="308"/>
    </row>
    <row r="5" spans="1:16" ht="15" customHeight="1" thickBot="1" x14ac:dyDescent="0.25">
      <c r="A5" s="468" t="s">
        <v>36</v>
      </c>
      <c r="B5" s="468"/>
      <c r="C5" s="468"/>
      <c r="D5" s="468"/>
      <c r="E5" s="468"/>
      <c r="F5" s="468"/>
      <c r="G5" s="468"/>
      <c r="H5" s="468"/>
      <c r="I5" s="468"/>
      <c r="J5" s="468"/>
      <c r="K5" s="307"/>
      <c r="L5" s="307"/>
      <c r="M5" s="307"/>
    </row>
    <row r="6" spans="1:16" ht="20.25" customHeight="1" x14ac:dyDescent="0.2">
      <c r="A6" s="460" t="s">
        <v>98</v>
      </c>
      <c r="B6" s="460" t="s">
        <v>99</v>
      </c>
      <c r="C6" s="460" t="s">
        <v>100</v>
      </c>
      <c r="D6" s="460" t="s">
        <v>101</v>
      </c>
      <c r="E6" s="460" t="s">
        <v>102</v>
      </c>
      <c r="F6" s="460" t="s">
        <v>103</v>
      </c>
      <c r="G6" s="458" t="s">
        <v>104</v>
      </c>
      <c r="H6" s="460" t="s">
        <v>87</v>
      </c>
      <c r="I6" s="460" t="s">
        <v>105</v>
      </c>
      <c r="J6" s="460" t="s">
        <v>106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13.5" thickBot="1" x14ac:dyDescent="0.25">
      <c r="A8" s="309">
        <v>1</v>
      </c>
      <c r="B8" s="309">
        <v>2</v>
      </c>
      <c r="C8" s="309">
        <v>3</v>
      </c>
      <c r="D8" s="309">
        <v>4</v>
      </c>
      <c r="E8" s="309">
        <v>5</v>
      </c>
      <c r="F8" s="310">
        <v>6</v>
      </c>
      <c r="G8" s="310">
        <v>7</v>
      </c>
      <c r="H8" s="309">
        <v>8</v>
      </c>
      <c r="I8" s="309">
        <v>9</v>
      </c>
      <c r="J8" s="310">
        <v>10</v>
      </c>
    </row>
    <row r="9" spans="1:16" ht="12.75" customHeight="1" x14ac:dyDescent="0.2">
      <c r="A9" s="311"/>
      <c r="B9" s="312"/>
      <c r="C9" s="313"/>
      <c r="D9" s="313"/>
      <c r="E9" s="313"/>
      <c r="F9" s="314"/>
      <c r="G9" s="313"/>
      <c r="H9" s="314"/>
      <c r="I9" s="313"/>
      <c r="J9" s="315"/>
    </row>
    <row r="10" spans="1:16" x14ac:dyDescent="0.2">
      <c r="A10" s="316"/>
      <c r="B10" s="317"/>
      <c r="C10" s="318"/>
      <c r="D10" s="318"/>
      <c r="E10" s="318"/>
      <c r="F10" s="319"/>
      <c r="G10" s="318"/>
      <c r="H10" s="319"/>
      <c r="I10" s="318"/>
      <c r="J10" s="320"/>
    </row>
    <row r="11" spans="1:16" s="303" customFormat="1" x14ac:dyDescent="0.2">
      <c r="A11" s="316"/>
      <c r="B11" s="317"/>
      <c r="C11" s="318"/>
      <c r="D11" s="318"/>
      <c r="E11" s="318"/>
      <c r="F11" s="319"/>
      <c r="G11" s="318"/>
      <c r="H11" s="319"/>
      <c r="I11" s="318"/>
      <c r="J11" s="320"/>
    </row>
    <row r="12" spans="1:16" s="303" customFormat="1" ht="26.25" customHeight="1" x14ac:dyDescent="0.2">
      <c r="A12" s="321"/>
      <c r="B12" s="322"/>
      <c r="C12" s="318"/>
      <c r="D12" s="318"/>
      <c r="E12" s="318"/>
      <c r="F12" s="319"/>
      <c r="G12" s="323"/>
      <c r="H12" s="319"/>
      <c r="I12" s="318"/>
      <c r="J12" s="320"/>
    </row>
    <row r="13" spans="1:16" s="303" customFormat="1" ht="26.25" customHeight="1" thickBot="1" x14ac:dyDescent="0.25">
      <c r="A13" s="324"/>
      <c r="B13" s="325"/>
      <c r="C13" s="326"/>
      <c r="D13" s="326"/>
      <c r="E13" s="326"/>
      <c r="F13" s="327"/>
      <c r="G13" s="328"/>
      <c r="H13" s="327"/>
      <c r="I13" s="326"/>
      <c r="J13" s="329"/>
    </row>
    <row r="14" spans="1:16" ht="13.5" thickBot="1" x14ac:dyDescent="0.25">
      <c r="A14" s="462" t="s">
        <v>107</v>
      </c>
      <c r="B14" s="463"/>
      <c r="C14" s="463"/>
      <c r="D14" s="463"/>
      <c r="E14" s="463"/>
      <c r="F14" s="463"/>
      <c r="G14" s="463"/>
      <c r="H14" s="463"/>
      <c r="I14" s="464"/>
      <c r="J14" s="330">
        <f>SUM(J9:J13)</f>
        <v>0</v>
      </c>
    </row>
    <row r="17" spans="1:8" ht="12.75" customHeight="1" x14ac:dyDescent="0.2">
      <c r="A17" s="331" t="s">
        <v>108</v>
      </c>
      <c r="B17" s="332"/>
      <c r="C17" s="465" t="s">
        <v>109</v>
      </c>
      <c r="D17" s="465"/>
      <c r="E17" s="332"/>
      <c r="F17" s="465" t="s">
        <v>110</v>
      </c>
      <c r="G17" s="465"/>
      <c r="H17" s="465"/>
    </row>
    <row r="18" spans="1:8" x14ac:dyDescent="0.2">
      <c r="A18" s="332"/>
      <c r="B18" s="332"/>
      <c r="C18" s="332"/>
      <c r="D18" s="332"/>
      <c r="E18" s="332"/>
      <c r="F18" s="457" t="s">
        <v>111</v>
      </c>
      <c r="G18" s="457"/>
      <c r="H18" s="457"/>
    </row>
    <row r="19" spans="1:8" x14ac:dyDescent="0.2">
      <c r="G19" s="333"/>
    </row>
    <row r="20" spans="1:8" x14ac:dyDescent="0.2">
      <c r="G20" s="333"/>
    </row>
    <row r="21" spans="1:8" x14ac:dyDescent="0.2">
      <c r="G21" s="333"/>
    </row>
    <row r="22" spans="1:8" x14ac:dyDescent="0.2">
      <c r="G22" s="333"/>
    </row>
    <row r="23" spans="1:8" x14ac:dyDescent="0.2">
      <c r="G23" s="333"/>
    </row>
    <row r="24" spans="1:8" x14ac:dyDescent="0.2">
      <c r="G24" s="333"/>
    </row>
    <row r="25" spans="1:8" x14ac:dyDescent="0.2">
      <c r="G25" s="333"/>
    </row>
    <row r="26" spans="1:8" x14ac:dyDescent="0.2">
      <c r="G26" s="334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2" sqref="K2"/>
    </sheetView>
  </sheetViews>
  <sheetFormatPr defaultRowHeight="12.75" x14ac:dyDescent="0.2"/>
  <cols>
    <col min="1" max="1" width="3.5703125" style="335" customWidth="1"/>
    <col min="2" max="2" width="39.140625" style="335" customWidth="1"/>
    <col min="3" max="4" width="11.7109375" style="337" customWidth="1"/>
    <col min="5" max="5" width="6.140625" style="337" customWidth="1"/>
    <col min="6" max="6" width="9.140625" style="337"/>
    <col min="7" max="7" width="7.85546875" style="337" customWidth="1"/>
    <col min="8" max="8" width="6.28515625" style="337" customWidth="1"/>
    <col min="9" max="9" width="7" style="337" customWidth="1"/>
    <col min="10" max="10" width="6.7109375" style="337" customWidth="1"/>
    <col min="11" max="11" width="9.85546875" style="337" customWidth="1"/>
    <col min="12" max="12" width="7.42578125" style="337" customWidth="1"/>
    <col min="13" max="13" width="10.85546875" style="337" customWidth="1"/>
    <col min="14" max="16384" width="9.140625" style="335"/>
  </cols>
  <sheetData>
    <row r="1" spans="1:14" x14ac:dyDescent="0.2">
      <c r="A1" s="304" t="s">
        <v>112</v>
      </c>
      <c r="C1" s="336"/>
      <c r="D1" s="336"/>
      <c r="K1" s="477" t="s">
        <v>127</v>
      </c>
      <c r="L1" s="477"/>
      <c r="M1" s="477"/>
    </row>
    <row r="2" spans="1:14" s="305" customFormat="1" x14ac:dyDescent="0.2">
      <c r="A2" s="304" t="s">
        <v>96</v>
      </c>
    </row>
    <row r="5" spans="1:14" x14ac:dyDescent="0.2">
      <c r="A5" s="478" t="s">
        <v>113</v>
      </c>
      <c r="B5" s="478"/>
      <c r="C5" s="478"/>
      <c r="D5" s="478"/>
      <c r="E5" s="478"/>
      <c r="F5" s="478"/>
      <c r="G5" s="478"/>
      <c r="H5" s="478"/>
      <c r="I5" s="478"/>
      <c r="J5" s="478"/>
      <c r="K5" s="478"/>
      <c r="L5" s="478"/>
      <c r="M5" s="478"/>
    </row>
    <row r="6" spans="1:14" x14ac:dyDescent="0.2">
      <c r="A6" s="468" t="s">
        <v>35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307"/>
    </row>
    <row r="7" spans="1:14" ht="13.5" thickBot="1" x14ac:dyDescent="0.25">
      <c r="A7" s="468" t="s">
        <v>36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307"/>
    </row>
    <row r="8" spans="1:14" x14ac:dyDescent="0.2">
      <c r="A8" s="479" t="s">
        <v>19</v>
      </c>
      <c r="B8" s="473" t="s">
        <v>114</v>
      </c>
      <c r="C8" s="481" t="s">
        <v>115</v>
      </c>
      <c r="D8" s="481" t="s">
        <v>116</v>
      </c>
      <c r="E8" s="473" t="s">
        <v>105</v>
      </c>
      <c r="F8" s="473" t="s">
        <v>20</v>
      </c>
      <c r="G8" s="473" t="s">
        <v>117</v>
      </c>
      <c r="H8" s="473" t="s">
        <v>118</v>
      </c>
      <c r="I8" s="473"/>
      <c r="J8" s="473"/>
      <c r="K8" s="473" t="s">
        <v>119</v>
      </c>
      <c r="L8" s="473"/>
      <c r="M8" s="475" t="s">
        <v>91</v>
      </c>
    </row>
    <row r="9" spans="1:14" s="340" customFormat="1" ht="42" customHeight="1" x14ac:dyDescent="0.25">
      <c r="A9" s="480"/>
      <c r="B9" s="474"/>
      <c r="C9" s="482"/>
      <c r="D9" s="482"/>
      <c r="E9" s="474"/>
      <c r="F9" s="474"/>
      <c r="G9" s="474"/>
      <c r="H9" s="338" t="s">
        <v>120</v>
      </c>
      <c r="I9" s="338" t="s">
        <v>121</v>
      </c>
      <c r="J9" s="338" t="s">
        <v>33</v>
      </c>
      <c r="K9" s="338" t="s">
        <v>122</v>
      </c>
      <c r="L9" s="338" t="s">
        <v>123</v>
      </c>
      <c r="M9" s="476"/>
      <c r="N9" s="339"/>
    </row>
    <row r="10" spans="1:14" s="345" customFormat="1" ht="13.5" thickBot="1" x14ac:dyDescent="0.25">
      <c r="A10" s="341" t="s">
        <v>21</v>
      </c>
      <c r="B10" s="342" t="s">
        <v>22</v>
      </c>
      <c r="C10" s="342" t="s">
        <v>23</v>
      </c>
      <c r="D10" s="342" t="s">
        <v>24</v>
      </c>
      <c r="E10" s="342" t="s">
        <v>25</v>
      </c>
      <c r="F10" s="342" t="s">
        <v>26</v>
      </c>
      <c r="G10" s="342" t="s">
        <v>27</v>
      </c>
      <c r="H10" s="342" t="s">
        <v>28</v>
      </c>
      <c r="I10" s="342" t="s">
        <v>34</v>
      </c>
      <c r="J10" s="342" t="s">
        <v>29</v>
      </c>
      <c r="K10" s="342" t="s">
        <v>30</v>
      </c>
      <c r="L10" s="342" t="s">
        <v>31</v>
      </c>
      <c r="M10" s="343" t="s">
        <v>32</v>
      </c>
      <c r="N10" s="344"/>
    </row>
    <row r="11" spans="1:14" s="355" customFormat="1" ht="13.5" thickTop="1" x14ac:dyDescent="0.2">
      <c r="A11" s="346"/>
      <c r="B11" s="347"/>
      <c r="C11" s="348"/>
      <c r="D11" s="349"/>
      <c r="E11" s="349"/>
      <c r="F11" s="350"/>
      <c r="G11" s="350"/>
      <c r="H11" s="351"/>
      <c r="I11" s="351"/>
      <c r="J11" s="351"/>
      <c r="K11" s="352"/>
      <c r="L11" s="353"/>
      <c r="M11" s="354"/>
      <c r="N11" s="340"/>
    </row>
    <row r="12" spans="1:14" s="355" customFormat="1" x14ac:dyDescent="0.2">
      <c r="A12" s="356"/>
      <c r="B12" s="357"/>
      <c r="C12" s="358"/>
      <c r="D12" s="359"/>
      <c r="E12" s="360"/>
      <c r="F12" s="361"/>
      <c r="G12" s="361"/>
      <c r="H12" s="362"/>
      <c r="I12" s="362"/>
      <c r="J12" s="362"/>
      <c r="K12" s="360"/>
      <c r="L12" s="360"/>
      <c r="M12" s="363"/>
      <c r="N12" s="345"/>
    </row>
    <row r="13" spans="1:14" s="355" customFormat="1" x14ac:dyDescent="0.2">
      <c r="A13" s="364"/>
      <c r="B13" s="365"/>
      <c r="C13" s="366"/>
      <c r="D13" s="367"/>
      <c r="E13" s="368"/>
      <c r="F13" s="369"/>
      <c r="G13" s="369"/>
      <c r="H13" s="370"/>
      <c r="I13" s="370"/>
      <c r="J13" s="370"/>
      <c r="K13" s="368"/>
      <c r="L13" s="368"/>
      <c r="M13" s="371"/>
    </row>
    <row r="14" spans="1:14" s="355" customFormat="1" x14ac:dyDescent="0.2">
      <c r="A14" s="364"/>
      <c r="B14" s="365"/>
      <c r="C14" s="366"/>
      <c r="D14" s="367"/>
      <c r="E14" s="368"/>
      <c r="F14" s="369"/>
      <c r="G14" s="369"/>
      <c r="H14" s="370"/>
      <c r="I14" s="370"/>
      <c r="J14" s="370"/>
      <c r="K14" s="368"/>
      <c r="L14" s="368"/>
      <c r="M14" s="371"/>
    </row>
    <row r="15" spans="1:14" s="355" customFormat="1" x14ac:dyDescent="0.2">
      <c r="A15" s="364"/>
      <c r="B15" s="365"/>
      <c r="C15" s="366"/>
      <c r="D15" s="367"/>
      <c r="E15" s="368"/>
      <c r="F15" s="369"/>
      <c r="G15" s="369"/>
      <c r="H15" s="370"/>
      <c r="I15" s="370"/>
      <c r="J15" s="370"/>
      <c r="K15" s="368"/>
      <c r="L15" s="368"/>
      <c r="M15" s="371"/>
    </row>
    <row r="16" spans="1:14" s="355" customFormat="1" x14ac:dyDescent="0.2">
      <c r="A16" s="364"/>
      <c r="B16" s="365"/>
      <c r="C16" s="366"/>
      <c r="D16" s="367"/>
      <c r="E16" s="368"/>
      <c r="F16" s="369"/>
      <c r="G16" s="369"/>
      <c r="H16" s="370"/>
      <c r="I16" s="370"/>
      <c r="J16" s="370"/>
      <c r="K16" s="368"/>
      <c r="L16" s="368"/>
      <c r="M16" s="371"/>
    </row>
    <row r="17" spans="1:18" s="381" customFormat="1" x14ac:dyDescent="0.2">
      <c r="A17" s="372"/>
      <c r="B17" s="373"/>
      <c r="C17" s="374"/>
      <c r="D17" s="375"/>
      <c r="E17" s="376"/>
      <c r="F17" s="377"/>
      <c r="G17" s="377"/>
      <c r="H17" s="378"/>
      <c r="I17" s="378"/>
      <c r="J17" s="378"/>
      <c r="K17" s="376"/>
      <c r="L17" s="376"/>
      <c r="M17" s="379"/>
      <c r="N17" s="380"/>
      <c r="O17" s="380"/>
      <c r="P17" s="380"/>
      <c r="Q17" s="380"/>
      <c r="R17" s="380"/>
    </row>
    <row r="18" spans="1:18" s="382" customFormat="1" x14ac:dyDescent="0.2">
      <c r="A18" s="372"/>
      <c r="B18" s="373"/>
      <c r="C18" s="374"/>
      <c r="D18" s="375"/>
      <c r="E18" s="376"/>
      <c r="F18" s="377"/>
      <c r="G18" s="377"/>
      <c r="H18" s="378"/>
      <c r="I18" s="378"/>
      <c r="J18" s="378"/>
      <c r="K18" s="376"/>
      <c r="L18" s="376"/>
      <c r="M18" s="379"/>
      <c r="N18" s="380"/>
      <c r="O18" s="335"/>
      <c r="P18" s="335"/>
      <c r="Q18" s="335"/>
      <c r="R18" s="335"/>
    </row>
    <row r="19" spans="1:18" ht="13.5" thickBot="1" x14ac:dyDescent="0.25">
      <c r="A19" s="383"/>
      <c r="B19" s="384"/>
      <c r="C19" s="385"/>
      <c r="D19" s="386"/>
      <c r="E19" s="387"/>
      <c r="F19" s="388"/>
      <c r="G19" s="388"/>
      <c r="H19" s="389"/>
      <c r="I19" s="389"/>
      <c r="J19" s="389"/>
      <c r="K19" s="390"/>
      <c r="L19" s="391"/>
      <c r="M19" s="392"/>
      <c r="N19" s="380"/>
    </row>
    <row r="20" spans="1:18" ht="14.25" thickTop="1" thickBot="1" x14ac:dyDescent="0.25">
      <c r="A20" s="393"/>
      <c r="B20" s="394" t="s">
        <v>124</v>
      </c>
      <c r="C20" s="395"/>
      <c r="D20" s="396"/>
      <c r="E20" s="397"/>
      <c r="F20" s="398"/>
      <c r="G20" s="398"/>
      <c r="H20" s="398"/>
      <c r="I20" s="398"/>
      <c r="J20" s="398"/>
      <c r="K20" s="398"/>
      <c r="L20" s="397"/>
      <c r="M20" s="399">
        <f>SUM(M11:M19)</f>
        <v>0</v>
      </c>
    </row>
    <row r="21" spans="1:18" ht="13.5" thickTop="1" x14ac:dyDescent="0.2">
      <c r="J21" s="469"/>
      <c r="K21" s="470"/>
      <c r="M21" s="400"/>
    </row>
    <row r="22" spans="1:18" s="332" customFormat="1" x14ac:dyDescent="0.2">
      <c r="B22" s="331" t="s">
        <v>108</v>
      </c>
      <c r="D22" s="465" t="s">
        <v>109</v>
      </c>
      <c r="E22" s="465"/>
      <c r="G22" s="465" t="s">
        <v>110</v>
      </c>
      <c r="H22" s="465"/>
      <c r="I22" s="465"/>
    </row>
    <row r="23" spans="1:18" s="332" customFormat="1" x14ac:dyDescent="0.2">
      <c r="G23" s="457" t="s">
        <v>111</v>
      </c>
      <c r="H23" s="457"/>
      <c r="I23" s="457"/>
    </row>
    <row r="24" spans="1:18" s="332" customFormat="1" x14ac:dyDescent="0.2"/>
    <row r="25" spans="1:18" x14ac:dyDescent="0.2">
      <c r="J25" s="469"/>
      <c r="K25" s="470"/>
      <c r="M25" s="400"/>
    </row>
    <row r="26" spans="1:18" x14ac:dyDescent="0.2">
      <c r="K26" s="401"/>
      <c r="M26" s="400"/>
    </row>
    <row r="27" spans="1:18" x14ac:dyDescent="0.2">
      <c r="K27" s="471"/>
    </row>
    <row r="28" spans="1:18" x14ac:dyDescent="0.2">
      <c r="K28" s="472"/>
    </row>
    <row r="29" spans="1:18" x14ac:dyDescent="0.2">
      <c r="K29" s="472"/>
    </row>
    <row r="30" spans="1:18" x14ac:dyDescent="0.2">
      <c r="K30" s="472"/>
    </row>
    <row r="31" spans="1:18" x14ac:dyDescent="0.2">
      <c r="K31" s="472"/>
    </row>
    <row r="32" spans="1:18" x14ac:dyDescent="0.2">
      <c r="K32" s="472"/>
    </row>
    <row r="33" spans="11:11" x14ac:dyDescent="0.2">
      <c r="K33" s="472"/>
    </row>
    <row r="34" spans="11:11" x14ac:dyDescent="0.2">
      <c r="K34" s="472"/>
    </row>
    <row r="35" spans="11:11" x14ac:dyDescent="0.2">
      <c r="K35" s="47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P23"/>
  <sheetViews>
    <sheetView showGridLines="0" view="pageBreakPreview" zoomScale="70" zoomScaleNormal="100" zoomScaleSheetLayoutView="70" workbookViewId="0">
      <selection activeCell="A2" sqref="A2:J2"/>
    </sheetView>
  </sheetViews>
  <sheetFormatPr defaultRowHeight="14.25" x14ac:dyDescent="0.2"/>
  <cols>
    <col min="1" max="1" width="5.7109375" style="248" customWidth="1"/>
    <col min="2" max="2" width="16.85546875" style="249" customWidth="1"/>
    <col min="3" max="3" width="64.7109375" style="251" customWidth="1"/>
    <col min="4" max="4" width="9" style="252" customWidth="1"/>
    <col min="5" max="5" width="12.28515625" style="248" customWidth="1"/>
    <col min="6" max="6" width="13.5703125" style="249" customWidth="1"/>
    <col min="7" max="7" width="12.85546875" style="249" customWidth="1"/>
    <col min="8" max="8" width="10.85546875" style="253" customWidth="1"/>
    <col min="9" max="9" width="12.140625" style="250" customWidth="1"/>
    <col min="10" max="10" width="12.42578125" style="250" customWidth="1"/>
    <col min="11" max="16384" width="9.140625" style="231"/>
  </cols>
  <sheetData>
    <row r="1" spans="1:16" ht="15.75" x14ac:dyDescent="0.2">
      <c r="A1" s="260"/>
      <c r="B1" s="261"/>
      <c r="C1" s="262"/>
      <c r="D1" s="263"/>
      <c r="E1" s="260"/>
      <c r="F1" s="264"/>
      <c r="G1" s="264"/>
      <c r="H1" s="265"/>
      <c r="I1" s="266"/>
      <c r="J1" s="267" t="s">
        <v>128</v>
      </c>
      <c r="K1" s="266"/>
      <c r="L1" s="266"/>
      <c r="M1" s="286"/>
      <c r="N1" s="286"/>
      <c r="O1" s="286"/>
      <c r="P1" s="286"/>
    </row>
    <row r="2" spans="1:16" ht="15.75" x14ac:dyDescent="0.2">
      <c r="A2" s="494" t="s">
        <v>80</v>
      </c>
      <c r="B2" s="494"/>
      <c r="C2" s="494"/>
      <c r="D2" s="494"/>
      <c r="E2" s="494"/>
      <c r="F2" s="494"/>
      <c r="G2" s="494"/>
      <c r="H2" s="494"/>
      <c r="I2" s="494"/>
      <c r="J2" s="494"/>
      <c r="K2" s="266"/>
      <c r="L2" s="266"/>
      <c r="M2" s="286"/>
      <c r="N2" s="286"/>
      <c r="O2" s="286"/>
      <c r="P2" s="286"/>
    </row>
    <row r="3" spans="1:16" ht="15.75" x14ac:dyDescent="0.2">
      <c r="A3" s="260"/>
      <c r="B3" s="268" t="s">
        <v>35</v>
      </c>
      <c r="C3" s="269" t="s">
        <v>92</v>
      </c>
      <c r="D3" s="269"/>
      <c r="E3" s="269"/>
      <c r="F3" s="269"/>
      <c r="G3" s="269"/>
      <c r="H3" s="269"/>
      <c r="I3" s="269"/>
      <c r="J3" s="269"/>
      <c r="K3" s="266"/>
      <c r="L3" s="266"/>
      <c r="M3" s="286"/>
      <c r="N3" s="286"/>
      <c r="O3" s="286"/>
      <c r="P3" s="286"/>
    </row>
    <row r="4" spans="1:16" ht="15.75" x14ac:dyDescent="0.2">
      <c r="A4" s="260"/>
      <c r="B4" s="270" t="s">
        <v>36</v>
      </c>
      <c r="C4" s="271" t="s">
        <v>93</v>
      </c>
      <c r="D4" s="271"/>
      <c r="E4" s="271"/>
      <c r="F4" s="271"/>
      <c r="G4" s="271"/>
      <c r="H4" s="271"/>
      <c r="I4" s="271"/>
      <c r="J4" s="271"/>
      <c r="K4" s="266"/>
      <c r="L4" s="266"/>
      <c r="M4" s="286"/>
      <c r="N4" s="286"/>
      <c r="O4" s="286"/>
      <c r="P4" s="286"/>
    </row>
    <row r="5" spans="1:16" ht="16.5" thickBot="1" x14ac:dyDescent="0.25">
      <c r="A5" s="260"/>
      <c r="B5" s="264"/>
      <c r="C5" s="262"/>
      <c r="D5" s="263"/>
      <c r="E5" s="260"/>
      <c r="F5" s="264"/>
      <c r="G5" s="264"/>
      <c r="H5" s="265"/>
      <c r="I5" s="266"/>
      <c r="J5" s="266"/>
      <c r="K5" s="266"/>
      <c r="L5" s="266"/>
      <c r="M5" s="286"/>
      <c r="N5" s="286"/>
      <c r="O5" s="286"/>
      <c r="P5" s="286"/>
    </row>
    <row r="6" spans="1:16" ht="15.75" x14ac:dyDescent="0.2">
      <c r="A6" s="495" t="s">
        <v>19</v>
      </c>
      <c r="B6" s="498" t="s">
        <v>81</v>
      </c>
      <c r="C6" s="498" t="s">
        <v>82</v>
      </c>
      <c r="D6" s="501" t="s">
        <v>43</v>
      </c>
      <c r="E6" s="504" t="s">
        <v>83</v>
      </c>
      <c r="F6" s="498"/>
      <c r="G6" s="498"/>
      <c r="H6" s="498"/>
      <c r="I6" s="498"/>
      <c r="J6" s="505"/>
      <c r="K6" s="266"/>
      <c r="L6" s="266"/>
      <c r="M6" s="286"/>
      <c r="N6" s="286"/>
      <c r="O6" s="286"/>
      <c r="P6" s="286"/>
    </row>
    <row r="7" spans="1:16" ht="15.75" x14ac:dyDescent="0.2">
      <c r="A7" s="496"/>
      <c r="B7" s="499"/>
      <c r="C7" s="499"/>
      <c r="D7" s="502"/>
      <c r="E7" s="506" t="s">
        <v>84</v>
      </c>
      <c r="F7" s="499"/>
      <c r="G7" s="499"/>
      <c r="H7" s="499" t="s">
        <v>85</v>
      </c>
      <c r="I7" s="499"/>
      <c r="J7" s="507"/>
      <c r="K7" s="266"/>
      <c r="L7" s="266"/>
      <c r="M7" s="286"/>
      <c r="N7" s="286"/>
      <c r="O7" s="286"/>
      <c r="P7" s="286"/>
    </row>
    <row r="8" spans="1:16" ht="32.25" thickBot="1" x14ac:dyDescent="0.25">
      <c r="A8" s="497"/>
      <c r="B8" s="500"/>
      <c r="C8" s="500"/>
      <c r="D8" s="503"/>
      <c r="E8" s="272" t="s">
        <v>42</v>
      </c>
      <c r="F8" s="284" t="s">
        <v>86</v>
      </c>
      <c r="G8" s="284" t="s">
        <v>87</v>
      </c>
      <c r="H8" s="284" t="s">
        <v>42</v>
      </c>
      <c r="I8" s="284" t="s">
        <v>88</v>
      </c>
      <c r="J8" s="273" t="s">
        <v>87</v>
      </c>
      <c r="K8" s="266"/>
      <c r="L8" s="266"/>
      <c r="M8" s="286"/>
      <c r="N8" s="286"/>
      <c r="O8" s="286"/>
      <c r="P8" s="286"/>
    </row>
    <row r="9" spans="1:16" ht="16.5" thickBot="1" x14ac:dyDescent="0.25">
      <c r="A9" s="287">
        <v>1</v>
      </c>
      <c r="B9" s="274">
        <v>2</v>
      </c>
      <c r="C9" s="274">
        <v>3</v>
      </c>
      <c r="D9" s="275">
        <v>4</v>
      </c>
      <c r="E9" s="276">
        <v>5</v>
      </c>
      <c r="F9" s="274">
        <v>6</v>
      </c>
      <c r="G9" s="274">
        <v>7</v>
      </c>
      <c r="H9" s="274">
        <v>8</v>
      </c>
      <c r="I9" s="274">
        <v>9</v>
      </c>
      <c r="J9" s="277">
        <v>10</v>
      </c>
      <c r="K9" s="266"/>
      <c r="L9" s="266"/>
      <c r="M9" s="286"/>
      <c r="N9" s="286"/>
      <c r="O9" s="286"/>
      <c r="P9" s="286"/>
    </row>
    <row r="10" spans="1:16" ht="15.75" x14ac:dyDescent="0.2">
      <c r="A10" s="288"/>
      <c r="B10" s="292"/>
      <c r="C10" s="294"/>
      <c r="D10" s="289"/>
      <c r="E10" s="290"/>
      <c r="F10" s="293"/>
      <c r="G10" s="291"/>
      <c r="H10" s="279"/>
      <c r="I10" s="280"/>
      <c r="J10" s="278"/>
      <c r="K10" s="266"/>
      <c r="L10" s="266"/>
      <c r="M10" s="286"/>
      <c r="N10" s="286"/>
      <c r="O10" s="286"/>
      <c r="P10" s="286"/>
    </row>
    <row r="11" spans="1:16" ht="15.75" x14ac:dyDescent="0.2">
      <c r="A11" s="288"/>
      <c r="B11" s="292"/>
      <c r="C11" s="294"/>
      <c r="D11" s="289"/>
      <c r="E11" s="290"/>
      <c r="F11" s="293"/>
      <c r="G11" s="291"/>
      <c r="H11" s="279"/>
      <c r="I11" s="280"/>
      <c r="J11" s="278"/>
      <c r="K11" s="266"/>
      <c r="L11" s="266"/>
      <c r="M11" s="286"/>
      <c r="N11" s="286"/>
      <c r="O11" s="286"/>
      <c r="P11" s="286"/>
    </row>
    <row r="12" spans="1:16" ht="15.75" x14ac:dyDescent="0.2">
      <c r="A12" s="288"/>
      <c r="B12" s="292"/>
      <c r="C12" s="294"/>
      <c r="D12" s="289"/>
      <c r="E12" s="290"/>
      <c r="F12" s="293"/>
      <c r="G12" s="291"/>
      <c r="H12" s="279"/>
      <c r="I12" s="280"/>
      <c r="J12" s="278"/>
      <c r="K12" s="266"/>
      <c r="L12" s="266"/>
      <c r="M12" s="286"/>
      <c r="N12" s="286"/>
      <c r="O12" s="286"/>
      <c r="P12" s="286"/>
    </row>
    <row r="13" spans="1:16" ht="16.5" thickBot="1" x14ac:dyDescent="0.25">
      <c r="A13" s="295"/>
      <c r="B13" s="301"/>
      <c r="C13" s="297"/>
      <c r="D13" s="298"/>
      <c r="E13" s="299"/>
      <c r="F13" s="296"/>
      <c r="G13" s="291"/>
      <c r="H13" s="300"/>
      <c r="I13" s="296"/>
      <c r="J13" s="278"/>
      <c r="K13" s="266"/>
      <c r="L13" s="266"/>
      <c r="M13" s="286"/>
      <c r="N13" s="286"/>
      <c r="O13" s="286"/>
      <c r="P13" s="286"/>
    </row>
    <row r="14" spans="1:16" ht="16.5" thickBot="1" x14ac:dyDescent="0.25">
      <c r="A14" s="483"/>
      <c r="B14" s="484"/>
      <c r="C14" s="484"/>
      <c r="D14" s="485"/>
      <c r="E14" s="285" t="s">
        <v>89</v>
      </c>
      <c r="F14" s="281"/>
      <c r="G14" s="282">
        <f>SUM(G10:G13)</f>
        <v>0</v>
      </c>
      <c r="H14" s="486" t="s">
        <v>89</v>
      </c>
      <c r="I14" s="487"/>
      <c r="J14" s="283">
        <f>SUM(J10:J13)</f>
        <v>0</v>
      </c>
      <c r="K14" s="266"/>
      <c r="L14" s="266"/>
      <c r="M14" s="286"/>
      <c r="N14" s="286"/>
      <c r="O14" s="286"/>
      <c r="P14" s="286"/>
    </row>
    <row r="15" spans="1:16" ht="16.5" thickBot="1" x14ac:dyDescent="0.25">
      <c r="A15" s="488" t="s">
        <v>90</v>
      </c>
      <c r="B15" s="489"/>
      <c r="C15" s="489"/>
      <c r="D15" s="490"/>
      <c r="E15" s="491">
        <f>G14+J14</f>
        <v>0</v>
      </c>
      <c r="F15" s="492"/>
      <c r="G15" s="492"/>
      <c r="H15" s="492"/>
      <c r="I15" s="492"/>
      <c r="J15" s="493"/>
      <c r="K15" s="266"/>
      <c r="L15" s="266"/>
      <c r="M15" s="286"/>
      <c r="N15" s="286"/>
      <c r="O15" s="286"/>
      <c r="P15" s="286"/>
    </row>
    <row r="16" spans="1:16" ht="15.75" x14ac:dyDescent="0.2">
      <c r="A16" s="260"/>
      <c r="B16" s="264"/>
      <c r="C16" s="262"/>
      <c r="D16" s="263"/>
      <c r="E16" s="260"/>
      <c r="F16" s="264"/>
      <c r="G16" s="264"/>
      <c r="H16" s="265"/>
      <c r="I16" s="266"/>
      <c r="J16" s="266"/>
      <c r="K16" s="266"/>
      <c r="L16" s="266"/>
      <c r="M16" s="286"/>
      <c r="N16" s="286"/>
      <c r="O16" s="286"/>
      <c r="P16" s="286"/>
    </row>
    <row r="17" spans="1:16" ht="15.75" x14ac:dyDescent="0.2">
      <c r="A17" s="260"/>
      <c r="B17" s="264"/>
      <c r="C17" s="262"/>
      <c r="D17" s="263"/>
      <c r="E17" s="260"/>
      <c r="F17" s="264"/>
      <c r="G17" s="264"/>
      <c r="H17" s="265"/>
      <c r="I17" s="266"/>
      <c r="J17" s="266"/>
      <c r="K17" s="266"/>
      <c r="L17" s="266"/>
      <c r="M17" s="286"/>
      <c r="N17" s="286"/>
      <c r="O17" s="286"/>
      <c r="P17" s="286"/>
    </row>
    <row r="18" spans="1:16" ht="15.75" x14ac:dyDescent="0.2">
      <c r="A18" s="260"/>
      <c r="B18" s="264"/>
      <c r="C18" s="262"/>
      <c r="D18" s="263"/>
      <c r="E18" s="260"/>
      <c r="F18" s="264"/>
      <c r="G18" s="264"/>
      <c r="H18" s="265"/>
      <c r="I18" s="266"/>
      <c r="J18" s="266"/>
      <c r="K18" s="266"/>
      <c r="L18" s="266"/>
      <c r="M18" s="286"/>
      <c r="N18" s="286"/>
      <c r="O18" s="286"/>
      <c r="P18" s="286"/>
    </row>
    <row r="19" spans="1:16" ht="15.75" x14ac:dyDescent="0.2">
      <c r="A19" s="260"/>
      <c r="B19" s="264"/>
      <c r="C19" s="262"/>
      <c r="D19" s="263"/>
      <c r="E19" s="260"/>
      <c r="F19" s="264"/>
      <c r="G19" s="264"/>
      <c r="H19" s="265"/>
      <c r="I19" s="266"/>
      <c r="J19" s="266"/>
      <c r="K19" s="266"/>
      <c r="L19" s="266"/>
      <c r="M19" s="286"/>
      <c r="N19" s="286"/>
      <c r="O19" s="286"/>
      <c r="P19" s="286"/>
    </row>
    <row r="20" spans="1:16" ht="15.75" x14ac:dyDescent="0.2">
      <c r="A20" s="260"/>
      <c r="B20" s="264"/>
      <c r="C20" s="262"/>
      <c r="D20" s="263"/>
      <c r="E20" s="260"/>
      <c r="F20" s="264"/>
      <c r="G20" s="264"/>
      <c r="H20" s="265"/>
      <c r="I20" s="266"/>
      <c r="J20" s="266"/>
      <c r="K20" s="266"/>
      <c r="L20" s="266"/>
      <c r="M20" s="286"/>
      <c r="N20" s="286"/>
      <c r="O20" s="286"/>
      <c r="P20" s="286"/>
    </row>
    <row r="21" spans="1:16" ht="15.75" x14ac:dyDescent="0.2">
      <c r="A21" s="260"/>
      <c r="B21" s="264"/>
      <c r="C21" s="262"/>
      <c r="D21" s="263"/>
      <c r="E21" s="260"/>
      <c r="F21" s="264"/>
      <c r="G21" s="264"/>
      <c r="H21" s="265"/>
      <c r="I21" s="266"/>
      <c r="J21" s="266"/>
      <c r="K21" s="266"/>
      <c r="L21" s="266"/>
      <c r="M21" s="286"/>
      <c r="N21" s="286"/>
      <c r="O21" s="286"/>
      <c r="P21" s="286"/>
    </row>
    <row r="22" spans="1:16" ht="15.75" x14ac:dyDescent="0.2">
      <c r="A22" s="260"/>
      <c r="B22" s="264"/>
      <c r="C22" s="262"/>
      <c r="D22" s="263"/>
      <c r="E22" s="260"/>
      <c r="F22" s="264"/>
      <c r="G22" s="264"/>
      <c r="H22" s="265"/>
      <c r="I22" s="266"/>
      <c r="J22" s="266"/>
      <c r="K22" s="266"/>
      <c r="L22" s="266"/>
      <c r="M22" s="286"/>
      <c r="N22" s="286"/>
      <c r="O22" s="286"/>
      <c r="P22" s="286"/>
    </row>
    <row r="23" spans="1:16" x14ac:dyDescent="0.2">
      <c r="K23" s="286"/>
      <c r="L23" s="286"/>
      <c r="M23" s="286"/>
      <c r="N23" s="286"/>
      <c r="O23" s="286"/>
      <c r="P23" s="286"/>
    </row>
  </sheetData>
  <mergeCells count="12">
    <mergeCell ref="A14:D14"/>
    <mergeCell ref="H14:I14"/>
    <mergeCell ref="A15:D15"/>
    <mergeCell ref="E15:J1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1 к форме 8.3</vt:lpstr>
      <vt:lpstr>Приложение 2 к Форме 8.3</vt:lpstr>
      <vt:lpstr>Приложение №3 к форме 8.3</vt:lpstr>
      <vt:lpstr>'Приложение 2 к Форме 8.3'!Заголовки_для_печати</vt:lpstr>
      <vt:lpstr>'Приложение 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2015-09-03T04:48:46Z</cp:lastPrinted>
  <dcterms:created xsi:type="dcterms:W3CDTF">2014-07-13T09:38:46Z</dcterms:created>
  <dcterms:modified xsi:type="dcterms:W3CDTF">2015-09-16T06:47:55Z</dcterms:modified>
</cp:coreProperties>
</file>