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20" yWindow="300" windowWidth="20730" windowHeight="11520"/>
  </bookViews>
  <sheets>
    <sheet name="СОНАиРемНасосов_ВНГДУ" sheetId="10" r:id="rId1"/>
  </sheets>
  <definedNames>
    <definedName name="_xlnm._FilterDatabase" localSheetId="0" hidden="1">СОНАиРемНасосов_ВНГДУ!$A$3:$E$99</definedName>
    <definedName name="Z_BFC37919_C1C7_4105_BA9A_8A1F44B24F68_.wvu.Cols" localSheetId="0" hidden="1">СОНАиРемНасосов_ВНГДУ!#REF!</definedName>
    <definedName name="Z_BFC37919_C1C7_4105_BA9A_8A1F44B24F68_.wvu.PrintArea" localSheetId="0" hidden="1">СОНАиРемНасосов_ВНГДУ!$C$1:$E$96</definedName>
    <definedName name="Z_BFC37919_C1C7_4105_BA9A_8A1F44B24F68_.wvu.PrintTitles" localSheetId="0" hidden="1">СОНАиРемНасосов_ВНГДУ!$3:$3</definedName>
    <definedName name="_xlnm.Print_Titles" localSheetId="0">СОНАиРемНасосов_ВНГДУ!$3:$3</definedName>
    <definedName name="Индекс">#REF!</definedName>
    <definedName name="_xlnm.Print_Area" localSheetId="0">СОНАиРемНасосов_ВНГДУ!$B$1:$I$110</definedName>
    <definedName name="Спецификация">СОНАиРемНасосов_ВНГДУ!$B$3:$E$87</definedName>
  </definedNames>
  <calcPr calcId="145621"/>
</workbook>
</file>

<file path=xl/calcChain.xml><?xml version="1.0" encoding="utf-8"?>
<calcChain xmlns="http://schemas.openxmlformats.org/spreadsheetml/2006/main">
  <c r="B91" i="10" l="1"/>
  <c r="B65" i="10"/>
  <c r="B68" i="10" l="1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12" i="10" l="1"/>
  <c r="B13" i="10"/>
  <c r="B14" i="10"/>
  <c r="B15" i="10"/>
  <c r="B16" i="10"/>
  <c r="B17" i="10"/>
  <c r="B18" i="10"/>
  <c r="B19" i="10"/>
  <c r="B20" i="10"/>
  <c r="B53" i="10" l="1"/>
  <c r="B54" i="10"/>
  <c r="B55" i="10"/>
  <c r="B56" i="10"/>
  <c r="B57" i="10"/>
  <c r="B58" i="10"/>
  <c r="B59" i="10"/>
  <c r="B60" i="10"/>
  <c r="B61" i="10"/>
  <c r="B62" i="10"/>
  <c r="B63" i="10"/>
  <c r="B64" i="10"/>
  <c r="B66" i="10"/>
  <c r="B67" i="10"/>
  <c r="B86" i="10"/>
  <c r="B87" i="10"/>
  <c r="B88" i="10"/>
  <c r="B89" i="10"/>
  <c r="B90" i="10"/>
  <c r="B92" i="10"/>
  <c r="B93" i="10"/>
  <c r="B94" i="10"/>
  <c r="B95" i="10"/>
  <c r="B9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C21" i="10"/>
  <c r="B49" i="10"/>
  <c r="B50" i="10"/>
  <c r="B51" i="10"/>
  <c r="B52" i="10"/>
  <c r="B48" i="10"/>
  <c r="B24" i="10"/>
  <c r="B25" i="10"/>
  <c r="B26" i="10"/>
  <c r="B23" i="10"/>
  <c r="B7" i="10"/>
  <c r="B8" i="10"/>
  <c r="B9" i="10"/>
  <c r="B10" i="10"/>
  <c r="B11" i="10"/>
  <c r="B6" i="10"/>
  <c r="B5" i="10"/>
  <c r="E99" i="10" l="1"/>
</calcChain>
</file>

<file path=xl/sharedStrings.xml><?xml version="1.0" encoding="utf-8"?>
<sst xmlns="http://schemas.openxmlformats.org/spreadsheetml/2006/main" count="198" uniqueCount="112">
  <si>
    <t>№ пп</t>
  </si>
  <si>
    <t>Ед.
изм.</t>
  </si>
  <si>
    <t>ВСЕГО:</t>
  </si>
  <si>
    <t>Сумма с НДС, руб.</t>
  </si>
  <si>
    <t>Наименование Работ</t>
  </si>
  <si>
    <t>Итого Капитальный ремонт (КР НПО)</t>
  </si>
  <si>
    <t>Итого Сервисное обслуживание (СО НПО)</t>
  </si>
  <si>
    <t>Ремонт без учета стоимости материалов:</t>
  </si>
  <si>
    <t>шт.</t>
  </si>
  <si>
    <t>руб.</t>
  </si>
  <si>
    <t>Ремонт (стоимость материалов включена):</t>
  </si>
  <si>
    <t>Сервисное обслуживание НПО:</t>
  </si>
  <si>
    <t>час</t>
  </si>
  <si>
    <t>Капитальный ремонт насоса ЦНС 063-1800 с выносными опорами, 15 ступеней (состав работ №1)</t>
  </si>
  <si>
    <t>Капитальный ремонт насоса ЦНС 063-1800 с выносными опорами, 15 ступеней (состав работ №2)</t>
  </si>
  <si>
    <t>Капитальный ремонт насоса ЦНС 063-1900 с выносными опорами, 15 ступеней с изменением характеристики на 090-1900</t>
  </si>
  <si>
    <t xml:space="preserve">Капитальный ремонт насоса ЦНС 063-1900 с выносными опорами, 16 ступеней (состав работ №1) </t>
  </si>
  <si>
    <t>Капитальный ремонт насоса ЦНС 063-1900 с выносными опорами, 16 ступеней (состав работ №2)</t>
  </si>
  <si>
    <t>Капитальный ремонт насоса ЦНС 180-1422 с выносными опорами, 11 ступеней (состав работ №1)</t>
  </si>
  <si>
    <t>Капитальный ремонт насоса ЦНС 180-1422 с выносными опорами, 11 ступеней (состав работ №2)</t>
  </si>
  <si>
    <t>Капитальный ремонт насоса ЦНС 180-1900 с выносными опорами, 15 ступеней (состав работ №1)</t>
  </si>
  <si>
    <t>Капитальный ремонт насоса ЦНС 180-1900 с выносными опорами, 15 ступеней (состав работ №2)</t>
  </si>
  <si>
    <t>Капитальный ремонт насоса ЦНС 240-1422 с выносными опорами, 12 ступеней (состав работ №1)</t>
  </si>
  <si>
    <t>Капитальный ремонт насоса ЦНС 240-1422...1600 со встроенными опорами, 13 ступеней (состав работ №1)</t>
  </si>
  <si>
    <t>Капитальный ремонт насоса ЦНС 240-1422...1600 со встроенными опорами, 13 ступеней (состав работ №2)</t>
  </si>
  <si>
    <t>Капитальный ремонт насоса ЦНС 240-1422...1600 со встроенными опорами, 13 ступеней (состав работ №КС-1)</t>
  </si>
  <si>
    <t xml:space="preserve">Капитальный ремонт насоса ЦНС 240-1900 с выносными опорами, 15 ступеней (состав работ №1) </t>
  </si>
  <si>
    <t xml:space="preserve">Капитальный ремонт насоса ЦНС 240-1900 с выносными опорами, 15 ступеней (состав работ №КС-1) </t>
  </si>
  <si>
    <t xml:space="preserve">Капитальный ремонт насоса ЦНС 240-1900 со встроенными опорами, 15 ступеней (состав работ №1) </t>
  </si>
  <si>
    <t>компл.</t>
  </si>
  <si>
    <t>Замена узлов подшипников насосов ЦНС с применением карбида титана</t>
  </si>
  <si>
    <t>Капитальный ремонт насоса 1Д630-90</t>
  </si>
  <si>
    <t>Капитальный ремонт насоса 6Ш8-2</t>
  </si>
  <si>
    <t>Капитальный ремонт насоса НВ-50/50</t>
  </si>
  <si>
    <t>Капитальный ремонт насоса НВМ-50/50, НВД-50/50, НВД-50/80</t>
  </si>
  <si>
    <t>Капитальный ремонт насоса НМШ5-25</t>
  </si>
  <si>
    <t>Капитальный ремонт насоса НМШ8-25</t>
  </si>
  <si>
    <t>Капитальный ремонт насоса ЦНСн 038-132</t>
  </si>
  <si>
    <t>Капитальный ремонт насоса ЦНСн 060-099</t>
  </si>
  <si>
    <t>Капитальный ремонт насоса ЦНСн 060-330</t>
  </si>
  <si>
    <t>Капитальный ремонт насоса ЦНСн 105-147</t>
  </si>
  <si>
    <t>Капитальный ремонт насоса ЦНСн 105-294</t>
  </si>
  <si>
    <t>Капитальный ремонт насоса ЦНСн 105-441</t>
  </si>
  <si>
    <t>Капитальный ремонт насоса ЦНСн 105-490</t>
  </si>
  <si>
    <t>Капитальный ремонт насоса ЦНСн 180-085</t>
  </si>
  <si>
    <t>Капитальный ремонт насоса ЦНСн 180-128</t>
  </si>
  <si>
    <t>Капитальный ремонт насоса ЦНСн 180-212</t>
  </si>
  <si>
    <t>Капитальный ремонт насоса ЦНСн 180-255</t>
  </si>
  <si>
    <t>Капитальный ремонт насоса ЦНСн 180-340</t>
  </si>
  <si>
    <t>Капитальный ремонт насоса ЦНСн 180-425</t>
  </si>
  <si>
    <t>Капитальный ремонт насоса ЦНСн 300-120</t>
  </si>
  <si>
    <t>Капитальный ремонт насоса ЦНСн 300-240</t>
  </si>
  <si>
    <t>Капитальный ремонт насоса ЦНСн 300-300</t>
  </si>
  <si>
    <t>Капитальный ремонт насоса ЦНСн 300-360</t>
  </si>
  <si>
    <t>Снятие насоса 1Д630-90</t>
  </si>
  <si>
    <t>Снятие насоса ЦНС 063-1800…1900</t>
  </si>
  <si>
    <t>Снятие насоса ЦНС 180-1422…1900</t>
  </si>
  <si>
    <t>Снятие насоса ЦНС 240-1422…1900</t>
  </si>
  <si>
    <t>Снятие насоса ЦНСн 038-044…220</t>
  </si>
  <si>
    <t>Снятие насоса ЦНСн 060-066...330</t>
  </si>
  <si>
    <t>Снятие насоса ЦНСн 105-098…490</t>
  </si>
  <si>
    <t>Снятие насоса ЦНСн 180-085…425</t>
  </si>
  <si>
    <t>Снятие насоса ЦНСн 300-120…600</t>
  </si>
  <si>
    <t>Текущий ремонт насоса 1Д630-90</t>
  </si>
  <si>
    <t>Текущий ремонт насоса 200Д-90</t>
  </si>
  <si>
    <t>Текущий ремонт насоса ЦНС 063-1800…1900 (с выносными опорами)</t>
  </si>
  <si>
    <t>Текущий ремонт насоса ЦНС 180-1422…1900 (с выносными опорами)</t>
  </si>
  <si>
    <t>Текущий ремонт насоса ЦНС 180-1422…1900 (со встроенными опорами)</t>
  </si>
  <si>
    <t>Текущий ремонт насоса ЦНС 240-1422…1900 (с выносными опорами)</t>
  </si>
  <si>
    <t>Текущий ремонт насоса ЦНС 240-1422…1900 (со встроенными опорами)</t>
  </si>
  <si>
    <t>Текущий ремонт насоса ЦНСн 038-044…220</t>
  </si>
  <si>
    <t>Текущий ремонт насоса ЦНСн 060-066...330</t>
  </si>
  <si>
    <t>Текущий ремонт насоса ЦНСн 105-098…490</t>
  </si>
  <si>
    <t>Текущий ремонт насоса ЦНСн 180-085…425</t>
  </si>
  <si>
    <t>Текущий ремонт насоса ЦНСн 300-120…600</t>
  </si>
  <si>
    <t>Техническое обслуживание НПО слесарем-ремонтником</t>
  </si>
  <si>
    <t>ТО-1 4АРМ 800/6000</t>
  </si>
  <si>
    <t>ТО-1 СТД-800/1250/600</t>
  </si>
  <si>
    <t>ТО-2 4АРМ 800/6000</t>
  </si>
  <si>
    <t>ТО-2 СТД-800/1250/1600</t>
  </si>
  <si>
    <t>Услуга аварийного ремонтного звена</t>
  </si>
  <si>
    <t>Установка насоса 1Д630-90</t>
  </si>
  <si>
    <t>Установка насоса ЦНС 063-1800…1900</t>
  </si>
  <si>
    <t>Установка насоса ЦНС 180-1422…1900</t>
  </si>
  <si>
    <t>Установка насоса ЦНС 240-1422…1900</t>
  </si>
  <si>
    <t>Установка насоса ЦНСн 038-044…220</t>
  </si>
  <si>
    <t>Установка насоса ЦНСн 060-066...330</t>
  </si>
  <si>
    <t>Установка насоса ЦНСн 105-098…490</t>
  </si>
  <si>
    <t>Установка насоса ЦНСн 180-085…425</t>
  </si>
  <si>
    <t>Установка насоса ЦНСн 300-120…600</t>
  </si>
  <si>
    <t>Центровка насосного агрегата 1Д630-90</t>
  </si>
  <si>
    <t>Центровка насосного агрегата ЦНС 063-1800…1900</t>
  </si>
  <si>
    <t>Центровка насосного агрегата ЦНС 180-1422…1900</t>
  </si>
  <si>
    <t>Центровка насосного агрегата ЦНС 240-1422…1900</t>
  </si>
  <si>
    <t>Центровка насосного агрегата ЦНСн 038-044…220</t>
  </si>
  <si>
    <t>Центровка насосного агрегата ЦНСн 060-066…330</t>
  </si>
  <si>
    <t>Центровка насосного агрегата ЦНСн 105-098…490</t>
  </si>
  <si>
    <t>Центровка насосного агрегата ЦНСн 180-085…425</t>
  </si>
  <si>
    <t>Центровка насосного агрегата ЦНСн 300-120…600</t>
  </si>
  <si>
    <t>Текущий ремонт насоса ЦНС 300-1422…1900 (со встроенными опорами)</t>
  </si>
  <si>
    <t>Центровка насосного агрегата ЦНС 300-1422…1900</t>
  </si>
  <si>
    <t>Снятие насоса ЦНС 300-1422…1900</t>
  </si>
  <si>
    <t>Установка насоса ЦНС 300-1422…1900</t>
  </si>
  <si>
    <t xml:space="preserve">Кол-во </t>
  </si>
  <si>
    <t>НДС (18%), руб.</t>
  </si>
  <si>
    <t>Сумма без НДС, руб.</t>
  </si>
  <si>
    <t xml:space="preserve">Стоимость, руб. </t>
  </si>
  <si>
    <t>Форма 4 таблица цен</t>
  </si>
  <si>
    <t>Базис оказания услуг</t>
  </si>
  <si>
    <t>(подпись,М.П.)</t>
  </si>
  <si>
    <t>(фамилия, имя, отчество подписавшего, должность)</t>
  </si>
  <si>
    <t>Сервисное обслуживание – на месторождениях ВНГДУ ОАО «СН-МНГ»,                                       ремонт – на ремонтной базе Подрядчика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</si>
</sst>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i/>
      <u/>
      <sz val="12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i/>
      <u/>
      <sz val="12"/>
      <color theme="0" tint="-0.249977111117893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1" applyFont="1" applyFill="1" applyBorder="1"/>
    <xf numFmtId="0" fontId="3" fillId="0" borderId="0" xfId="1" applyFont="1" applyFill="1" applyBorder="1"/>
    <xf numFmtId="0" fontId="3" fillId="0" borderId="0" xfId="1" applyFont="1" applyFill="1"/>
    <xf numFmtId="0" fontId="3" fillId="0" borderId="0" xfId="1" applyFont="1" applyFill="1" applyAlignment="1">
      <alignment horizontal="center"/>
    </xf>
    <xf numFmtId="0" fontId="3" fillId="0" borderId="0" xfId="1" applyFont="1" applyFill="1" applyAlignment="1"/>
    <xf numFmtId="0" fontId="3" fillId="0" borderId="0" xfId="1" applyFont="1" applyFill="1" applyBorder="1" applyAlignment="1">
      <alignment vertical="center"/>
    </xf>
    <xf numFmtId="0" fontId="4" fillId="0" borderId="0" xfId="1" applyFont="1" applyFill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5" fillId="0" borderId="0" xfId="1" applyFont="1" applyFill="1" applyBorder="1" applyAlignment="1">
      <alignment horizontal="center" vertical="center"/>
    </xf>
    <xf numFmtId="0" fontId="6" fillId="0" borderId="0" xfId="1" applyFont="1" applyFill="1" applyBorder="1"/>
    <xf numFmtId="0" fontId="2" fillId="0" borderId="0" xfId="1" applyFont="1" applyFill="1" applyBorder="1" applyAlignment="1"/>
    <xf numFmtId="0" fontId="7" fillId="0" borderId="0" xfId="0" applyFont="1"/>
    <xf numFmtId="0" fontId="7" fillId="0" borderId="0" xfId="0" applyFont="1" applyAlignment="1">
      <alignment horizontal="center"/>
    </xf>
    <xf numFmtId="0" fontId="10" fillId="0" borderId="9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wrapText="1"/>
    </xf>
    <xf numFmtId="0" fontId="10" fillId="0" borderId="10" xfId="1" applyFont="1" applyFill="1" applyBorder="1" applyAlignment="1">
      <alignment wrapText="1"/>
    </xf>
    <xf numFmtId="0" fontId="10" fillId="0" borderId="8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10" fillId="0" borderId="11" xfId="1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right" vertical="center" indent="1"/>
    </xf>
    <xf numFmtId="0" fontId="10" fillId="0" borderId="1" xfId="1" applyFont="1" applyFill="1" applyBorder="1"/>
    <xf numFmtId="0" fontId="10" fillId="0" borderId="12" xfId="1" applyFont="1" applyFill="1" applyBorder="1"/>
    <xf numFmtId="0" fontId="8" fillId="0" borderId="1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vertical="center" wrapText="1"/>
    </xf>
    <xf numFmtId="3" fontId="11" fillId="0" borderId="1" xfId="1" applyNumberFormat="1" applyFont="1" applyFill="1" applyBorder="1" applyAlignment="1">
      <alignment horizontal="center" vertical="center"/>
    </xf>
    <xf numFmtId="0" fontId="11" fillId="0" borderId="1" xfId="1" applyNumberFormat="1" applyFont="1" applyFill="1" applyBorder="1" applyAlignment="1">
      <alignment horizontal="center" vertical="center"/>
    </xf>
    <xf numFmtId="43" fontId="8" fillId="0" borderId="13" xfId="1" applyNumberFormat="1" applyFont="1" applyFill="1" applyBorder="1" applyAlignment="1">
      <alignment horizontal="centerContinuous" vertical="center"/>
    </xf>
    <xf numFmtId="0" fontId="8" fillId="0" borderId="14" xfId="1" applyFont="1" applyFill="1" applyBorder="1" applyAlignment="1">
      <alignment horizontal="centerContinuous" vertical="center"/>
    </xf>
    <xf numFmtId="3" fontId="8" fillId="0" borderId="14" xfId="1" applyNumberFormat="1" applyFont="1" applyFill="1" applyBorder="1" applyAlignment="1">
      <alignment horizontal="center" vertical="center"/>
    </xf>
    <xf numFmtId="0" fontId="10" fillId="0" borderId="14" xfId="1" applyFont="1" applyFill="1" applyBorder="1"/>
    <xf numFmtId="0" fontId="10" fillId="0" borderId="15" xfId="1" applyFont="1" applyFill="1" applyBorder="1"/>
    <xf numFmtId="43" fontId="8" fillId="0" borderId="0" xfId="1" applyNumberFormat="1" applyFont="1" applyFill="1" applyBorder="1" applyAlignment="1">
      <alignment horizontal="centerContinuous" vertical="center"/>
    </xf>
    <xf numFmtId="0" fontId="8" fillId="0" borderId="0" xfId="1" applyFont="1" applyFill="1" applyBorder="1" applyAlignment="1">
      <alignment horizontal="centerContinuous" vertical="center"/>
    </xf>
    <xf numFmtId="0" fontId="8" fillId="0" borderId="0" xfId="1" applyFont="1" applyFill="1" applyBorder="1" applyAlignment="1">
      <alignment horizontal="center" vertical="center"/>
    </xf>
    <xf numFmtId="0" fontId="10" fillId="0" borderId="0" xfId="1" applyFont="1" applyFill="1" applyBorder="1"/>
    <xf numFmtId="0" fontId="10" fillId="0" borderId="0" xfId="1" applyFont="1" applyFill="1"/>
    <xf numFmtId="0" fontId="10" fillId="0" borderId="0" xfId="1" applyFont="1" applyFill="1" applyAlignment="1">
      <alignment horizontal="center"/>
    </xf>
    <xf numFmtId="0" fontId="10" fillId="0" borderId="0" xfId="1" applyFont="1" applyFill="1" applyAlignment="1"/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/>
    </xf>
    <xf numFmtId="0" fontId="8" fillId="0" borderId="3" xfId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17" xfId="1" applyFont="1" applyFill="1" applyBorder="1" applyAlignment="1">
      <alignment horizontal="right" vertical="center"/>
    </xf>
    <xf numFmtId="0" fontId="9" fillId="0" borderId="17" xfId="0" applyFont="1" applyBorder="1" applyAlignment="1">
      <alignment horizontal="right"/>
    </xf>
    <xf numFmtId="0" fontId="8" fillId="0" borderId="2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7" fillId="0" borderId="6" xfId="0" applyFont="1" applyBorder="1" applyAlignment="1"/>
    <xf numFmtId="0" fontId="7" fillId="0" borderId="16" xfId="0" applyFont="1" applyBorder="1" applyAlignment="1"/>
    <xf numFmtId="0" fontId="2" fillId="0" borderId="0" xfId="1" applyFont="1" applyFill="1" applyAlignment="1">
      <alignment horizontal="center" vertical="center" wrapText="1"/>
    </xf>
    <xf numFmtId="0" fontId="11" fillId="0" borderId="11" xfId="1" applyFont="1" applyFill="1" applyBorder="1" applyAlignment="1">
      <alignment horizontal="left" vertical="center" indent="27"/>
    </xf>
    <xf numFmtId="0" fontId="11" fillId="0" borderId="1" xfId="1" applyFont="1" applyFill="1" applyBorder="1" applyAlignment="1">
      <alignment horizontal="left" vertical="center" indent="27"/>
    </xf>
  </cellXfs>
  <cellStyles count="2">
    <cellStyle name="Обычный" xfId="0" builtinId="0"/>
    <cellStyle name="Обычный 2" xfId="1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10"/>
  <sheetViews>
    <sheetView tabSelected="1" view="pageBreakPreview" topLeftCell="A55" zoomScale="70" zoomScaleNormal="85" zoomScaleSheetLayoutView="70" workbookViewId="0">
      <selection activeCell="I82" sqref="I82"/>
    </sheetView>
  </sheetViews>
  <sheetFormatPr defaultColWidth="9.140625" defaultRowHeight="15.75" x14ac:dyDescent="0.25"/>
  <cols>
    <col min="1" max="1" width="0.5703125" style="2" customWidth="1"/>
    <col min="2" max="2" width="9.5703125" style="2" customWidth="1"/>
    <col min="3" max="3" width="80.7109375" style="3" customWidth="1"/>
    <col min="4" max="4" width="7.7109375" style="4" customWidth="1"/>
    <col min="5" max="5" width="9.42578125" style="5" customWidth="1"/>
    <col min="6" max="6" width="15.85546875" style="2" customWidth="1"/>
    <col min="7" max="7" width="16.28515625" style="2" customWidth="1"/>
    <col min="8" max="8" width="14.28515625" style="2" customWidth="1"/>
    <col min="9" max="9" width="17.85546875" style="2" customWidth="1"/>
    <col min="10" max="10" width="45.28515625" style="2" customWidth="1"/>
    <col min="11" max="13" width="9.140625" style="2"/>
    <col min="14" max="14" width="18" style="2" customWidth="1"/>
    <col min="15" max="15" width="17.85546875" style="2" customWidth="1"/>
    <col min="16" max="16" width="18" style="2" customWidth="1"/>
    <col min="17" max="17" width="18.42578125" style="2" customWidth="1"/>
    <col min="18" max="16384" width="9.140625" style="2"/>
  </cols>
  <sheetData>
    <row r="1" spans="1:43" s="6" customFormat="1" ht="60.75" customHeight="1" x14ac:dyDescent="0.25">
      <c r="B1" s="56"/>
      <c r="C1" s="56"/>
      <c r="D1" s="56"/>
      <c r="E1" s="56"/>
      <c r="F1" s="9"/>
      <c r="G1" s="9"/>
    </row>
    <row r="2" spans="1:43" s="1" customFormat="1" ht="16.5" thickBot="1" x14ac:dyDescent="0.3">
      <c r="B2" s="12"/>
      <c r="C2" s="12"/>
      <c r="D2" s="12"/>
      <c r="E2" s="12"/>
      <c r="F2" s="9"/>
      <c r="G2" s="50" t="s">
        <v>107</v>
      </c>
      <c r="H2" s="51"/>
      <c r="I2" s="51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</row>
    <row r="3" spans="1:43" ht="31.5" customHeight="1" x14ac:dyDescent="0.25">
      <c r="B3" s="18" t="s">
        <v>0</v>
      </c>
      <c r="C3" s="15" t="s">
        <v>4</v>
      </c>
      <c r="D3" s="15" t="s">
        <v>1</v>
      </c>
      <c r="E3" s="15" t="s">
        <v>103</v>
      </c>
      <c r="F3" s="15" t="s">
        <v>106</v>
      </c>
      <c r="G3" s="16" t="s">
        <v>105</v>
      </c>
      <c r="H3" s="16" t="s">
        <v>104</v>
      </c>
      <c r="I3" s="17" t="s">
        <v>3</v>
      </c>
    </row>
    <row r="4" spans="1:43" x14ac:dyDescent="0.25">
      <c r="B4" s="19">
        <v>1</v>
      </c>
      <c r="C4" s="52" t="s">
        <v>7</v>
      </c>
      <c r="D4" s="53"/>
      <c r="E4" s="53"/>
      <c r="F4" s="54"/>
      <c r="G4" s="54"/>
      <c r="H4" s="54"/>
      <c r="I4" s="55"/>
    </row>
    <row r="5" spans="1:43" s="7" customFormat="1" ht="31.5" x14ac:dyDescent="0.25">
      <c r="A5" s="10">
        <v>1</v>
      </c>
      <c r="B5" s="20" t="str">
        <f t="shared" ref="B5:B20" si="0">CONCATENATE(B$4,".",A5,".")</f>
        <v>1.1.</v>
      </c>
      <c r="C5" s="21" t="s">
        <v>13</v>
      </c>
      <c r="D5" s="22" t="s">
        <v>8</v>
      </c>
      <c r="E5" s="23">
        <v>1</v>
      </c>
      <c r="F5" s="24"/>
      <c r="G5" s="25"/>
      <c r="H5" s="25"/>
      <c r="I5" s="26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</row>
    <row r="6" spans="1:43" s="7" customFormat="1" ht="31.5" x14ac:dyDescent="0.25">
      <c r="A6" s="10">
        <v>2</v>
      </c>
      <c r="B6" s="20" t="str">
        <f t="shared" si="0"/>
        <v>1.2.</v>
      </c>
      <c r="C6" s="21" t="s">
        <v>14</v>
      </c>
      <c r="D6" s="22" t="s">
        <v>8</v>
      </c>
      <c r="E6" s="23">
        <v>1</v>
      </c>
      <c r="F6" s="24"/>
      <c r="G6" s="25"/>
      <c r="H6" s="25"/>
      <c r="I6" s="26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</row>
    <row r="7" spans="1:43" s="7" customFormat="1" ht="31.5" x14ac:dyDescent="0.25">
      <c r="A7" s="10">
        <v>3</v>
      </c>
      <c r="B7" s="20" t="str">
        <f t="shared" si="0"/>
        <v>1.3.</v>
      </c>
      <c r="C7" s="21" t="s">
        <v>15</v>
      </c>
      <c r="D7" s="22" t="s">
        <v>8</v>
      </c>
      <c r="E7" s="23">
        <v>1</v>
      </c>
      <c r="F7" s="24"/>
      <c r="G7" s="25"/>
      <c r="H7" s="25"/>
      <c r="I7" s="26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</row>
    <row r="8" spans="1:43" s="7" customFormat="1" ht="31.5" x14ac:dyDescent="0.25">
      <c r="A8" s="10">
        <v>4</v>
      </c>
      <c r="B8" s="20" t="str">
        <f t="shared" si="0"/>
        <v>1.4.</v>
      </c>
      <c r="C8" s="21" t="s">
        <v>16</v>
      </c>
      <c r="D8" s="22" t="s">
        <v>8</v>
      </c>
      <c r="E8" s="23">
        <v>2</v>
      </c>
      <c r="F8" s="24"/>
      <c r="G8" s="25"/>
      <c r="H8" s="25"/>
      <c r="I8" s="26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</row>
    <row r="9" spans="1:43" s="7" customFormat="1" ht="31.5" x14ac:dyDescent="0.25">
      <c r="A9" s="10">
        <v>5</v>
      </c>
      <c r="B9" s="20" t="str">
        <f t="shared" si="0"/>
        <v>1.5.</v>
      </c>
      <c r="C9" s="21" t="s">
        <v>17</v>
      </c>
      <c r="D9" s="22" t="s">
        <v>8</v>
      </c>
      <c r="E9" s="23">
        <v>1</v>
      </c>
      <c r="F9" s="24"/>
      <c r="G9" s="25"/>
      <c r="H9" s="25"/>
      <c r="I9" s="26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</row>
    <row r="10" spans="1:43" s="7" customFormat="1" ht="31.5" x14ac:dyDescent="0.25">
      <c r="A10" s="10">
        <v>6</v>
      </c>
      <c r="B10" s="20" t="str">
        <f t="shared" si="0"/>
        <v>1.6.</v>
      </c>
      <c r="C10" s="21" t="s">
        <v>18</v>
      </c>
      <c r="D10" s="22" t="s">
        <v>8</v>
      </c>
      <c r="E10" s="23">
        <v>1</v>
      </c>
      <c r="F10" s="24"/>
      <c r="G10" s="25"/>
      <c r="H10" s="25"/>
      <c r="I10" s="26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</row>
    <row r="11" spans="1:43" s="7" customFormat="1" ht="31.5" x14ac:dyDescent="0.25">
      <c r="A11" s="10">
        <v>7</v>
      </c>
      <c r="B11" s="20" t="str">
        <f t="shared" si="0"/>
        <v>1.7.</v>
      </c>
      <c r="C11" s="21" t="s">
        <v>19</v>
      </c>
      <c r="D11" s="22" t="s">
        <v>8</v>
      </c>
      <c r="E11" s="23">
        <v>1</v>
      </c>
      <c r="F11" s="24"/>
      <c r="G11" s="25"/>
      <c r="H11" s="25"/>
      <c r="I11" s="26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</row>
    <row r="12" spans="1:43" s="7" customFormat="1" ht="31.5" x14ac:dyDescent="0.25">
      <c r="A12" s="10">
        <v>8</v>
      </c>
      <c r="B12" s="20" t="str">
        <f t="shared" si="0"/>
        <v>1.8.</v>
      </c>
      <c r="C12" s="21" t="s">
        <v>20</v>
      </c>
      <c r="D12" s="22" t="s">
        <v>8</v>
      </c>
      <c r="E12" s="23">
        <v>2</v>
      </c>
      <c r="F12" s="24"/>
      <c r="G12" s="25"/>
      <c r="H12" s="25"/>
      <c r="I12" s="26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</row>
    <row r="13" spans="1:43" s="7" customFormat="1" ht="31.5" x14ac:dyDescent="0.25">
      <c r="A13" s="10">
        <v>9</v>
      </c>
      <c r="B13" s="20" t="str">
        <f t="shared" si="0"/>
        <v>1.9.</v>
      </c>
      <c r="C13" s="21" t="s">
        <v>21</v>
      </c>
      <c r="D13" s="22" t="s">
        <v>8</v>
      </c>
      <c r="E13" s="23">
        <v>1</v>
      </c>
      <c r="F13" s="24"/>
      <c r="G13" s="25"/>
      <c r="H13" s="25"/>
      <c r="I13" s="26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</row>
    <row r="14" spans="1:43" s="7" customFormat="1" ht="31.5" x14ac:dyDescent="0.25">
      <c r="A14" s="10">
        <v>10</v>
      </c>
      <c r="B14" s="20" t="str">
        <f t="shared" si="0"/>
        <v>1.10.</v>
      </c>
      <c r="C14" s="21" t="s">
        <v>22</v>
      </c>
      <c r="D14" s="22" t="s">
        <v>8</v>
      </c>
      <c r="E14" s="23">
        <v>2</v>
      </c>
      <c r="F14" s="24"/>
      <c r="G14" s="25"/>
      <c r="H14" s="25"/>
      <c r="I14" s="26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</row>
    <row r="15" spans="1:43" s="7" customFormat="1" ht="31.5" x14ac:dyDescent="0.25">
      <c r="A15" s="10">
        <v>11</v>
      </c>
      <c r="B15" s="20" t="str">
        <f t="shared" si="0"/>
        <v>1.11.</v>
      </c>
      <c r="C15" s="21" t="s">
        <v>23</v>
      </c>
      <c r="D15" s="22" t="s">
        <v>8</v>
      </c>
      <c r="E15" s="23">
        <v>5</v>
      </c>
      <c r="F15" s="24"/>
      <c r="G15" s="25"/>
      <c r="H15" s="25"/>
      <c r="I15" s="26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</row>
    <row r="16" spans="1:43" s="7" customFormat="1" ht="31.5" x14ac:dyDescent="0.25">
      <c r="A16" s="10">
        <v>12</v>
      </c>
      <c r="B16" s="20" t="str">
        <f t="shared" si="0"/>
        <v>1.12.</v>
      </c>
      <c r="C16" s="21" t="s">
        <v>24</v>
      </c>
      <c r="D16" s="22" t="s">
        <v>8</v>
      </c>
      <c r="E16" s="23">
        <v>1</v>
      </c>
      <c r="F16" s="24"/>
      <c r="G16" s="25"/>
      <c r="H16" s="25"/>
      <c r="I16" s="26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</row>
    <row r="17" spans="1:43" s="7" customFormat="1" ht="31.5" x14ac:dyDescent="0.25">
      <c r="A17" s="10">
        <v>13</v>
      </c>
      <c r="B17" s="20" t="str">
        <f t="shared" si="0"/>
        <v>1.13.</v>
      </c>
      <c r="C17" s="21" t="s">
        <v>25</v>
      </c>
      <c r="D17" s="22" t="s">
        <v>8</v>
      </c>
      <c r="E17" s="23">
        <v>2</v>
      </c>
      <c r="F17" s="24"/>
      <c r="G17" s="25"/>
      <c r="H17" s="25"/>
      <c r="I17" s="26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</row>
    <row r="18" spans="1:43" s="7" customFormat="1" ht="31.5" x14ac:dyDescent="0.25">
      <c r="A18" s="10">
        <v>14</v>
      </c>
      <c r="B18" s="20" t="str">
        <f t="shared" si="0"/>
        <v>1.14.</v>
      </c>
      <c r="C18" s="21" t="s">
        <v>26</v>
      </c>
      <c r="D18" s="22" t="s">
        <v>8</v>
      </c>
      <c r="E18" s="23">
        <v>1</v>
      </c>
      <c r="F18" s="24"/>
      <c r="G18" s="25"/>
      <c r="H18" s="25"/>
      <c r="I18" s="26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</row>
    <row r="19" spans="1:43" s="7" customFormat="1" ht="31.5" x14ac:dyDescent="0.25">
      <c r="A19" s="10">
        <v>15</v>
      </c>
      <c r="B19" s="20" t="str">
        <f t="shared" si="0"/>
        <v>1.15.</v>
      </c>
      <c r="C19" s="21" t="s">
        <v>27</v>
      </c>
      <c r="D19" s="22" t="s">
        <v>8</v>
      </c>
      <c r="E19" s="23">
        <v>1</v>
      </c>
      <c r="F19" s="24"/>
      <c r="G19" s="25"/>
      <c r="H19" s="25"/>
      <c r="I19" s="26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</row>
    <row r="20" spans="1:43" s="7" customFormat="1" ht="31.5" x14ac:dyDescent="0.25">
      <c r="A20" s="10">
        <v>16</v>
      </c>
      <c r="B20" s="20" t="str">
        <f t="shared" si="0"/>
        <v>1.16.</v>
      </c>
      <c r="C20" s="21" t="s">
        <v>28</v>
      </c>
      <c r="D20" s="22" t="s">
        <v>8</v>
      </c>
      <c r="E20" s="23">
        <v>1</v>
      </c>
      <c r="F20" s="24"/>
      <c r="G20" s="25"/>
      <c r="H20" s="25"/>
      <c r="I20" s="26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</row>
    <row r="21" spans="1:43" s="7" customFormat="1" x14ac:dyDescent="0.25">
      <c r="A21" s="11"/>
      <c r="B21" s="27">
        <v>2</v>
      </c>
      <c r="C21" s="28" t="str">
        <f>CONCATENATE("Ориентировочная стоимость материалов к разделу ",1)</f>
        <v>Ориентировочная стоимость материалов к разделу 1</v>
      </c>
      <c r="D21" s="23" t="s">
        <v>9</v>
      </c>
      <c r="E21" s="23"/>
      <c r="F21" s="24"/>
      <c r="G21" s="25"/>
      <c r="H21" s="25"/>
      <c r="I21" s="26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</row>
    <row r="22" spans="1:43" s="7" customFormat="1" x14ac:dyDescent="0.25">
      <c r="A22" s="11"/>
      <c r="B22" s="27">
        <v>3</v>
      </c>
      <c r="C22" s="52" t="s">
        <v>10</v>
      </c>
      <c r="D22" s="53"/>
      <c r="E22" s="53"/>
      <c r="F22" s="54"/>
      <c r="G22" s="54"/>
      <c r="H22" s="54"/>
      <c r="I22" s="55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</row>
    <row r="23" spans="1:43" s="7" customFormat="1" x14ac:dyDescent="0.25">
      <c r="A23" s="10">
        <v>1</v>
      </c>
      <c r="B23" s="20" t="str">
        <f t="shared" ref="B23:B46" si="1">CONCATENATE(B$22,".",A23,".")</f>
        <v>3.1.</v>
      </c>
      <c r="C23" s="21" t="s">
        <v>30</v>
      </c>
      <c r="D23" s="22" t="s">
        <v>29</v>
      </c>
      <c r="E23" s="23">
        <v>2</v>
      </c>
      <c r="F23" s="24"/>
      <c r="G23" s="25"/>
      <c r="H23" s="25"/>
      <c r="I23" s="26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</row>
    <row r="24" spans="1:43" s="7" customFormat="1" x14ac:dyDescent="0.25">
      <c r="A24" s="10">
        <v>2</v>
      </c>
      <c r="B24" s="20" t="str">
        <f t="shared" si="1"/>
        <v>3.2.</v>
      </c>
      <c r="C24" s="21" t="s">
        <v>31</v>
      </c>
      <c r="D24" s="22" t="s">
        <v>8</v>
      </c>
      <c r="E24" s="23">
        <v>16</v>
      </c>
      <c r="F24" s="24"/>
      <c r="G24" s="25"/>
      <c r="H24" s="25"/>
      <c r="I24" s="26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</row>
    <row r="25" spans="1:43" s="7" customFormat="1" x14ac:dyDescent="0.25">
      <c r="A25" s="10">
        <v>3</v>
      </c>
      <c r="B25" s="20" t="str">
        <f t="shared" si="1"/>
        <v>3.3.</v>
      </c>
      <c r="C25" s="21" t="s">
        <v>32</v>
      </c>
      <c r="D25" s="22" t="s">
        <v>8</v>
      </c>
      <c r="E25" s="23">
        <v>8</v>
      </c>
      <c r="F25" s="24"/>
      <c r="G25" s="25"/>
      <c r="H25" s="25"/>
      <c r="I25" s="26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</row>
    <row r="26" spans="1:43" s="7" customFormat="1" x14ac:dyDescent="0.25">
      <c r="A26" s="10">
        <v>4</v>
      </c>
      <c r="B26" s="20" t="str">
        <f t="shared" si="1"/>
        <v>3.4.</v>
      </c>
      <c r="C26" s="21" t="s">
        <v>33</v>
      </c>
      <c r="D26" s="22" t="s">
        <v>8</v>
      </c>
      <c r="E26" s="23">
        <v>30</v>
      </c>
      <c r="F26" s="24"/>
      <c r="G26" s="25"/>
      <c r="H26" s="25"/>
      <c r="I26" s="26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</row>
    <row r="27" spans="1:43" s="7" customFormat="1" x14ac:dyDescent="0.25">
      <c r="A27" s="10">
        <v>5</v>
      </c>
      <c r="B27" s="20" t="str">
        <f t="shared" si="1"/>
        <v>3.5.</v>
      </c>
      <c r="C27" s="21" t="s">
        <v>34</v>
      </c>
      <c r="D27" s="22" t="s">
        <v>8</v>
      </c>
      <c r="E27" s="23">
        <v>20</v>
      </c>
      <c r="F27" s="24"/>
      <c r="G27" s="25"/>
      <c r="H27" s="25"/>
      <c r="I27" s="26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</row>
    <row r="28" spans="1:43" s="7" customFormat="1" x14ac:dyDescent="0.25">
      <c r="A28" s="10">
        <v>6</v>
      </c>
      <c r="B28" s="20" t="str">
        <f t="shared" si="1"/>
        <v>3.6.</v>
      </c>
      <c r="C28" s="21" t="s">
        <v>35</v>
      </c>
      <c r="D28" s="22" t="s">
        <v>8</v>
      </c>
      <c r="E28" s="23">
        <v>30</v>
      </c>
      <c r="F28" s="24"/>
      <c r="G28" s="25"/>
      <c r="H28" s="25"/>
      <c r="I28" s="26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</row>
    <row r="29" spans="1:43" s="7" customFormat="1" x14ac:dyDescent="0.25">
      <c r="A29" s="10">
        <v>7</v>
      </c>
      <c r="B29" s="20" t="str">
        <f t="shared" si="1"/>
        <v>3.7.</v>
      </c>
      <c r="C29" s="21" t="s">
        <v>36</v>
      </c>
      <c r="D29" s="22" t="s">
        <v>8</v>
      </c>
      <c r="E29" s="23">
        <v>20</v>
      </c>
      <c r="F29" s="24"/>
      <c r="G29" s="25"/>
      <c r="H29" s="25"/>
      <c r="I29" s="26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</row>
    <row r="30" spans="1:43" s="7" customFormat="1" x14ac:dyDescent="0.25">
      <c r="A30" s="10">
        <v>8</v>
      </c>
      <c r="B30" s="20" t="str">
        <f t="shared" si="1"/>
        <v>3.8.</v>
      </c>
      <c r="C30" s="21" t="s">
        <v>37</v>
      </c>
      <c r="D30" s="22" t="s">
        <v>8</v>
      </c>
      <c r="E30" s="23">
        <v>2</v>
      </c>
      <c r="F30" s="24"/>
      <c r="G30" s="25"/>
      <c r="H30" s="25"/>
      <c r="I30" s="26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</row>
    <row r="31" spans="1:43" s="7" customFormat="1" x14ac:dyDescent="0.25">
      <c r="A31" s="10">
        <v>9</v>
      </c>
      <c r="B31" s="20" t="str">
        <f t="shared" si="1"/>
        <v>3.9.</v>
      </c>
      <c r="C31" s="21" t="s">
        <v>38</v>
      </c>
      <c r="D31" s="22" t="s">
        <v>8</v>
      </c>
      <c r="E31" s="23">
        <v>1</v>
      </c>
      <c r="F31" s="24"/>
      <c r="G31" s="25"/>
      <c r="H31" s="25"/>
      <c r="I31" s="26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</row>
    <row r="32" spans="1:43" s="7" customFormat="1" x14ac:dyDescent="0.25">
      <c r="A32" s="10">
        <v>10</v>
      </c>
      <c r="B32" s="20" t="str">
        <f t="shared" si="1"/>
        <v>3.10.</v>
      </c>
      <c r="C32" s="21" t="s">
        <v>39</v>
      </c>
      <c r="D32" s="22" t="s">
        <v>8</v>
      </c>
      <c r="E32" s="23">
        <v>1</v>
      </c>
      <c r="F32" s="24"/>
      <c r="G32" s="25"/>
      <c r="H32" s="25"/>
      <c r="I32" s="26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</row>
    <row r="33" spans="1:43" s="7" customFormat="1" x14ac:dyDescent="0.25">
      <c r="A33" s="10">
        <v>11</v>
      </c>
      <c r="B33" s="20" t="str">
        <f t="shared" si="1"/>
        <v>3.11.</v>
      </c>
      <c r="C33" s="21" t="s">
        <v>40</v>
      </c>
      <c r="D33" s="22" t="s">
        <v>8</v>
      </c>
      <c r="E33" s="23">
        <v>2</v>
      </c>
      <c r="F33" s="24"/>
      <c r="G33" s="25"/>
      <c r="H33" s="25"/>
      <c r="I33" s="26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</row>
    <row r="34" spans="1:43" s="7" customFormat="1" x14ac:dyDescent="0.25">
      <c r="A34" s="10">
        <v>12</v>
      </c>
      <c r="B34" s="20" t="str">
        <f t="shared" si="1"/>
        <v>3.12.</v>
      </c>
      <c r="C34" s="21" t="s">
        <v>41</v>
      </c>
      <c r="D34" s="22" t="s">
        <v>8</v>
      </c>
      <c r="E34" s="23">
        <v>1</v>
      </c>
      <c r="F34" s="24"/>
      <c r="G34" s="25"/>
      <c r="H34" s="25"/>
      <c r="I34" s="26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</row>
    <row r="35" spans="1:43" s="7" customFormat="1" x14ac:dyDescent="0.25">
      <c r="A35" s="10">
        <v>13</v>
      </c>
      <c r="B35" s="20" t="str">
        <f t="shared" si="1"/>
        <v>3.13.</v>
      </c>
      <c r="C35" s="21" t="s">
        <v>42</v>
      </c>
      <c r="D35" s="22" t="s">
        <v>8</v>
      </c>
      <c r="E35" s="23">
        <v>1</v>
      </c>
      <c r="F35" s="24"/>
      <c r="G35" s="25"/>
      <c r="H35" s="25"/>
      <c r="I35" s="26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</row>
    <row r="36" spans="1:43" s="7" customFormat="1" x14ac:dyDescent="0.25">
      <c r="A36" s="10">
        <v>14</v>
      </c>
      <c r="B36" s="20" t="str">
        <f t="shared" si="1"/>
        <v>3.14.</v>
      </c>
      <c r="C36" s="21" t="s">
        <v>43</v>
      </c>
      <c r="D36" s="22" t="s">
        <v>8</v>
      </c>
      <c r="E36" s="23">
        <v>2</v>
      </c>
      <c r="F36" s="24"/>
      <c r="G36" s="25"/>
      <c r="H36" s="25"/>
      <c r="I36" s="26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</row>
    <row r="37" spans="1:43" s="7" customFormat="1" x14ac:dyDescent="0.25">
      <c r="A37" s="10">
        <v>15</v>
      </c>
      <c r="B37" s="20" t="str">
        <f t="shared" si="1"/>
        <v>3.15.</v>
      </c>
      <c r="C37" s="21" t="s">
        <v>44</v>
      </c>
      <c r="D37" s="22" t="s">
        <v>8</v>
      </c>
      <c r="E37" s="23">
        <v>3</v>
      </c>
      <c r="F37" s="24"/>
      <c r="G37" s="25"/>
      <c r="H37" s="25"/>
      <c r="I37" s="26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</row>
    <row r="38" spans="1:43" s="7" customFormat="1" x14ac:dyDescent="0.25">
      <c r="A38" s="10">
        <v>16</v>
      </c>
      <c r="B38" s="20" t="str">
        <f t="shared" si="1"/>
        <v>3.16.</v>
      </c>
      <c r="C38" s="21" t="s">
        <v>45</v>
      </c>
      <c r="D38" s="22" t="s">
        <v>8</v>
      </c>
      <c r="E38" s="23">
        <v>1</v>
      </c>
      <c r="F38" s="24"/>
      <c r="G38" s="25"/>
      <c r="H38" s="25"/>
      <c r="I38" s="26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</row>
    <row r="39" spans="1:43" s="7" customFormat="1" x14ac:dyDescent="0.25">
      <c r="A39" s="10">
        <v>17</v>
      </c>
      <c r="B39" s="20" t="str">
        <f t="shared" si="1"/>
        <v>3.17.</v>
      </c>
      <c r="C39" s="21" t="s">
        <v>46</v>
      </c>
      <c r="D39" s="22" t="s">
        <v>8</v>
      </c>
      <c r="E39" s="23">
        <v>1</v>
      </c>
      <c r="F39" s="24"/>
      <c r="G39" s="25"/>
      <c r="H39" s="25"/>
      <c r="I39" s="26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</row>
    <row r="40" spans="1:43" s="7" customFormat="1" x14ac:dyDescent="0.25">
      <c r="A40" s="10">
        <v>18</v>
      </c>
      <c r="B40" s="20" t="str">
        <f t="shared" si="1"/>
        <v>3.18.</v>
      </c>
      <c r="C40" s="21" t="s">
        <v>47</v>
      </c>
      <c r="D40" s="22" t="s">
        <v>8</v>
      </c>
      <c r="E40" s="23">
        <v>2</v>
      </c>
      <c r="F40" s="24"/>
      <c r="G40" s="25"/>
      <c r="H40" s="25"/>
      <c r="I40" s="26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</row>
    <row r="41" spans="1:43" s="7" customFormat="1" x14ac:dyDescent="0.25">
      <c r="A41" s="10">
        <v>19</v>
      </c>
      <c r="B41" s="20" t="str">
        <f t="shared" si="1"/>
        <v>3.19.</v>
      </c>
      <c r="C41" s="21" t="s">
        <v>48</v>
      </c>
      <c r="D41" s="22" t="s">
        <v>8</v>
      </c>
      <c r="E41" s="23">
        <v>2</v>
      </c>
      <c r="F41" s="24"/>
      <c r="G41" s="25"/>
      <c r="H41" s="25"/>
      <c r="I41" s="26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</row>
    <row r="42" spans="1:43" s="7" customFormat="1" x14ac:dyDescent="0.25">
      <c r="A42" s="10">
        <v>20</v>
      </c>
      <c r="B42" s="20" t="str">
        <f t="shared" si="1"/>
        <v>3.20.</v>
      </c>
      <c r="C42" s="21" t="s">
        <v>49</v>
      </c>
      <c r="D42" s="22" t="s">
        <v>8</v>
      </c>
      <c r="E42" s="23">
        <v>3</v>
      </c>
      <c r="F42" s="24"/>
      <c r="G42" s="25"/>
      <c r="H42" s="25"/>
      <c r="I42" s="26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</row>
    <row r="43" spans="1:43" s="7" customFormat="1" x14ac:dyDescent="0.25">
      <c r="A43" s="10">
        <v>21</v>
      </c>
      <c r="B43" s="20" t="str">
        <f t="shared" si="1"/>
        <v>3.21.</v>
      </c>
      <c r="C43" s="21" t="s">
        <v>50</v>
      </c>
      <c r="D43" s="22" t="s">
        <v>8</v>
      </c>
      <c r="E43" s="23">
        <v>1</v>
      </c>
      <c r="F43" s="24"/>
      <c r="G43" s="25"/>
      <c r="H43" s="25"/>
      <c r="I43" s="26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</row>
    <row r="44" spans="1:43" s="7" customFormat="1" x14ac:dyDescent="0.25">
      <c r="A44" s="10">
        <v>22</v>
      </c>
      <c r="B44" s="20" t="str">
        <f t="shared" si="1"/>
        <v>3.22.</v>
      </c>
      <c r="C44" s="21" t="s">
        <v>51</v>
      </c>
      <c r="D44" s="22" t="s">
        <v>8</v>
      </c>
      <c r="E44" s="23">
        <v>9</v>
      </c>
      <c r="F44" s="24"/>
      <c r="G44" s="25"/>
      <c r="H44" s="25"/>
      <c r="I44" s="26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</row>
    <row r="45" spans="1:43" s="7" customFormat="1" x14ac:dyDescent="0.25">
      <c r="A45" s="10">
        <v>23</v>
      </c>
      <c r="B45" s="20" t="str">
        <f t="shared" si="1"/>
        <v>3.23.</v>
      </c>
      <c r="C45" s="21" t="s">
        <v>52</v>
      </c>
      <c r="D45" s="22" t="s">
        <v>8</v>
      </c>
      <c r="E45" s="23">
        <v>3</v>
      </c>
      <c r="F45" s="24"/>
      <c r="G45" s="25"/>
      <c r="H45" s="25"/>
      <c r="I45" s="26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</row>
    <row r="46" spans="1:43" s="7" customFormat="1" x14ac:dyDescent="0.25">
      <c r="A46" s="10">
        <v>24</v>
      </c>
      <c r="B46" s="20" t="str">
        <f t="shared" si="1"/>
        <v>3.24.</v>
      </c>
      <c r="C46" s="21" t="s">
        <v>53</v>
      </c>
      <c r="D46" s="22" t="s">
        <v>8</v>
      </c>
      <c r="E46" s="23">
        <v>1</v>
      </c>
      <c r="F46" s="24"/>
      <c r="G46" s="25"/>
      <c r="H46" s="25"/>
      <c r="I46" s="26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</row>
    <row r="47" spans="1:43" s="7" customFormat="1" x14ac:dyDescent="0.25">
      <c r="A47" s="10"/>
      <c r="B47" s="27">
        <v>4</v>
      </c>
      <c r="C47" s="52" t="s">
        <v>11</v>
      </c>
      <c r="D47" s="53"/>
      <c r="E47" s="53"/>
      <c r="F47" s="54"/>
      <c r="G47" s="54"/>
      <c r="H47" s="54"/>
      <c r="I47" s="55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</row>
    <row r="48" spans="1:43" s="7" customFormat="1" x14ac:dyDescent="0.25">
      <c r="A48" s="10">
        <v>1</v>
      </c>
      <c r="B48" s="20" t="str">
        <f t="shared" ref="B48:B79" si="2">CONCATENATE(B$47,".",A48,".")</f>
        <v>4.1.</v>
      </c>
      <c r="C48" s="21" t="s">
        <v>54</v>
      </c>
      <c r="D48" s="22" t="s">
        <v>8</v>
      </c>
      <c r="E48" s="23">
        <v>13</v>
      </c>
      <c r="F48" s="24"/>
      <c r="G48" s="25"/>
      <c r="H48" s="25"/>
      <c r="I48" s="26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</row>
    <row r="49" spans="1:43" s="7" customFormat="1" x14ac:dyDescent="0.25">
      <c r="A49" s="10">
        <v>2</v>
      </c>
      <c r="B49" s="20" t="str">
        <f t="shared" si="2"/>
        <v>4.2.</v>
      </c>
      <c r="C49" s="21" t="s">
        <v>55</v>
      </c>
      <c r="D49" s="22" t="s">
        <v>8</v>
      </c>
      <c r="E49" s="23">
        <v>4</v>
      </c>
      <c r="F49" s="24"/>
      <c r="G49" s="25"/>
      <c r="H49" s="25"/>
      <c r="I49" s="26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</row>
    <row r="50" spans="1:43" s="7" customFormat="1" x14ac:dyDescent="0.25">
      <c r="A50" s="10">
        <v>3</v>
      </c>
      <c r="B50" s="20" t="str">
        <f t="shared" si="2"/>
        <v>4.3.</v>
      </c>
      <c r="C50" s="21" t="s">
        <v>56</v>
      </c>
      <c r="D50" s="22" t="s">
        <v>8</v>
      </c>
      <c r="E50" s="23">
        <v>6</v>
      </c>
      <c r="F50" s="24"/>
      <c r="G50" s="25"/>
      <c r="H50" s="25"/>
      <c r="I50" s="26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</row>
    <row r="51" spans="1:43" s="7" customFormat="1" x14ac:dyDescent="0.25">
      <c r="A51" s="10">
        <v>4</v>
      </c>
      <c r="B51" s="20" t="str">
        <f t="shared" si="2"/>
        <v>4.4.</v>
      </c>
      <c r="C51" s="21" t="s">
        <v>57</v>
      </c>
      <c r="D51" s="22" t="s">
        <v>8</v>
      </c>
      <c r="E51" s="23">
        <v>24</v>
      </c>
      <c r="F51" s="24"/>
      <c r="G51" s="25"/>
      <c r="H51" s="25"/>
      <c r="I51" s="26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</row>
    <row r="52" spans="1:43" s="7" customFormat="1" x14ac:dyDescent="0.25">
      <c r="A52" s="10">
        <v>5</v>
      </c>
      <c r="B52" s="20" t="str">
        <f t="shared" si="2"/>
        <v>4.5.</v>
      </c>
      <c r="C52" s="21" t="s">
        <v>101</v>
      </c>
      <c r="D52" s="22" t="s">
        <v>8</v>
      </c>
      <c r="E52" s="23">
        <v>1</v>
      </c>
      <c r="F52" s="24"/>
      <c r="G52" s="25"/>
      <c r="H52" s="25"/>
      <c r="I52" s="26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</row>
    <row r="53" spans="1:43" s="7" customFormat="1" x14ac:dyDescent="0.25">
      <c r="A53" s="10">
        <v>6</v>
      </c>
      <c r="B53" s="20" t="str">
        <f t="shared" si="2"/>
        <v>4.6.</v>
      </c>
      <c r="C53" s="21" t="s">
        <v>58</v>
      </c>
      <c r="D53" s="22" t="s">
        <v>8</v>
      </c>
      <c r="E53" s="23">
        <v>2</v>
      </c>
      <c r="F53" s="24"/>
      <c r="G53" s="25"/>
      <c r="H53" s="25"/>
      <c r="I53" s="26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</row>
    <row r="54" spans="1:43" s="7" customFormat="1" x14ac:dyDescent="0.25">
      <c r="A54" s="10">
        <v>7</v>
      </c>
      <c r="B54" s="20" t="str">
        <f t="shared" si="2"/>
        <v>4.7.</v>
      </c>
      <c r="C54" s="21" t="s">
        <v>59</v>
      </c>
      <c r="D54" s="22" t="s">
        <v>8</v>
      </c>
      <c r="E54" s="23">
        <v>2</v>
      </c>
      <c r="F54" s="24"/>
      <c r="G54" s="25"/>
      <c r="H54" s="25"/>
      <c r="I54" s="26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</row>
    <row r="55" spans="1:43" s="7" customFormat="1" x14ac:dyDescent="0.25">
      <c r="A55" s="10">
        <v>8</v>
      </c>
      <c r="B55" s="20" t="str">
        <f t="shared" si="2"/>
        <v>4.8.</v>
      </c>
      <c r="C55" s="21" t="s">
        <v>60</v>
      </c>
      <c r="D55" s="22" t="s">
        <v>8</v>
      </c>
      <c r="E55" s="23">
        <v>6</v>
      </c>
      <c r="F55" s="24"/>
      <c r="G55" s="25"/>
      <c r="H55" s="25"/>
      <c r="I55" s="26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</row>
    <row r="56" spans="1:43" s="7" customFormat="1" x14ac:dyDescent="0.25">
      <c r="A56" s="10">
        <v>9</v>
      </c>
      <c r="B56" s="20" t="str">
        <f t="shared" si="2"/>
        <v>4.9.</v>
      </c>
      <c r="C56" s="21" t="s">
        <v>61</v>
      </c>
      <c r="D56" s="22" t="s">
        <v>8</v>
      </c>
      <c r="E56" s="23">
        <v>12</v>
      </c>
      <c r="F56" s="24"/>
      <c r="G56" s="25"/>
      <c r="H56" s="25"/>
      <c r="I56" s="26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</row>
    <row r="57" spans="1:43" s="7" customFormat="1" x14ac:dyDescent="0.25">
      <c r="A57" s="10">
        <v>10</v>
      </c>
      <c r="B57" s="20" t="str">
        <f t="shared" si="2"/>
        <v>4.10.</v>
      </c>
      <c r="C57" s="21" t="s">
        <v>62</v>
      </c>
      <c r="D57" s="22" t="s">
        <v>8</v>
      </c>
      <c r="E57" s="23">
        <v>15</v>
      </c>
      <c r="F57" s="24"/>
      <c r="G57" s="25"/>
      <c r="H57" s="25"/>
      <c r="I57" s="26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</row>
    <row r="58" spans="1:43" s="7" customFormat="1" x14ac:dyDescent="0.25">
      <c r="A58" s="10">
        <v>11</v>
      </c>
      <c r="B58" s="20" t="str">
        <f t="shared" si="2"/>
        <v>4.11.</v>
      </c>
      <c r="C58" s="21" t="s">
        <v>63</v>
      </c>
      <c r="D58" s="22" t="s">
        <v>8</v>
      </c>
      <c r="E58" s="23">
        <v>40</v>
      </c>
      <c r="F58" s="24"/>
      <c r="G58" s="25"/>
      <c r="H58" s="25"/>
      <c r="I58" s="26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</row>
    <row r="59" spans="1:43" s="7" customFormat="1" x14ac:dyDescent="0.25">
      <c r="A59" s="10">
        <v>12</v>
      </c>
      <c r="B59" s="20" t="str">
        <f t="shared" si="2"/>
        <v>4.12.</v>
      </c>
      <c r="C59" s="21" t="s">
        <v>64</v>
      </c>
      <c r="D59" s="22" t="s">
        <v>8</v>
      </c>
      <c r="E59" s="23">
        <v>6</v>
      </c>
      <c r="F59" s="24"/>
      <c r="G59" s="25"/>
      <c r="H59" s="25"/>
      <c r="I59" s="26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</row>
    <row r="60" spans="1:43" s="7" customFormat="1" x14ac:dyDescent="0.25">
      <c r="A60" s="10">
        <v>13</v>
      </c>
      <c r="B60" s="20" t="str">
        <f t="shared" si="2"/>
        <v>4.13.</v>
      </c>
      <c r="C60" s="21" t="s">
        <v>65</v>
      </c>
      <c r="D60" s="22" t="s">
        <v>8</v>
      </c>
      <c r="E60" s="23">
        <v>17</v>
      </c>
      <c r="F60" s="24"/>
      <c r="G60" s="25"/>
      <c r="H60" s="25"/>
      <c r="I60" s="26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</row>
    <row r="61" spans="1:43" s="7" customFormat="1" x14ac:dyDescent="0.25">
      <c r="A61" s="10">
        <v>14</v>
      </c>
      <c r="B61" s="20" t="str">
        <f t="shared" si="2"/>
        <v>4.14.</v>
      </c>
      <c r="C61" s="21" t="s">
        <v>66</v>
      </c>
      <c r="D61" s="22" t="s">
        <v>8</v>
      </c>
      <c r="E61" s="23">
        <v>20</v>
      </c>
      <c r="F61" s="24"/>
      <c r="G61" s="25"/>
      <c r="H61" s="25"/>
      <c r="I61" s="26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</row>
    <row r="62" spans="1:43" s="7" customFormat="1" x14ac:dyDescent="0.25">
      <c r="A62" s="10">
        <v>15</v>
      </c>
      <c r="B62" s="20" t="str">
        <f t="shared" si="2"/>
        <v>4.15.</v>
      </c>
      <c r="C62" s="21" t="s">
        <v>67</v>
      </c>
      <c r="D62" s="22" t="s">
        <v>8</v>
      </c>
      <c r="E62" s="23">
        <v>7</v>
      </c>
      <c r="F62" s="24"/>
      <c r="G62" s="25"/>
      <c r="H62" s="25"/>
      <c r="I62" s="26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</row>
    <row r="63" spans="1:43" s="7" customFormat="1" x14ac:dyDescent="0.25">
      <c r="A63" s="10">
        <v>16</v>
      </c>
      <c r="B63" s="20" t="str">
        <f t="shared" si="2"/>
        <v>4.16.</v>
      </c>
      <c r="C63" s="21" t="s">
        <v>68</v>
      </c>
      <c r="D63" s="22" t="s">
        <v>8</v>
      </c>
      <c r="E63" s="23">
        <v>25</v>
      </c>
      <c r="F63" s="24"/>
      <c r="G63" s="25"/>
      <c r="H63" s="25"/>
      <c r="I63" s="26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</row>
    <row r="64" spans="1:43" s="7" customFormat="1" x14ac:dyDescent="0.25">
      <c r="A64" s="10">
        <v>17</v>
      </c>
      <c r="B64" s="20" t="str">
        <f t="shared" si="2"/>
        <v>4.17.</v>
      </c>
      <c r="C64" s="21" t="s">
        <v>69</v>
      </c>
      <c r="D64" s="22" t="s">
        <v>8</v>
      </c>
      <c r="E64" s="23">
        <v>82</v>
      </c>
      <c r="F64" s="24"/>
      <c r="G64" s="25"/>
      <c r="H64" s="25"/>
      <c r="I64" s="26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</row>
    <row r="65" spans="1:43" s="7" customFormat="1" x14ac:dyDescent="0.25">
      <c r="A65" s="10">
        <v>18</v>
      </c>
      <c r="B65" s="20" t="str">
        <f t="shared" si="2"/>
        <v>4.18.</v>
      </c>
      <c r="C65" s="21" t="s">
        <v>99</v>
      </c>
      <c r="D65" s="22" t="s">
        <v>8</v>
      </c>
      <c r="E65" s="23">
        <v>8</v>
      </c>
      <c r="F65" s="24"/>
      <c r="G65" s="25"/>
      <c r="H65" s="25"/>
      <c r="I65" s="26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</row>
    <row r="66" spans="1:43" s="7" customFormat="1" x14ac:dyDescent="0.25">
      <c r="A66" s="10">
        <v>19</v>
      </c>
      <c r="B66" s="20" t="str">
        <f t="shared" si="2"/>
        <v>4.19.</v>
      </c>
      <c r="C66" s="21" t="s">
        <v>70</v>
      </c>
      <c r="D66" s="22" t="s">
        <v>8</v>
      </c>
      <c r="E66" s="23">
        <v>2</v>
      </c>
      <c r="F66" s="24"/>
      <c r="G66" s="25"/>
      <c r="H66" s="25"/>
      <c r="I66" s="26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</row>
    <row r="67" spans="1:43" s="7" customFormat="1" x14ac:dyDescent="0.25">
      <c r="A67" s="10">
        <v>20</v>
      </c>
      <c r="B67" s="20" t="str">
        <f t="shared" si="2"/>
        <v>4.20.</v>
      </c>
      <c r="C67" s="21" t="s">
        <v>71</v>
      </c>
      <c r="D67" s="22" t="s">
        <v>8</v>
      </c>
      <c r="E67" s="23">
        <v>3</v>
      </c>
      <c r="F67" s="24"/>
      <c r="G67" s="25"/>
      <c r="H67" s="25"/>
      <c r="I67" s="26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</row>
    <row r="68" spans="1:43" s="7" customFormat="1" x14ac:dyDescent="0.25">
      <c r="A68" s="10">
        <v>21</v>
      </c>
      <c r="B68" s="20" t="str">
        <f t="shared" si="2"/>
        <v>4.21.</v>
      </c>
      <c r="C68" s="21" t="s">
        <v>72</v>
      </c>
      <c r="D68" s="22" t="s">
        <v>8</v>
      </c>
      <c r="E68" s="23">
        <v>25</v>
      </c>
      <c r="F68" s="24"/>
      <c r="G68" s="25"/>
      <c r="H68" s="25"/>
      <c r="I68" s="26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</row>
    <row r="69" spans="1:43" s="7" customFormat="1" x14ac:dyDescent="0.25">
      <c r="A69" s="10">
        <v>22</v>
      </c>
      <c r="B69" s="20" t="str">
        <f t="shared" si="2"/>
        <v>4.22.</v>
      </c>
      <c r="C69" s="21" t="s">
        <v>73</v>
      </c>
      <c r="D69" s="22" t="s">
        <v>8</v>
      </c>
      <c r="E69" s="23">
        <v>34</v>
      </c>
      <c r="F69" s="24"/>
      <c r="G69" s="25"/>
      <c r="H69" s="25"/>
      <c r="I69" s="26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</row>
    <row r="70" spans="1:43" s="7" customFormat="1" x14ac:dyDescent="0.25">
      <c r="A70" s="10">
        <v>23</v>
      </c>
      <c r="B70" s="20" t="str">
        <f t="shared" si="2"/>
        <v>4.23.</v>
      </c>
      <c r="C70" s="21" t="s">
        <v>74</v>
      </c>
      <c r="D70" s="22" t="s">
        <v>8</v>
      </c>
      <c r="E70" s="23">
        <v>25</v>
      </c>
      <c r="F70" s="24"/>
      <c r="G70" s="25"/>
      <c r="H70" s="25"/>
      <c r="I70" s="26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</row>
    <row r="71" spans="1:43" s="7" customFormat="1" x14ac:dyDescent="0.25">
      <c r="A71" s="10">
        <v>24</v>
      </c>
      <c r="B71" s="20" t="str">
        <f t="shared" si="2"/>
        <v>4.24.</v>
      </c>
      <c r="C71" s="21" t="s">
        <v>75</v>
      </c>
      <c r="D71" s="22" t="s">
        <v>12</v>
      </c>
      <c r="E71" s="23">
        <v>4026</v>
      </c>
      <c r="F71" s="24"/>
      <c r="G71" s="25"/>
      <c r="H71" s="25"/>
      <c r="I71" s="26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</row>
    <row r="72" spans="1:43" s="7" customFormat="1" x14ac:dyDescent="0.25">
      <c r="A72" s="10">
        <v>25</v>
      </c>
      <c r="B72" s="20" t="str">
        <f t="shared" si="2"/>
        <v>4.25.</v>
      </c>
      <c r="C72" s="21" t="s">
        <v>76</v>
      </c>
      <c r="D72" s="22" t="s">
        <v>8</v>
      </c>
      <c r="E72" s="23">
        <v>6</v>
      </c>
      <c r="F72" s="24"/>
      <c r="G72" s="25"/>
      <c r="H72" s="25"/>
      <c r="I72" s="26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</row>
    <row r="73" spans="1:43" s="7" customFormat="1" x14ac:dyDescent="0.25">
      <c r="A73" s="10">
        <v>26</v>
      </c>
      <c r="B73" s="20" t="str">
        <f t="shared" si="2"/>
        <v>4.26.</v>
      </c>
      <c r="C73" s="21" t="s">
        <v>77</v>
      </c>
      <c r="D73" s="22" t="s">
        <v>8</v>
      </c>
      <c r="E73" s="23">
        <v>50</v>
      </c>
      <c r="F73" s="24"/>
      <c r="G73" s="25"/>
      <c r="H73" s="25"/>
      <c r="I73" s="26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</row>
    <row r="74" spans="1:43" s="7" customFormat="1" x14ac:dyDescent="0.25">
      <c r="A74" s="10">
        <v>27</v>
      </c>
      <c r="B74" s="20" t="str">
        <f t="shared" si="2"/>
        <v>4.27.</v>
      </c>
      <c r="C74" s="21" t="s">
        <v>78</v>
      </c>
      <c r="D74" s="22" t="s">
        <v>8</v>
      </c>
      <c r="E74" s="23">
        <v>4</v>
      </c>
      <c r="F74" s="24"/>
      <c r="G74" s="25"/>
      <c r="H74" s="25"/>
      <c r="I74" s="26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</row>
    <row r="75" spans="1:43" s="7" customFormat="1" x14ac:dyDescent="0.25">
      <c r="A75" s="10">
        <v>28</v>
      </c>
      <c r="B75" s="20" t="str">
        <f t="shared" si="2"/>
        <v>4.28.</v>
      </c>
      <c r="C75" s="21" t="s">
        <v>79</v>
      </c>
      <c r="D75" s="22" t="s">
        <v>8</v>
      </c>
      <c r="E75" s="23">
        <v>12</v>
      </c>
      <c r="F75" s="24"/>
      <c r="G75" s="25"/>
      <c r="H75" s="25"/>
      <c r="I75" s="26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</row>
    <row r="76" spans="1:43" s="7" customFormat="1" x14ac:dyDescent="0.25">
      <c r="A76" s="10">
        <v>29</v>
      </c>
      <c r="B76" s="20" t="str">
        <f t="shared" si="2"/>
        <v>4.29.</v>
      </c>
      <c r="C76" s="21" t="s">
        <v>80</v>
      </c>
      <c r="D76" s="22" t="s">
        <v>12</v>
      </c>
      <c r="E76" s="23">
        <v>288</v>
      </c>
      <c r="F76" s="24"/>
      <c r="G76" s="25"/>
      <c r="H76" s="25"/>
      <c r="I76" s="26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</row>
    <row r="77" spans="1:43" s="7" customFormat="1" x14ac:dyDescent="0.25">
      <c r="A77" s="10">
        <v>30</v>
      </c>
      <c r="B77" s="20" t="str">
        <f t="shared" si="2"/>
        <v>4.30.</v>
      </c>
      <c r="C77" s="21" t="s">
        <v>81</v>
      </c>
      <c r="D77" s="22" t="s">
        <v>8</v>
      </c>
      <c r="E77" s="23">
        <v>13</v>
      </c>
      <c r="F77" s="24"/>
      <c r="G77" s="25"/>
      <c r="H77" s="25"/>
      <c r="I77" s="26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</row>
    <row r="78" spans="1:43" s="7" customFormat="1" x14ac:dyDescent="0.25">
      <c r="A78" s="10">
        <v>31</v>
      </c>
      <c r="B78" s="20" t="str">
        <f t="shared" si="2"/>
        <v>4.31.</v>
      </c>
      <c r="C78" s="21" t="s">
        <v>82</v>
      </c>
      <c r="D78" s="22" t="s">
        <v>8</v>
      </c>
      <c r="E78" s="23">
        <v>4</v>
      </c>
      <c r="F78" s="24"/>
      <c r="G78" s="25"/>
      <c r="H78" s="25"/>
      <c r="I78" s="26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</row>
    <row r="79" spans="1:43" s="7" customFormat="1" x14ac:dyDescent="0.25">
      <c r="A79" s="10">
        <v>32</v>
      </c>
      <c r="B79" s="20" t="str">
        <f t="shared" si="2"/>
        <v>4.32.</v>
      </c>
      <c r="C79" s="21" t="s">
        <v>83</v>
      </c>
      <c r="D79" s="22" t="s">
        <v>8</v>
      </c>
      <c r="E79" s="23">
        <v>6</v>
      </c>
      <c r="F79" s="24"/>
      <c r="G79" s="25"/>
      <c r="H79" s="25"/>
      <c r="I79" s="26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</row>
    <row r="80" spans="1:43" s="7" customFormat="1" x14ac:dyDescent="0.25">
      <c r="A80" s="10">
        <v>33</v>
      </c>
      <c r="B80" s="20" t="str">
        <f t="shared" ref="B80:B111" si="3">CONCATENATE(B$47,".",A80,".")</f>
        <v>4.33.</v>
      </c>
      <c r="C80" s="21" t="s">
        <v>84</v>
      </c>
      <c r="D80" s="22" t="s">
        <v>8</v>
      </c>
      <c r="E80" s="23">
        <v>26</v>
      </c>
      <c r="F80" s="24"/>
      <c r="G80" s="25"/>
      <c r="H80" s="25"/>
      <c r="I80" s="26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</row>
    <row r="81" spans="1:43" s="7" customFormat="1" x14ac:dyDescent="0.25">
      <c r="A81" s="10">
        <v>34</v>
      </c>
      <c r="B81" s="20" t="str">
        <f t="shared" si="3"/>
        <v>4.34.</v>
      </c>
      <c r="C81" s="21" t="s">
        <v>102</v>
      </c>
      <c r="D81" s="22" t="s">
        <v>8</v>
      </c>
      <c r="E81" s="23">
        <v>1</v>
      </c>
      <c r="F81" s="24"/>
      <c r="G81" s="25"/>
      <c r="H81" s="25"/>
      <c r="I81" s="26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</row>
    <row r="82" spans="1:43" s="7" customFormat="1" x14ac:dyDescent="0.25">
      <c r="A82" s="10">
        <v>35</v>
      </c>
      <c r="B82" s="20" t="str">
        <f t="shared" si="3"/>
        <v>4.35.</v>
      </c>
      <c r="C82" s="21" t="s">
        <v>85</v>
      </c>
      <c r="D82" s="22" t="s">
        <v>8</v>
      </c>
      <c r="E82" s="23">
        <v>3</v>
      </c>
      <c r="F82" s="24"/>
      <c r="G82" s="25"/>
      <c r="H82" s="25"/>
      <c r="I82" s="26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</row>
    <row r="83" spans="1:43" s="7" customFormat="1" x14ac:dyDescent="0.25">
      <c r="A83" s="10">
        <v>36</v>
      </c>
      <c r="B83" s="20" t="str">
        <f t="shared" si="3"/>
        <v>4.36.</v>
      </c>
      <c r="C83" s="21" t="s">
        <v>86</v>
      </c>
      <c r="D83" s="22" t="s">
        <v>8</v>
      </c>
      <c r="E83" s="23">
        <v>2</v>
      </c>
      <c r="F83" s="24"/>
      <c r="G83" s="25"/>
      <c r="H83" s="25"/>
      <c r="I83" s="26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</row>
    <row r="84" spans="1:43" s="7" customFormat="1" x14ac:dyDescent="0.25">
      <c r="A84" s="10">
        <v>37</v>
      </c>
      <c r="B84" s="20" t="str">
        <f t="shared" si="3"/>
        <v>4.37.</v>
      </c>
      <c r="C84" s="21" t="s">
        <v>87</v>
      </c>
      <c r="D84" s="22" t="s">
        <v>8</v>
      </c>
      <c r="E84" s="23">
        <v>6</v>
      </c>
      <c r="F84" s="24"/>
      <c r="G84" s="25"/>
      <c r="H84" s="25"/>
      <c r="I84" s="26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</row>
    <row r="85" spans="1:43" s="7" customFormat="1" x14ac:dyDescent="0.25">
      <c r="A85" s="10">
        <v>38</v>
      </c>
      <c r="B85" s="20" t="str">
        <f t="shared" si="3"/>
        <v>4.38.</v>
      </c>
      <c r="C85" s="21" t="s">
        <v>88</v>
      </c>
      <c r="D85" s="22" t="s">
        <v>8</v>
      </c>
      <c r="E85" s="23">
        <v>12</v>
      </c>
      <c r="F85" s="24"/>
      <c r="G85" s="25"/>
      <c r="H85" s="25"/>
      <c r="I85" s="26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</row>
    <row r="86" spans="1:43" s="7" customFormat="1" x14ac:dyDescent="0.25">
      <c r="A86" s="10">
        <v>39</v>
      </c>
      <c r="B86" s="20" t="str">
        <f t="shared" si="3"/>
        <v>4.39.</v>
      </c>
      <c r="C86" s="21" t="s">
        <v>89</v>
      </c>
      <c r="D86" s="22" t="s">
        <v>8</v>
      </c>
      <c r="E86" s="23">
        <v>15</v>
      </c>
      <c r="F86" s="24"/>
      <c r="G86" s="25"/>
      <c r="H86" s="25"/>
      <c r="I86" s="26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</row>
    <row r="87" spans="1:43" s="7" customFormat="1" x14ac:dyDescent="0.25">
      <c r="A87" s="10">
        <v>40</v>
      </c>
      <c r="B87" s="20" t="str">
        <f t="shared" si="3"/>
        <v>4.40.</v>
      </c>
      <c r="C87" s="21" t="s">
        <v>90</v>
      </c>
      <c r="D87" s="22" t="s">
        <v>8</v>
      </c>
      <c r="E87" s="23">
        <v>8</v>
      </c>
      <c r="F87" s="24"/>
      <c r="G87" s="25"/>
      <c r="H87" s="25"/>
      <c r="I87" s="26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</row>
    <row r="88" spans="1:43" s="7" customFormat="1" x14ac:dyDescent="0.25">
      <c r="A88" s="10">
        <v>41</v>
      </c>
      <c r="B88" s="20" t="str">
        <f t="shared" si="3"/>
        <v>4.41.</v>
      </c>
      <c r="C88" s="21" t="s">
        <v>91</v>
      </c>
      <c r="D88" s="22" t="s">
        <v>8</v>
      </c>
      <c r="E88" s="23">
        <v>6</v>
      </c>
      <c r="F88" s="24"/>
      <c r="G88" s="25"/>
      <c r="H88" s="25"/>
      <c r="I88" s="26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</row>
    <row r="89" spans="1:43" s="7" customFormat="1" x14ac:dyDescent="0.25">
      <c r="A89" s="10">
        <v>42</v>
      </c>
      <c r="B89" s="20" t="str">
        <f t="shared" si="3"/>
        <v>4.42.</v>
      </c>
      <c r="C89" s="21" t="s">
        <v>92</v>
      </c>
      <c r="D89" s="22" t="s">
        <v>8</v>
      </c>
      <c r="E89" s="23">
        <v>8</v>
      </c>
      <c r="F89" s="24"/>
      <c r="G89" s="25"/>
      <c r="H89" s="25"/>
      <c r="I89" s="26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</row>
    <row r="90" spans="1:43" s="7" customFormat="1" x14ac:dyDescent="0.25">
      <c r="A90" s="10">
        <v>43</v>
      </c>
      <c r="B90" s="20" t="str">
        <f t="shared" si="3"/>
        <v>4.43.</v>
      </c>
      <c r="C90" s="21" t="s">
        <v>93</v>
      </c>
      <c r="D90" s="22" t="s">
        <v>8</v>
      </c>
      <c r="E90" s="23">
        <v>12</v>
      </c>
      <c r="F90" s="24"/>
      <c r="G90" s="25"/>
      <c r="H90" s="25"/>
      <c r="I90" s="26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</row>
    <row r="91" spans="1:43" s="7" customFormat="1" x14ac:dyDescent="0.25">
      <c r="A91" s="10">
        <v>44</v>
      </c>
      <c r="B91" s="20" t="str">
        <f t="shared" si="3"/>
        <v>4.44.</v>
      </c>
      <c r="C91" s="21" t="s">
        <v>100</v>
      </c>
      <c r="D91" s="22" t="s">
        <v>8</v>
      </c>
      <c r="E91" s="23">
        <v>2</v>
      </c>
      <c r="F91" s="24"/>
      <c r="G91" s="25"/>
      <c r="H91" s="25"/>
      <c r="I91" s="26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</row>
    <row r="92" spans="1:43" s="7" customFormat="1" x14ac:dyDescent="0.25">
      <c r="A92" s="10">
        <v>45</v>
      </c>
      <c r="B92" s="20" t="str">
        <f t="shared" si="3"/>
        <v>4.45.</v>
      </c>
      <c r="C92" s="21" t="s">
        <v>94</v>
      </c>
      <c r="D92" s="22" t="s">
        <v>8</v>
      </c>
      <c r="E92" s="23">
        <v>1</v>
      </c>
      <c r="F92" s="24"/>
      <c r="G92" s="25"/>
      <c r="H92" s="25"/>
      <c r="I92" s="26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</row>
    <row r="93" spans="1:43" s="7" customFormat="1" x14ac:dyDescent="0.25">
      <c r="A93" s="10">
        <v>46</v>
      </c>
      <c r="B93" s="20" t="str">
        <f t="shared" si="3"/>
        <v>4.46.</v>
      </c>
      <c r="C93" s="21" t="s">
        <v>95</v>
      </c>
      <c r="D93" s="22" t="s">
        <v>8</v>
      </c>
      <c r="E93" s="23">
        <v>1</v>
      </c>
      <c r="F93" s="24"/>
      <c r="G93" s="25"/>
      <c r="H93" s="25"/>
      <c r="I93" s="26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</row>
    <row r="94" spans="1:43" s="7" customFormat="1" x14ac:dyDescent="0.25">
      <c r="A94" s="10">
        <v>47</v>
      </c>
      <c r="B94" s="20" t="str">
        <f t="shared" si="3"/>
        <v>4.47.</v>
      </c>
      <c r="C94" s="21" t="s">
        <v>96</v>
      </c>
      <c r="D94" s="22" t="s">
        <v>8</v>
      </c>
      <c r="E94" s="23">
        <v>4</v>
      </c>
      <c r="F94" s="24"/>
      <c r="G94" s="25"/>
      <c r="H94" s="25"/>
      <c r="I94" s="26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</row>
    <row r="95" spans="1:43" x14ac:dyDescent="0.25">
      <c r="A95" s="10">
        <v>48</v>
      </c>
      <c r="B95" s="20" t="str">
        <f t="shared" si="3"/>
        <v>4.48.</v>
      </c>
      <c r="C95" s="21" t="s">
        <v>97</v>
      </c>
      <c r="D95" s="22" t="s">
        <v>8</v>
      </c>
      <c r="E95" s="23">
        <v>4</v>
      </c>
      <c r="F95" s="25"/>
      <c r="G95" s="25"/>
      <c r="H95" s="25"/>
      <c r="I95" s="26"/>
    </row>
    <row r="96" spans="1:43" x14ac:dyDescent="0.25">
      <c r="A96" s="10">
        <v>49</v>
      </c>
      <c r="B96" s="20" t="str">
        <f t="shared" si="3"/>
        <v>4.49.</v>
      </c>
      <c r="C96" s="21" t="s">
        <v>98</v>
      </c>
      <c r="D96" s="22" t="s">
        <v>8</v>
      </c>
      <c r="E96" s="23">
        <v>4</v>
      </c>
      <c r="F96" s="25"/>
      <c r="G96" s="25"/>
      <c r="H96" s="25"/>
      <c r="I96" s="26"/>
    </row>
    <row r="97" spans="1:13" x14ac:dyDescent="0.25">
      <c r="A97" s="8"/>
      <c r="B97" s="57" t="s">
        <v>5</v>
      </c>
      <c r="C97" s="58"/>
      <c r="D97" s="58"/>
      <c r="E97" s="29"/>
      <c r="F97" s="25"/>
      <c r="G97" s="25"/>
      <c r="H97" s="25"/>
      <c r="I97" s="26"/>
    </row>
    <row r="98" spans="1:13" x14ac:dyDescent="0.25">
      <c r="A98" s="8"/>
      <c r="B98" s="57" t="s">
        <v>6</v>
      </c>
      <c r="C98" s="58"/>
      <c r="D98" s="58"/>
      <c r="E98" s="30"/>
      <c r="F98" s="25"/>
      <c r="G98" s="25"/>
      <c r="H98" s="25"/>
      <c r="I98" s="26"/>
    </row>
    <row r="99" spans="1:13" ht="16.5" thickBot="1" x14ac:dyDescent="0.3">
      <c r="A99" s="8"/>
      <c r="B99" s="31" t="s">
        <v>2</v>
      </c>
      <c r="C99" s="32"/>
      <c r="D99" s="32"/>
      <c r="E99" s="33">
        <f>SUM(E97:E98)</f>
        <v>0</v>
      </c>
      <c r="F99" s="34"/>
      <c r="G99" s="34"/>
      <c r="H99" s="34"/>
      <c r="I99" s="35"/>
    </row>
    <row r="100" spans="1:13" x14ac:dyDescent="0.25">
      <c r="A100" s="7"/>
      <c r="B100" s="36"/>
      <c r="C100" s="37"/>
      <c r="D100" s="37"/>
      <c r="E100" s="38"/>
      <c r="F100" s="39"/>
      <c r="G100" s="39"/>
      <c r="H100" s="39"/>
      <c r="I100" s="39"/>
    </row>
    <row r="101" spans="1:13" ht="16.5" thickBot="1" x14ac:dyDescent="0.3">
      <c r="A101" s="7"/>
      <c r="B101" s="39"/>
      <c r="C101" s="40"/>
      <c r="D101" s="41"/>
      <c r="E101" s="42"/>
      <c r="F101" s="39"/>
      <c r="G101" s="39"/>
      <c r="H101" s="39"/>
      <c r="I101" s="39"/>
    </row>
    <row r="102" spans="1:13" ht="33.75" customHeight="1" thickBot="1" x14ac:dyDescent="0.3">
      <c r="A102" s="7"/>
      <c r="B102" s="45" t="s">
        <v>108</v>
      </c>
      <c r="C102" s="46"/>
      <c r="D102" s="47" t="s">
        <v>111</v>
      </c>
      <c r="E102" s="48"/>
      <c r="F102" s="48"/>
      <c r="G102" s="48"/>
      <c r="H102" s="48"/>
      <c r="I102" s="49"/>
    </row>
    <row r="103" spans="1:13" x14ac:dyDescent="0.25">
      <c r="A103" s="7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4"/>
    </row>
    <row r="104" spans="1:13" x14ac:dyDescent="0.25"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</row>
    <row r="105" spans="1:13" x14ac:dyDescent="0.25">
      <c r="B105" s="13"/>
      <c r="C105" s="43" t="s">
        <v>109</v>
      </c>
      <c r="D105" s="43"/>
      <c r="E105" s="43"/>
      <c r="F105" s="43"/>
      <c r="G105" s="43"/>
      <c r="H105" s="13"/>
      <c r="I105" s="13"/>
      <c r="J105" s="13"/>
      <c r="K105" s="13"/>
      <c r="L105" s="13"/>
      <c r="M105" s="13"/>
    </row>
    <row r="106" spans="1:13" x14ac:dyDescent="0.25"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</row>
    <row r="107" spans="1:13" x14ac:dyDescent="0.25"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</row>
    <row r="108" spans="1:13" x14ac:dyDescent="0.25">
      <c r="B108" s="13"/>
      <c r="C108" s="44" t="s">
        <v>110</v>
      </c>
      <c r="D108" s="44"/>
      <c r="E108" s="44"/>
      <c r="F108" s="44"/>
      <c r="G108" s="44"/>
      <c r="H108" s="13"/>
      <c r="I108" s="13"/>
      <c r="J108" s="13"/>
      <c r="K108" s="13"/>
      <c r="L108" s="13"/>
      <c r="M108" s="13"/>
    </row>
    <row r="109" spans="1:13" x14ac:dyDescent="0.25">
      <c r="B109" s="39"/>
      <c r="C109" s="40"/>
      <c r="D109" s="41"/>
      <c r="E109" s="42"/>
      <c r="F109" s="39"/>
      <c r="G109" s="39"/>
      <c r="H109" s="39"/>
      <c r="I109" s="39"/>
    </row>
    <row r="110" spans="1:13" x14ac:dyDescent="0.25">
      <c r="B110" s="39"/>
      <c r="C110" s="40"/>
      <c r="D110" s="41"/>
      <c r="E110" s="42"/>
      <c r="F110" s="39"/>
      <c r="G110" s="39"/>
      <c r="H110" s="39"/>
      <c r="I110" s="39"/>
    </row>
  </sheetData>
  <autoFilter ref="A3:E99"/>
  <mergeCells count="11">
    <mergeCell ref="B1:E1"/>
    <mergeCell ref="B98:D98"/>
    <mergeCell ref="B97:D97"/>
    <mergeCell ref="C105:G105"/>
    <mergeCell ref="C108:G108"/>
    <mergeCell ref="B102:C102"/>
    <mergeCell ref="D102:I102"/>
    <mergeCell ref="G2:I2"/>
    <mergeCell ref="C47:I47"/>
    <mergeCell ref="C22:I22"/>
    <mergeCell ref="C4:I4"/>
  </mergeCells>
  <conditionalFormatting sqref="E5:E20 E23:E46 E48:E96">
    <cfRule type="cellIs" dxfId="0" priority="2" operator="equal">
      <formula>0</formula>
    </cfRule>
  </conditionalFormatting>
  <printOptions horizontalCentered="1"/>
  <pageMargins left="0.78740157480314965" right="0.39370078740157483" top="1.1811023622047245" bottom="1.1811023622047245" header="0.39370078740157483" footer="0.39370078740157483"/>
  <pageSetup paperSize="9" scale="52" fitToHeight="0" orientation="portrait" r:id="rId1"/>
  <headerFooter alignWithMargins="0">
    <oddFooter>&amp;Rстр.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СОНАиРемНасосов_ВНГДУ</vt:lpstr>
      <vt:lpstr>СОНАиРемНасосов_ВНГДУ!Заголовки_для_печати</vt:lpstr>
      <vt:lpstr>СОНАиРемНасосов_ВНГДУ!Область_печати</vt:lpstr>
      <vt:lpstr>Спецификация</vt:lpstr>
    </vt:vector>
  </TitlesOfParts>
  <Company>JSC SN-MNG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 Алексеевич Киндиков</dc:creator>
  <cp:lastModifiedBy>Ринат Рамильевич Каримов</cp:lastModifiedBy>
  <cp:lastPrinted>2015-07-10T04:55:31Z</cp:lastPrinted>
  <dcterms:created xsi:type="dcterms:W3CDTF">2014-06-20T03:33:44Z</dcterms:created>
  <dcterms:modified xsi:type="dcterms:W3CDTF">2015-07-28T12:54:39Z</dcterms:modified>
</cp:coreProperties>
</file>