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externalReferences>
    <externalReference r:id="rId2"/>
  </externalReference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H34" i="1" l="1"/>
  <c r="H33" i="1"/>
  <c r="E32" i="1" l="1"/>
  <c r="D32" i="1"/>
  <c r="F32" i="1" s="1"/>
  <c r="E31" i="1"/>
  <c r="D31" i="1"/>
  <c r="F31" i="1" s="1"/>
  <c r="H32" i="1" s="1"/>
  <c r="E30" i="1"/>
  <c r="D30" i="1"/>
  <c r="E29" i="1"/>
  <c r="D29" i="1"/>
  <c r="F29" i="1" s="1"/>
  <c r="H29" i="1" s="1"/>
  <c r="E28" i="1"/>
  <c r="D28" i="1"/>
  <c r="E27" i="1"/>
  <c r="D27" i="1"/>
  <c r="F27" i="1" s="1"/>
  <c r="H27" i="1" s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B19" i="1"/>
  <c r="E18" i="1"/>
  <c r="D18" i="1"/>
  <c r="B18" i="1"/>
  <c r="E17" i="1"/>
  <c r="D17" i="1"/>
  <c r="B17" i="1"/>
  <c r="E16" i="1"/>
  <c r="D16" i="1"/>
  <c r="B16" i="1"/>
  <c r="E15" i="1"/>
  <c r="D15" i="1"/>
  <c r="F15" i="1" s="1"/>
  <c r="H15" i="1" s="1"/>
  <c r="B15" i="1"/>
  <c r="E14" i="1"/>
  <c r="D14" i="1"/>
  <c r="B14" i="1"/>
  <c r="E13" i="1"/>
  <c r="D13" i="1"/>
  <c r="B13" i="1"/>
  <c r="E12" i="1"/>
  <c r="D12" i="1"/>
  <c r="B12" i="1"/>
  <c r="E11" i="1"/>
  <c r="D11" i="1"/>
  <c r="B11" i="1"/>
  <c r="E10" i="1"/>
  <c r="D10" i="1"/>
  <c r="B10" i="1"/>
  <c r="E9" i="1"/>
  <c r="D9" i="1"/>
  <c r="B9" i="1"/>
  <c r="E8" i="1"/>
  <c r="D8" i="1"/>
  <c r="B8" i="1"/>
  <c r="B7" i="1"/>
  <c r="F13" i="1" l="1"/>
  <c r="H13" i="1" s="1"/>
  <c r="I13" i="1" s="1"/>
  <c r="J13" i="1" s="1"/>
  <c r="F14" i="1"/>
  <c r="H14" i="1" s="1"/>
  <c r="I14" i="1" s="1"/>
  <c r="J14" i="1" s="1"/>
  <c r="F25" i="1"/>
  <c r="H25" i="1" s="1"/>
  <c r="F11" i="1"/>
  <c r="H11" i="1" s="1"/>
  <c r="F16" i="1"/>
  <c r="H16" i="1" s="1"/>
  <c r="F8" i="1"/>
  <c r="H8" i="1" s="1"/>
  <c r="F20" i="1"/>
  <c r="H20" i="1" s="1"/>
  <c r="I20" i="1" s="1"/>
  <c r="J20" i="1" s="1"/>
  <c r="F24" i="1"/>
  <c r="H24" i="1" s="1"/>
  <c r="I24" i="1" s="1"/>
  <c r="J24" i="1" s="1"/>
  <c r="F19" i="1"/>
  <c r="H19" i="1" s="1"/>
  <c r="I19" i="1" s="1"/>
  <c r="J19" i="1" s="1"/>
  <c r="F21" i="1"/>
  <c r="H21" i="1" s="1"/>
  <c r="I21" i="1" s="1"/>
  <c r="J21" i="1" s="1"/>
  <c r="F23" i="1"/>
  <c r="H23" i="1" s="1"/>
  <c r="F28" i="1"/>
  <c r="H28" i="1" s="1"/>
  <c r="F9" i="1"/>
  <c r="H9" i="1" s="1"/>
  <c r="I9" i="1" s="1"/>
  <c r="J9" i="1" s="1"/>
  <c r="F10" i="1"/>
  <c r="H10" i="1" s="1"/>
  <c r="F22" i="1"/>
  <c r="H22" i="1" s="1"/>
  <c r="F30" i="1"/>
  <c r="H31" i="1" s="1"/>
  <c r="E7" i="1"/>
  <c r="F12" i="1"/>
  <c r="H12" i="1" s="1"/>
  <c r="F17" i="1"/>
  <c r="H17" i="1" s="1"/>
  <c r="I17" i="1" s="1"/>
  <c r="J17" i="1" s="1"/>
  <c r="F18" i="1"/>
  <c r="H18" i="1" s="1"/>
  <c r="I18" i="1" s="1"/>
  <c r="J18" i="1" s="1"/>
  <c r="F26" i="1"/>
  <c r="H26" i="1" s="1"/>
  <c r="I26" i="1" s="1"/>
  <c r="J26" i="1" s="1"/>
  <c r="I10" i="1"/>
  <c r="I32" i="1"/>
  <c r="J32" i="1" s="1"/>
  <c r="I16" i="1"/>
  <c r="J16" i="1" s="1"/>
  <c r="I28" i="1"/>
  <c r="J28" i="1" s="1"/>
  <c r="I29" i="1"/>
  <c r="J29" i="1" s="1"/>
  <c r="I11" i="1"/>
  <c r="J11" i="1" s="1"/>
  <c r="I23" i="1"/>
  <c r="J23" i="1" s="1"/>
  <c r="H30" i="1"/>
  <c r="I15" i="1"/>
  <c r="J15" i="1" s="1"/>
  <c r="I25" i="1"/>
  <c r="J25" i="1" s="1"/>
  <c r="I12" i="1"/>
  <c r="J12" i="1" s="1"/>
  <c r="I27" i="1"/>
  <c r="J27" i="1" s="1"/>
  <c r="D7" i="1"/>
  <c r="J10" i="1" l="1"/>
  <c r="I22" i="1"/>
  <c r="J22" i="1" s="1"/>
  <c r="F7" i="1"/>
  <c r="I34" i="1"/>
  <c r="J34" i="1" s="1"/>
  <c r="H7" i="1"/>
  <c r="I8" i="1"/>
  <c r="J8" i="1" s="1"/>
  <c r="I31" i="1"/>
  <c r="J31" i="1" s="1"/>
  <c r="I30" i="1"/>
  <c r="J30" i="1" s="1"/>
  <c r="I7" i="1" l="1"/>
  <c r="J7" i="1" s="1"/>
  <c r="I33" i="1" l="1"/>
  <c r="J33" i="1" s="1"/>
  <c r="H35" i="1"/>
  <c r="I35" i="1" l="1"/>
  <c r="J35" i="1" s="1"/>
</calcChain>
</file>

<file path=xl/sharedStrings.xml><?xml version="1.0" encoding="utf-8"?>
<sst xmlns="http://schemas.openxmlformats.org/spreadsheetml/2006/main" count="62" uniqueCount="36">
  <si>
    <t>Приложение №1</t>
  </si>
  <si>
    <t>Спецификация</t>
  </si>
  <si>
    <t>№
пп</t>
  </si>
  <si>
    <t>Наименование услуг</t>
  </si>
  <si>
    <t>Ед.изм.</t>
  </si>
  <si>
    <t>АНГДУ</t>
  </si>
  <si>
    <t>ВНГДУ</t>
  </si>
  <si>
    <t>Кол-во всего</t>
  </si>
  <si>
    <t>Стоимость, руб. без НДС</t>
  </si>
  <si>
    <t>НДС (18%), руб.</t>
  </si>
  <si>
    <t>Стоимость, руб. с НДС</t>
  </si>
  <si>
    <t>сут.</t>
  </si>
  <si>
    <r>
      <t xml:space="preserve">Запуск СК
</t>
    </r>
    <r>
      <rPr>
        <i/>
        <sz val="11"/>
        <rFont val="Calibri"/>
        <family val="2"/>
        <charset val="204"/>
      </rPr>
      <t>(после монтажа, из бездействия, при смене способа эксплуатации)</t>
    </r>
  </si>
  <si>
    <t>шт.</t>
  </si>
  <si>
    <r>
      <t xml:space="preserve">Снятие станка-качалки
</t>
    </r>
    <r>
      <rPr>
        <i/>
        <sz val="11"/>
        <rFont val="Calibri"/>
        <family val="2"/>
        <charset val="204"/>
      </rPr>
      <t>(со складированием на кустовой площадке)</t>
    </r>
  </si>
  <si>
    <r>
      <t xml:space="preserve">Снятие и транпортировка станка-качалки
</t>
    </r>
    <r>
      <rPr>
        <i/>
        <sz val="11"/>
        <rFont val="Calibri"/>
        <family val="2"/>
        <charset val="204"/>
      </rPr>
      <t>(с кустовой площадки к месту хранения)</t>
    </r>
  </si>
  <si>
    <r>
      <t>Установка станка-качалки на основание (фундамент)
(</t>
    </r>
    <r>
      <rPr>
        <i/>
        <sz val="11"/>
        <rFont val="Calibri"/>
        <family val="2"/>
        <charset val="204"/>
      </rPr>
      <t>при нахождении СК на кустовой площадке)</t>
    </r>
  </si>
  <si>
    <r>
      <t xml:space="preserve">Транспортировка и установка СК на основание (фундамент)
</t>
    </r>
    <r>
      <rPr>
        <i/>
        <sz val="11"/>
        <rFont val="Calibri"/>
        <family val="2"/>
        <charset val="204"/>
      </rPr>
      <t>(от места хранения на кустовую площадку)</t>
    </r>
  </si>
  <si>
    <r>
      <t xml:space="preserve">Разборка и транспортировка быстромонтируемого основания СК
</t>
    </r>
    <r>
      <rPr>
        <i/>
        <sz val="11"/>
        <rFont val="Calibri"/>
        <family val="2"/>
        <charset val="204"/>
      </rPr>
      <t>(на другую кустовую площадку или к месту хранения)</t>
    </r>
  </si>
  <si>
    <r>
      <t xml:space="preserve">Сборка быстромонтируемого основания СК
</t>
    </r>
    <r>
      <rPr>
        <i/>
        <sz val="11"/>
        <rFont val="Calibri"/>
        <family val="2"/>
        <charset val="204"/>
      </rPr>
      <t>(на подготовленном месте на кустовой площадке)</t>
    </r>
  </si>
  <si>
    <t>Техническое обслуживание редуктора Ц2НШ-750Б</t>
  </si>
  <si>
    <t>Техническое обслуживание редуктора R35</t>
  </si>
  <si>
    <t>Техническое обслуживание редуктора R55</t>
  </si>
  <si>
    <t>Дефектовка редуктора Ц2НШ-750Б</t>
  </si>
  <si>
    <t>Дефектовка редуктора R35</t>
  </si>
  <si>
    <t>Дефектовка редуктора R55</t>
  </si>
  <si>
    <t>Итого Сервисное обслуживание СК (строка 1)</t>
  </si>
  <si>
    <t>Итого Прочие услуги (строки 2-14)</t>
  </si>
  <si>
    <t>ВСЕГО:</t>
  </si>
  <si>
    <t>Исполнитель:</t>
  </si>
  <si>
    <t>Заказчик:</t>
  </si>
  <si>
    <t xml:space="preserve"> ______________________(Ф.И.О.)</t>
  </si>
  <si>
    <t>ОАО "СН-МНГ"</t>
  </si>
  <si>
    <t>Должность</t>
  </si>
  <si>
    <t>к договору №___ от __________________201___г.</t>
  </si>
  <si>
    <t>Цена за ед.,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</si>
</sst>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43" fontId="2" fillId="0" borderId="10" xfId="0" applyNumberFormat="1" applyFont="1" applyFill="1" applyBorder="1" applyAlignment="1">
      <alignment horizontal="right" vertical="center"/>
    </xf>
    <xf numFmtId="43" fontId="5" fillId="0" borderId="15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43" fontId="1" fillId="0" borderId="19" xfId="0" applyNumberFormat="1" applyFont="1" applyFill="1" applyBorder="1" applyAlignment="1">
      <alignment vertical="center"/>
    </xf>
    <xf numFmtId="43" fontId="1" fillId="0" borderId="19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0" borderId="12" xfId="0" applyFont="1" applyBorder="1" applyAlignment="1">
      <alignment horizontal="left" vertical="center" indent="3"/>
    </xf>
    <xf numFmtId="0" fontId="5" fillId="0" borderId="13" xfId="0" applyFont="1" applyBorder="1" applyAlignment="1">
      <alignment horizontal="left" vertical="center" indent="3"/>
    </xf>
    <xf numFmtId="0" fontId="5" fillId="0" borderId="14" xfId="0" applyFont="1" applyBorder="1" applyAlignment="1">
      <alignment horizontal="left" vertical="center" indent="3"/>
    </xf>
    <xf numFmtId="0" fontId="5" fillId="0" borderId="11" xfId="0" applyFont="1" applyBorder="1" applyAlignment="1">
      <alignment horizontal="left" vertical="center" indent="3"/>
    </xf>
    <xf numFmtId="0" fontId="5" fillId="0" borderId="16" xfId="0" applyFont="1" applyBorder="1" applyAlignment="1">
      <alignment horizontal="left" vertical="center" indent="3"/>
    </xf>
    <xf numFmtId="0" fontId="5" fillId="0" borderId="17" xfId="0" applyFont="1" applyBorder="1" applyAlignment="1">
      <alignment horizontal="left" vertical="center" indent="3"/>
    </xf>
    <xf numFmtId="0" fontId="1" fillId="0" borderId="18" xfId="0" applyFont="1" applyFill="1" applyBorder="1" applyAlignment="1">
      <alignment horizontal="left" vertical="center" indent="6"/>
    </xf>
    <xf numFmtId="0" fontId="1" fillId="0" borderId="19" xfId="0" applyFont="1" applyFill="1" applyBorder="1" applyAlignment="1">
      <alignment horizontal="left" vertical="center" indent="6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07_&#1057;&#1054;%20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Расчет объемов СО"/>
      <sheetName val="Лот_ДЗУ"/>
      <sheetName val="Спецификация"/>
      <sheetName val="АНГДУ"/>
      <sheetName val="ВНГДУ"/>
    </sheetNames>
    <sheetDataSet>
      <sheetData sheetId="0">
        <row r="5">
          <cell r="B5" t="str">
            <v>Сервисное обслуживание станков-качалок,
в т.ч. по месторождениям*</v>
          </cell>
        </row>
        <row r="6">
          <cell r="B6" t="str">
            <v>Аганское м/р</v>
          </cell>
          <cell r="D6">
            <v>1001</v>
          </cell>
          <cell r="E6">
            <v>0</v>
          </cell>
        </row>
        <row r="7">
          <cell r="B7" t="str">
            <v>Южно-Аганское м/р</v>
          </cell>
          <cell r="D7">
            <v>909</v>
          </cell>
          <cell r="E7">
            <v>0</v>
          </cell>
        </row>
        <row r="8">
          <cell r="B8" t="str">
            <v>Мегионское м/р</v>
          </cell>
          <cell r="D8">
            <v>2548</v>
          </cell>
          <cell r="E8">
            <v>0</v>
          </cell>
        </row>
        <row r="9">
          <cell r="B9" t="str">
            <v>Ново-Покурское м/р</v>
          </cell>
          <cell r="D9">
            <v>365</v>
          </cell>
          <cell r="E9">
            <v>0</v>
          </cell>
        </row>
        <row r="10">
          <cell r="B10" t="str">
            <v>Кетовское м/р</v>
          </cell>
          <cell r="D10">
            <v>1910</v>
          </cell>
          <cell r="E10">
            <v>0</v>
          </cell>
        </row>
        <row r="11">
          <cell r="B11" t="str">
            <v>Покамасовское м/р</v>
          </cell>
          <cell r="D11">
            <v>728</v>
          </cell>
          <cell r="E11">
            <v>0</v>
          </cell>
        </row>
        <row r="12">
          <cell r="B12" t="str">
            <v>Локосовское м/р</v>
          </cell>
          <cell r="D12">
            <v>365</v>
          </cell>
          <cell r="E12">
            <v>0</v>
          </cell>
        </row>
        <row r="13">
          <cell r="B13" t="str">
            <v>Северо-Островное м/р</v>
          </cell>
          <cell r="D13">
            <v>546</v>
          </cell>
          <cell r="E13">
            <v>0</v>
          </cell>
        </row>
        <row r="14">
          <cell r="B14" t="str">
            <v>Южно-Покамасовское м/р</v>
          </cell>
          <cell r="D14">
            <v>365</v>
          </cell>
          <cell r="E14">
            <v>0</v>
          </cell>
        </row>
        <row r="15">
          <cell r="B15" t="str">
            <v>Ватинское м/р (НГП-1)</v>
          </cell>
          <cell r="D15">
            <v>0</v>
          </cell>
          <cell r="E15">
            <v>5049</v>
          </cell>
        </row>
        <row r="16">
          <cell r="B16" t="str">
            <v>Ватинское м/р (НГП-2)</v>
          </cell>
          <cell r="D16">
            <v>0</v>
          </cell>
          <cell r="E16">
            <v>7905</v>
          </cell>
        </row>
        <row r="17">
          <cell r="B17" t="str">
            <v>Северо-Покурское м/р</v>
          </cell>
          <cell r="D17">
            <v>0</v>
          </cell>
          <cell r="E17">
            <v>3648</v>
          </cell>
        </row>
        <row r="18">
          <cell r="D18">
            <v>3</v>
          </cell>
          <cell r="E18">
            <v>5</v>
          </cell>
        </row>
        <row r="19">
          <cell r="D19">
            <v>25</v>
          </cell>
          <cell r="E19">
            <v>30</v>
          </cell>
        </row>
        <row r="20">
          <cell r="D20">
            <v>15</v>
          </cell>
          <cell r="E20">
            <v>17</v>
          </cell>
        </row>
        <row r="21">
          <cell r="D21">
            <v>2</v>
          </cell>
          <cell r="E21">
            <v>3</v>
          </cell>
        </row>
        <row r="22">
          <cell r="D22">
            <v>2</v>
          </cell>
          <cell r="E22">
            <v>3</v>
          </cell>
        </row>
        <row r="23">
          <cell r="D23">
            <v>2</v>
          </cell>
          <cell r="E23">
            <v>3</v>
          </cell>
        </row>
        <row r="24">
          <cell r="D24">
            <v>2</v>
          </cell>
          <cell r="E24">
            <v>3</v>
          </cell>
        </row>
        <row r="25">
          <cell r="D25">
            <v>3</v>
          </cell>
          <cell r="E25">
            <v>5</v>
          </cell>
        </row>
        <row r="26">
          <cell r="D26">
            <v>5</v>
          </cell>
          <cell r="E26">
            <v>7</v>
          </cell>
        </row>
        <row r="27">
          <cell r="D27">
            <v>3</v>
          </cell>
          <cell r="E27">
            <v>5</v>
          </cell>
        </row>
        <row r="28">
          <cell r="D28">
            <v>2</v>
          </cell>
          <cell r="E28">
            <v>3</v>
          </cell>
        </row>
        <row r="29">
          <cell r="D29">
            <v>2</v>
          </cell>
          <cell r="E29">
            <v>3</v>
          </cell>
        </row>
        <row r="30">
          <cell r="D30">
            <v>2</v>
          </cell>
          <cell r="E30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A6" sqref="A6:J6"/>
    </sheetView>
  </sheetViews>
  <sheetFormatPr defaultRowHeight="15" x14ac:dyDescent="0.25"/>
  <cols>
    <col min="1" max="1" width="6.42578125" customWidth="1"/>
    <col min="2" max="2" width="44.7109375" customWidth="1"/>
    <col min="3" max="3" width="10" customWidth="1"/>
    <col min="4" max="4" width="11.7109375" customWidth="1"/>
    <col min="5" max="5" width="10.5703125" customWidth="1"/>
    <col min="6" max="6" width="11" customWidth="1"/>
    <col min="7" max="7" width="13" customWidth="1"/>
    <col min="8" max="8" width="12.5703125" customWidth="1"/>
    <col min="9" max="9" width="11.28515625" customWidth="1"/>
    <col min="10" max="10" width="11.85546875" customWidth="1"/>
  </cols>
  <sheetData>
    <row r="1" spans="1:10" ht="15.75" x14ac:dyDescent="0.25">
      <c r="A1" s="1"/>
      <c r="J1" s="2" t="s">
        <v>0</v>
      </c>
    </row>
    <row r="2" spans="1:10" ht="15.75" x14ac:dyDescent="0.25">
      <c r="A2" s="1"/>
      <c r="J2" s="2" t="s">
        <v>34</v>
      </c>
    </row>
    <row r="3" spans="1:10" ht="15.75" x14ac:dyDescent="0.25">
      <c r="A3" s="1"/>
    </row>
    <row r="4" spans="1:10" ht="15.75" x14ac:dyDescent="0.25">
      <c r="A4" s="3" t="s">
        <v>1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C5" s="5"/>
      <c r="D5" s="5"/>
      <c r="E5" s="5"/>
    </row>
    <row r="6" spans="1:10" ht="40.5" customHeight="1" x14ac:dyDescent="0.25">
      <c r="A6" s="6" t="s">
        <v>2</v>
      </c>
      <c r="B6" s="7" t="s">
        <v>3</v>
      </c>
      <c r="C6" s="6" t="s">
        <v>4</v>
      </c>
      <c r="D6" s="8" t="s">
        <v>5</v>
      </c>
      <c r="E6" s="8" t="s">
        <v>6</v>
      </c>
      <c r="F6" s="6" t="s">
        <v>7</v>
      </c>
      <c r="G6" s="6" t="s">
        <v>35</v>
      </c>
      <c r="H6" s="6" t="s">
        <v>8</v>
      </c>
      <c r="I6" s="6" t="s">
        <v>9</v>
      </c>
      <c r="J6" s="6" t="s">
        <v>10</v>
      </c>
    </row>
    <row r="7" spans="1:10" ht="33.75" customHeight="1" x14ac:dyDescent="0.25">
      <c r="A7" s="9">
        <v>1</v>
      </c>
      <c r="B7" s="10" t="str">
        <f>[1]Лот!B5</f>
        <v>Сервисное обслуживание станков-качалок,
в т.ч. по месторождениям*</v>
      </c>
      <c r="C7" s="8" t="s">
        <v>11</v>
      </c>
      <c r="D7" s="11">
        <f t="shared" ref="D7:E7" si="0">SUM(D8:D19)</f>
        <v>8737</v>
      </c>
      <c r="E7" s="11">
        <f t="shared" si="0"/>
        <v>16602</v>
      </c>
      <c r="F7" s="12">
        <f>SUM(F8:F19)</f>
        <v>25339</v>
      </c>
      <c r="G7" s="13"/>
      <c r="H7" s="14">
        <f>SUM(H8:H19)</f>
        <v>0</v>
      </c>
      <c r="I7" s="14">
        <f>H7*0.18</f>
        <v>0</v>
      </c>
      <c r="J7" s="14">
        <f>H7+I7</f>
        <v>0</v>
      </c>
    </row>
    <row r="8" spans="1:10" ht="21" customHeight="1" x14ac:dyDescent="0.25">
      <c r="A8" s="15"/>
      <c r="B8" s="16" t="str">
        <f>[1]Лот!B6</f>
        <v>Аганское м/р</v>
      </c>
      <c r="C8" s="17" t="s">
        <v>11</v>
      </c>
      <c r="D8" s="18">
        <f>[1]Лот!D6</f>
        <v>1001</v>
      </c>
      <c r="E8" s="18">
        <f>[1]Лот!E6</f>
        <v>0</v>
      </c>
      <c r="F8" s="19">
        <f>SUM(D8:E8)</f>
        <v>1001</v>
      </c>
      <c r="G8" s="20"/>
      <c r="H8" s="21">
        <f>F8*G8</f>
        <v>0</v>
      </c>
      <c r="I8" s="21">
        <f t="shared" ref="H8:I35" si="1">H8*0.18</f>
        <v>0</v>
      </c>
      <c r="J8" s="21">
        <f t="shared" ref="H8:J35" si="2">H8+I8</f>
        <v>0</v>
      </c>
    </row>
    <row r="9" spans="1:10" ht="17.25" customHeight="1" x14ac:dyDescent="0.25">
      <c r="A9" s="22"/>
      <c r="B9" s="23" t="str">
        <f>[1]Лот!B7</f>
        <v>Южно-Аганское м/р</v>
      </c>
      <c r="C9" s="24" t="s">
        <v>11</v>
      </c>
      <c r="D9" s="25">
        <f>[1]Лот!D7</f>
        <v>909</v>
      </c>
      <c r="E9" s="25">
        <f>[1]Лот!E7</f>
        <v>0</v>
      </c>
      <c r="F9" s="26">
        <f t="shared" ref="F9:F19" si="3">SUM(D9:E9)</f>
        <v>909</v>
      </c>
      <c r="G9" s="27"/>
      <c r="H9" s="28">
        <f t="shared" ref="H9:H19" si="4">F9*G9</f>
        <v>0</v>
      </c>
      <c r="I9" s="28">
        <f t="shared" si="1"/>
        <v>0</v>
      </c>
      <c r="J9" s="28">
        <f t="shared" si="2"/>
        <v>0</v>
      </c>
    </row>
    <row r="10" spans="1:10" ht="19.5" customHeight="1" x14ac:dyDescent="0.25">
      <c r="A10" s="22"/>
      <c r="B10" s="23" t="str">
        <f>[1]Лот!B8</f>
        <v>Мегионское м/р</v>
      </c>
      <c r="C10" s="24" t="s">
        <v>11</v>
      </c>
      <c r="D10" s="25">
        <f>[1]Лот!D8</f>
        <v>2548</v>
      </c>
      <c r="E10" s="25">
        <f>[1]Лот!E8</f>
        <v>0</v>
      </c>
      <c r="F10" s="26">
        <f t="shared" si="3"/>
        <v>2548</v>
      </c>
      <c r="G10" s="27"/>
      <c r="H10" s="28">
        <f t="shared" si="4"/>
        <v>0</v>
      </c>
      <c r="I10" s="28">
        <f t="shared" si="1"/>
        <v>0</v>
      </c>
      <c r="J10" s="28">
        <f t="shared" si="2"/>
        <v>0</v>
      </c>
    </row>
    <row r="11" spans="1:10" ht="20.25" customHeight="1" x14ac:dyDescent="0.25">
      <c r="A11" s="22"/>
      <c r="B11" s="23" t="str">
        <f>[1]Лот!B9</f>
        <v>Ново-Покурское м/р</v>
      </c>
      <c r="C11" s="24" t="s">
        <v>11</v>
      </c>
      <c r="D11" s="25">
        <f>[1]Лот!D9</f>
        <v>365</v>
      </c>
      <c r="E11" s="25">
        <f>[1]Лот!E9</f>
        <v>0</v>
      </c>
      <c r="F11" s="26">
        <f t="shared" si="3"/>
        <v>365</v>
      </c>
      <c r="G11" s="27"/>
      <c r="H11" s="28">
        <f t="shared" si="4"/>
        <v>0</v>
      </c>
      <c r="I11" s="28">
        <f t="shared" si="1"/>
        <v>0</v>
      </c>
      <c r="J11" s="28">
        <f t="shared" si="2"/>
        <v>0</v>
      </c>
    </row>
    <row r="12" spans="1:10" ht="19.5" customHeight="1" x14ac:dyDescent="0.25">
      <c r="A12" s="22"/>
      <c r="B12" s="23" t="str">
        <f>[1]Лот!B10</f>
        <v>Кетовское м/р</v>
      </c>
      <c r="C12" s="24" t="s">
        <v>11</v>
      </c>
      <c r="D12" s="25">
        <f>[1]Лот!D10</f>
        <v>1910</v>
      </c>
      <c r="E12" s="25">
        <f>[1]Лот!E10</f>
        <v>0</v>
      </c>
      <c r="F12" s="26">
        <f t="shared" si="3"/>
        <v>1910</v>
      </c>
      <c r="G12" s="27"/>
      <c r="H12" s="28">
        <f t="shared" si="4"/>
        <v>0</v>
      </c>
      <c r="I12" s="28">
        <f t="shared" si="1"/>
        <v>0</v>
      </c>
      <c r="J12" s="28">
        <f t="shared" si="2"/>
        <v>0</v>
      </c>
    </row>
    <row r="13" spans="1:10" ht="21.75" customHeight="1" x14ac:dyDescent="0.25">
      <c r="A13" s="22"/>
      <c r="B13" s="23" t="str">
        <f>[1]Лот!B11</f>
        <v>Покамасовское м/р</v>
      </c>
      <c r="C13" s="24" t="s">
        <v>11</v>
      </c>
      <c r="D13" s="25">
        <f>[1]Лот!D11</f>
        <v>728</v>
      </c>
      <c r="E13" s="25">
        <f>[1]Лот!E11</f>
        <v>0</v>
      </c>
      <c r="F13" s="26">
        <f t="shared" si="3"/>
        <v>728</v>
      </c>
      <c r="G13" s="27"/>
      <c r="H13" s="28">
        <f t="shared" si="4"/>
        <v>0</v>
      </c>
      <c r="I13" s="28">
        <f t="shared" si="1"/>
        <v>0</v>
      </c>
      <c r="J13" s="28">
        <f t="shared" si="2"/>
        <v>0</v>
      </c>
    </row>
    <row r="14" spans="1:10" ht="18.75" customHeight="1" x14ac:dyDescent="0.25">
      <c r="A14" s="22"/>
      <c r="B14" s="23" t="str">
        <f>[1]Лот!B12</f>
        <v>Локосовское м/р</v>
      </c>
      <c r="C14" s="24" t="s">
        <v>11</v>
      </c>
      <c r="D14" s="25">
        <f>[1]Лот!D12</f>
        <v>365</v>
      </c>
      <c r="E14" s="25">
        <f>[1]Лот!E12</f>
        <v>0</v>
      </c>
      <c r="F14" s="26">
        <f t="shared" si="3"/>
        <v>365</v>
      </c>
      <c r="G14" s="27"/>
      <c r="H14" s="28">
        <f t="shared" si="4"/>
        <v>0</v>
      </c>
      <c r="I14" s="28">
        <f t="shared" si="1"/>
        <v>0</v>
      </c>
      <c r="J14" s="28">
        <f t="shared" si="2"/>
        <v>0</v>
      </c>
    </row>
    <row r="15" spans="1:10" ht="22.5" customHeight="1" x14ac:dyDescent="0.25">
      <c r="A15" s="22"/>
      <c r="B15" s="23" t="str">
        <f>[1]Лот!B13</f>
        <v>Северо-Островное м/р</v>
      </c>
      <c r="C15" s="24" t="s">
        <v>11</v>
      </c>
      <c r="D15" s="25">
        <f>[1]Лот!D13</f>
        <v>546</v>
      </c>
      <c r="E15" s="25">
        <f>[1]Лот!E13</f>
        <v>0</v>
      </c>
      <c r="F15" s="26">
        <f t="shared" si="3"/>
        <v>546</v>
      </c>
      <c r="G15" s="27"/>
      <c r="H15" s="28">
        <f t="shared" si="4"/>
        <v>0</v>
      </c>
      <c r="I15" s="28">
        <f t="shared" si="1"/>
        <v>0</v>
      </c>
      <c r="J15" s="28">
        <f t="shared" si="2"/>
        <v>0</v>
      </c>
    </row>
    <row r="16" spans="1:10" ht="17.25" customHeight="1" x14ac:dyDescent="0.25">
      <c r="A16" s="22"/>
      <c r="B16" s="23" t="str">
        <f>[1]Лот!B14</f>
        <v>Южно-Покамасовское м/р</v>
      </c>
      <c r="C16" s="24" t="s">
        <v>11</v>
      </c>
      <c r="D16" s="25">
        <f>[1]Лот!D14</f>
        <v>365</v>
      </c>
      <c r="E16" s="25">
        <f>[1]Лот!E14</f>
        <v>0</v>
      </c>
      <c r="F16" s="26">
        <f t="shared" si="3"/>
        <v>365</v>
      </c>
      <c r="G16" s="27"/>
      <c r="H16" s="28">
        <f t="shared" si="4"/>
        <v>0</v>
      </c>
      <c r="I16" s="28">
        <f t="shared" si="1"/>
        <v>0</v>
      </c>
      <c r="J16" s="28">
        <f t="shared" si="2"/>
        <v>0</v>
      </c>
    </row>
    <row r="17" spans="1:10" ht="21" customHeight="1" x14ac:dyDescent="0.25">
      <c r="A17" s="22"/>
      <c r="B17" s="23" t="str">
        <f>[1]Лот!B15</f>
        <v>Ватинское м/р (НГП-1)</v>
      </c>
      <c r="C17" s="24" t="s">
        <v>11</v>
      </c>
      <c r="D17" s="25">
        <f>[1]Лот!D15</f>
        <v>0</v>
      </c>
      <c r="E17" s="25">
        <f>[1]Лот!E15</f>
        <v>5049</v>
      </c>
      <c r="F17" s="26">
        <f t="shared" si="3"/>
        <v>5049</v>
      </c>
      <c r="G17" s="27"/>
      <c r="H17" s="28">
        <f t="shared" si="4"/>
        <v>0</v>
      </c>
      <c r="I17" s="28">
        <f t="shared" si="1"/>
        <v>0</v>
      </c>
      <c r="J17" s="28">
        <f t="shared" si="2"/>
        <v>0</v>
      </c>
    </row>
    <row r="18" spans="1:10" ht="21.75" customHeight="1" x14ac:dyDescent="0.25">
      <c r="A18" s="22"/>
      <c r="B18" s="23" t="str">
        <f>[1]Лот!B16</f>
        <v>Ватинское м/р (НГП-2)</v>
      </c>
      <c r="C18" s="24" t="s">
        <v>11</v>
      </c>
      <c r="D18" s="25">
        <f>[1]Лот!D16</f>
        <v>0</v>
      </c>
      <c r="E18" s="25">
        <f>[1]Лот!E16</f>
        <v>7905</v>
      </c>
      <c r="F18" s="26">
        <f t="shared" si="3"/>
        <v>7905</v>
      </c>
      <c r="G18" s="27"/>
      <c r="H18" s="28">
        <f t="shared" si="4"/>
        <v>0</v>
      </c>
      <c r="I18" s="28">
        <f t="shared" si="1"/>
        <v>0</v>
      </c>
      <c r="J18" s="28">
        <f t="shared" si="2"/>
        <v>0</v>
      </c>
    </row>
    <row r="19" spans="1:10" ht="20.25" customHeight="1" x14ac:dyDescent="0.25">
      <c r="A19" s="29"/>
      <c r="B19" s="30" t="str">
        <f>[1]Лот!B17</f>
        <v>Северо-Покурское м/р</v>
      </c>
      <c r="C19" s="31" t="s">
        <v>11</v>
      </c>
      <c r="D19" s="32">
        <f>[1]Лот!D17</f>
        <v>0</v>
      </c>
      <c r="E19" s="32">
        <f>[1]Лот!E17</f>
        <v>3648</v>
      </c>
      <c r="F19" s="33">
        <f t="shared" si="3"/>
        <v>3648</v>
      </c>
      <c r="G19" s="34"/>
      <c r="H19" s="35">
        <f t="shared" si="4"/>
        <v>0</v>
      </c>
      <c r="I19" s="35">
        <f t="shared" si="1"/>
        <v>0</v>
      </c>
      <c r="J19" s="35">
        <f t="shared" si="2"/>
        <v>0</v>
      </c>
    </row>
    <row r="20" spans="1:10" ht="42" customHeight="1" x14ac:dyDescent="0.25">
      <c r="A20" s="9">
        <v>2</v>
      </c>
      <c r="B20" s="10" t="s">
        <v>12</v>
      </c>
      <c r="C20" s="36" t="s">
        <v>13</v>
      </c>
      <c r="D20" s="37">
        <f>[1]Лот!D18</f>
        <v>3</v>
      </c>
      <c r="E20" s="37">
        <f>[1]Лот!E18</f>
        <v>5</v>
      </c>
      <c r="F20" s="38">
        <f>SUM(D20:E20)</f>
        <v>8</v>
      </c>
      <c r="G20" s="39"/>
      <c r="H20" s="14">
        <f t="shared" ref="H20:H30" si="5">+F20*G20</f>
        <v>0</v>
      </c>
      <c r="I20" s="14">
        <f t="shared" si="1"/>
        <v>0</v>
      </c>
      <c r="J20" s="14">
        <f t="shared" si="2"/>
        <v>0</v>
      </c>
    </row>
    <row r="21" spans="1:10" ht="36" customHeight="1" x14ac:dyDescent="0.25">
      <c r="A21" s="9">
        <v>3</v>
      </c>
      <c r="B21" s="10" t="s">
        <v>14</v>
      </c>
      <c r="C21" s="36" t="s">
        <v>13</v>
      </c>
      <c r="D21" s="37">
        <f>[1]Лот!D19</f>
        <v>25</v>
      </c>
      <c r="E21" s="37">
        <f>[1]Лот!E19</f>
        <v>30</v>
      </c>
      <c r="F21" s="38">
        <f t="shared" ref="F21:F32" si="6">SUM(D21:E21)</f>
        <v>55</v>
      </c>
      <c r="G21" s="39"/>
      <c r="H21" s="14">
        <f t="shared" si="5"/>
        <v>0</v>
      </c>
      <c r="I21" s="14">
        <f t="shared" si="1"/>
        <v>0</v>
      </c>
      <c r="J21" s="14">
        <f t="shared" si="2"/>
        <v>0</v>
      </c>
    </row>
    <row r="22" spans="1:10" ht="39.75" customHeight="1" x14ac:dyDescent="0.25">
      <c r="A22" s="9">
        <v>4</v>
      </c>
      <c r="B22" s="10" t="s">
        <v>15</v>
      </c>
      <c r="C22" s="36" t="s">
        <v>13</v>
      </c>
      <c r="D22" s="37">
        <f>[1]Лот!D20</f>
        <v>15</v>
      </c>
      <c r="E22" s="37">
        <f>[1]Лот!E20</f>
        <v>17</v>
      </c>
      <c r="F22" s="38">
        <f t="shared" si="6"/>
        <v>32</v>
      </c>
      <c r="G22" s="39"/>
      <c r="H22" s="14">
        <f t="shared" si="5"/>
        <v>0</v>
      </c>
      <c r="I22" s="14">
        <f t="shared" si="1"/>
        <v>0</v>
      </c>
      <c r="J22" s="14">
        <f t="shared" si="2"/>
        <v>0</v>
      </c>
    </row>
    <row r="23" spans="1:10" ht="43.5" customHeight="1" x14ac:dyDescent="0.25">
      <c r="A23" s="9">
        <v>5</v>
      </c>
      <c r="B23" s="10" t="s">
        <v>16</v>
      </c>
      <c r="C23" s="36" t="s">
        <v>13</v>
      </c>
      <c r="D23" s="37">
        <f>[1]Лот!D21</f>
        <v>2</v>
      </c>
      <c r="E23" s="37">
        <f>[1]Лот!E21</f>
        <v>3</v>
      </c>
      <c r="F23" s="38">
        <f t="shared" si="6"/>
        <v>5</v>
      </c>
      <c r="G23" s="39"/>
      <c r="H23" s="14">
        <f t="shared" si="5"/>
        <v>0</v>
      </c>
      <c r="I23" s="14">
        <f t="shared" si="1"/>
        <v>0</v>
      </c>
      <c r="J23" s="14">
        <f t="shared" si="2"/>
        <v>0</v>
      </c>
    </row>
    <row r="24" spans="1:10" ht="48" customHeight="1" x14ac:dyDescent="0.25">
      <c r="A24" s="9">
        <v>6</v>
      </c>
      <c r="B24" s="10" t="s">
        <v>17</v>
      </c>
      <c r="C24" s="36" t="s">
        <v>13</v>
      </c>
      <c r="D24" s="37">
        <f>[1]Лот!D22</f>
        <v>2</v>
      </c>
      <c r="E24" s="37">
        <f>[1]Лот!E22</f>
        <v>3</v>
      </c>
      <c r="F24" s="38">
        <f t="shared" si="6"/>
        <v>5</v>
      </c>
      <c r="G24" s="39"/>
      <c r="H24" s="14">
        <f t="shared" si="5"/>
        <v>0</v>
      </c>
      <c r="I24" s="14">
        <f t="shared" si="1"/>
        <v>0</v>
      </c>
      <c r="J24" s="14">
        <f t="shared" si="2"/>
        <v>0</v>
      </c>
    </row>
    <row r="25" spans="1:10" ht="55.5" customHeight="1" x14ac:dyDescent="0.25">
      <c r="A25" s="9">
        <v>7</v>
      </c>
      <c r="B25" s="10" t="s">
        <v>18</v>
      </c>
      <c r="C25" s="36" t="s">
        <v>13</v>
      </c>
      <c r="D25" s="37">
        <f>[1]Лот!D23</f>
        <v>2</v>
      </c>
      <c r="E25" s="37">
        <f>[1]Лот!E23</f>
        <v>3</v>
      </c>
      <c r="F25" s="38">
        <f t="shared" si="6"/>
        <v>5</v>
      </c>
      <c r="G25" s="39"/>
      <c r="H25" s="14">
        <f t="shared" si="5"/>
        <v>0</v>
      </c>
      <c r="I25" s="14">
        <f t="shared" si="1"/>
        <v>0</v>
      </c>
      <c r="J25" s="14">
        <f t="shared" si="2"/>
        <v>0</v>
      </c>
    </row>
    <row r="26" spans="1:10" ht="43.5" customHeight="1" x14ac:dyDescent="0.25">
      <c r="A26" s="9">
        <v>8</v>
      </c>
      <c r="B26" s="10" t="s">
        <v>19</v>
      </c>
      <c r="C26" s="36" t="s">
        <v>13</v>
      </c>
      <c r="D26" s="37">
        <f>[1]Лот!D24</f>
        <v>2</v>
      </c>
      <c r="E26" s="37">
        <f>[1]Лот!E24</f>
        <v>3</v>
      </c>
      <c r="F26" s="38">
        <f t="shared" si="6"/>
        <v>5</v>
      </c>
      <c r="G26" s="39"/>
      <c r="H26" s="14">
        <f t="shared" si="5"/>
        <v>0</v>
      </c>
      <c r="I26" s="14">
        <f t="shared" si="1"/>
        <v>0</v>
      </c>
      <c r="J26" s="14">
        <f t="shared" si="2"/>
        <v>0</v>
      </c>
    </row>
    <row r="27" spans="1:10" ht="25.5" customHeight="1" x14ac:dyDescent="0.25">
      <c r="A27" s="9">
        <v>9</v>
      </c>
      <c r="B27" s="10" t="s">
        <v>20</v>
      </c>
      <c r="C27" s="36" t="s">
        <v>13</v>
      </c>
      <c r="D27" s="37">
        <f>[1]Лот!D25</f>
        <v>3</v>
      </c>
      <c r="E27" s="37">
        <f>[1]Лот!E25</f>
        <v>5</v>
      </c>
      <c r="F27" s="38">
        <f t="shared" si="6"/>
        <v>8</v>
      </c>
      <c r="G27" s="39"/>
      <c r="H27" s="14">
        <f t="shared" si="5"/>
        <v>0</v>
      </c>
      <c r="I27" s="14">
        <f t="shared" si="1"/>
        <v>0</v>
      </c>
      <c r="J27" s="14">
        <f t="shared" si="2"/>
        <v>0</v>
      </c>
    </row>
    <row r="28" spans="1:10" ht="20.25" customHeight="1" x14ac:dyDescent="0.25">
      <c r="A28" s="9">
        <v>10</v>
      </c>
      <c r="B28" s="10" t="s">
        <v>21</v>
      </c>
      <c r="C28" s="36" t="s">
        <v>13</v>
      </c>
      <c r="D28" s="37">
        <f>[1]Лот!D26</f>
        <v>5</v>
      </c>
      <c r="E28" s="37">
        <f>[1]Лот!E26</f>
        <v>7</v>
      </c>
      <c r="F28" s="38">
        <f t="shared" si="6"/>
        <v>12</v>
      </c>
      <c r="G28" s="39"/>
      <c r="H28" s="14">
        <f t="shared" si="5"/>
        <v>0</v>
      </c>
      <c r="I28" s="14">
        <f t="shared" si="1"/>
        <v>0</v>
      </c>
      <c r="J28" s="14">
        <f t="shared" si="2"/>
        <v>0</v>
      </c>
    </row>
    <row r="29" spans="1:10" ht="24.75" customHeight="1" x14ac:dyDescent="0.25">
      <c r="A29" s="9">
        <v>11</v>
      </c>
      <c r="B29" s="10" t="s">
        <v>22</v>
      </c>
      <c r="C29" s="36" t="s">
        <v>13</v>
      </c>
      <c r="D29" s="37">
        <f>[1]Лот!D27</f>
        <v>3</v>
      </c>
      <c r="E29" s="37">
        <f>[1]Лот!E27</f>
        <v>5</v>
      </c>
      <c r="F29" s="38">
        <f t="shared" si="6"/>
        <v>8</v>
      </c>
      <c r="G29" s="39"/>
      <c r="H29" s="14">
        <f t="shared" si="5"/>
        <v>0</v>
      </c>
      <c r="I29" s="14">
        <f t="shared" si="1"/>
        <v>0</v>
      </c>
      <c r="J29" s="14">
        <f t="shared" si="2"/>
        <v>0</v>
      </c>
    </row>
    <row r="30" spans="1:10" ht="17.25" customHeight="1" x14ac:dyDescent="0.25">
      <c r="A30" s="9">
        <v>12</v>
      </c>
      <c r="B30" s="10" t="s">
        <v>23</v>
      </c>
      <c r="C30" s="36" t="s">
        <v>13</v>
      </c>
      <c r="D30" s="37">
        <f>[1]Лот!D28</f>
        <v>2</v>
      </c>
      <c r="E30" s="37">
        <f>[1]Лот!E28</f>
        <v>3</v>
      </c>
      <c r="F30" s="38">
        <f t="shared" si="6"/>
        <v>5</v>
      </c>
      <c r="G30" s="39"/>
      <c r="H30" s="14">
        <f t="shared" si="5"/>
        <v>0</v>
      </c>
      <c r="I30" s="14">
        <f t="shared" si="1"/>
        <v>0</v>
      </c>
      <c r="J30" s="14">
        <f t="shared" si="2"/>
        <v>0</v>
      </c>
    </row>
    <row r="31" spans="1:10" ht="16.5" customHeight="1" x14ac:dyDescent="0.25">
      <c r="A31" s="9">
        <v>13</v>
      </c>
      <c r="B31" s="10" t="s">
        <v>24</v>
      </c>
      <c r="C31" s="36" t="s">
        <v>13</v>
      </c>
      <c r="D31" s="37">
        <f>[1]Лот!D29</f>
        <v>2</v>
      </c>
      <c r="E31" s="37">
        <f>[1]Лот!E29</f>
        <v>3</v>
      </c>
      <c r="F31" s="38">
        <f t="shared" si="6"/>
        <v>5</v>
      </c>
      <c r="G31" s="39"/>
      <c r="H31" s="14">
        <f>+F30*G30</f>
        <v>0</v>
      </c>
      <c r="I31" s="14">
        <f t="shared" si="1"/>
        <v>0</v>
      </c>
      <c r="J31" s="14">
        <f t="shared" si="2"/>
        <v>0</v>
      </c>
    </row>
    <row r="32" spans="1:10" ht="18.75" customHeight="1" thickBot="1" x14ac:dyDescent="0.3">
      <c r="A32" s="40">
        <v>14</v>
      </c>
      <c r="B32" s="41" t="s">
        <v>25</v>
      </c>
      <c r="C32" s="42" t="s">
        <v>13</v>
      </c>
      <c r="D32" s="43">
        <f>[1]Лот!D30</f>
        <v>2</v>
      </c>
      <c r="E32" s="43">
        <f>[1]Лот!E30</f>
        <v>3</v>
      </c>
      <c r="F32" s="44">
        <f t="shared" si="6"/>
        <v>5</v>
      </c>
      <c r="G32" s="45"/>
      <c r="H32" s="46">
        <f>+F31*G31</f>
        <v>0</v>
      </c>
      <c r="I32" s="46">
        <f t="shared" si="1"/>
        <v>0</v>
      </c>
      <c r="J32" s="46">
        <f t="shared" si="2"/>
        <v>0</v>
      </c>
    </row>
    <row r="33" spans="1:10" x14ac:dyDescent="0.25">
      <c r="A33" s="55" t="s">
        <v>26</v>
      </c>
      <c r="B33" s="56"/>
      <c r="C33" s="56"/>
      <c r="D33" s="56"/>
      <c r="E33" s="56"/>
      <c r="F33" s="56"/>
      <c r="G33" s="57"/>
      <c r="H33" s="47">
        <f t="shared" si="1"/>
        <v>0</v>
      </c>
      <c r="I33" s="47">
        <f t="shared" si="1"/>
        <v>0</v>
      </c>
      <c r="J33" s="47">
        <f t="shared" si="2"/>
        <v>0</v>
      </c>
    </row>
    <row r="34" spans="1:10" ht="15.75" thickBot="1" x14ac:dyDescent="0.3">
      <c r="A34" s="58" t="s">
        <v>27</v>
      </c>
      <c r="B34" s="59"/>
      <c r="C34" s="59"/>
      <c r="D34" s="59"/>
      <c r="E34" s="59"/>
      <c r="F34" s="59"/>
      <c r="G34" s="60"/>
      <c r="H34" s="48">
        <f t="shared" si="2"/>
        <v>0</v>
      </c>
      <c r="I34" s="48">
        <f t="shared" si="1"/>
        <v>0</v>
      </c>
      <c r="J34" s="48">
        <f t="shared" si="2"/>
        <v>0</v>
      </c>
    </row>
    <row r="35" spans="1:10" ht="16.5" thickBot="1" x14ac:dyDescent="0.3">
      <c r="A35" s="61" t="s">
        <v>28</v>
      </c>
      <c r="B35" s="62"/>
      <c r="C35" s="62"/>
      <c r="D35" s="62"/>
      <c r="E35" s="62"/>
      <c r="F35" s="62"/>
      <c r="G35" s="62"/>
      <c r="H35" s="49">
        <f>SUM(H33:H34)</f>
        <v>0</v>
      </c>
      <c r="I35" s="49">
        <f t="shared" si="1"/>
        <v>0</v>
      </c>
      <c r="J35" s="50">
        <f t="shared" si="2"/>
        <v>0</v>
      </c>
    </row>
    <row r="38" spans="1:10" ht="15.75" x14ac:dyDescent="0.25">
      <c r="A38" s="51"/>
      <c r="B38" s="51"/>
      <c r="C38" s="51"/>
      <c r="D38" s="51"/>
      <c r="E38" s="51"/>
      <c r="F38" s="51"/>
      <c r="G38" s="51"/>
      <c r="H38" s="51"/>
    </row>
    <row r="39" spans="1:10" x14ac:dyDescent="0.25">
      <c r="B39" s="52"/>
      <c r="C39" s="52"/>
      <c r="D39" s="52"/>
      <c r="E39" s="52"/>
      <c r="F39" s="52"/>
      <c r="G39" s="52"/>
      <c r="H39" s="52"/>
    </row>
    <row r="40" spans="1:10" ht="15.75" x14ac:dyDescent="0.25">
      <c r="B40" s="53" t="s">
        <v>29</v>
      </c>
      <c r="C40" s="52"/>
      <c r="D40" s="52"/>
      <c r="F40" s="52"/>
      <c r="G40" s="52"/>
      <c r="H40" s="53" t="s">
        <v>30</v>
      </c>
    </row>
    <row r="41" spans="1:10" ht="15.75" x14ac:dyDescent="0.25">
      <c r="B41" s="54"/>
      <c r="H41" s="54" t="s">
        <v>32</v>
      </c>
    </row>
    <row r="42" spans="1:10" ht="15.75" x14ac:dyDescent="0.25">
      <c r="B42" s="54"/>
      <c r="H42" s="54"/>
    </row>
    <row r="43" spans="1:10" ht="15.75" x14ac:dyDescent="0.25">
      <c r="B43" s="54" t="s">
        <v>33</v>
      </c>
      <c r="H43" s="54" t="s">
        <v>33</v>
      </c>
    </row>
    <row r="46" spans="1:10" ht="15.75" x14ac:dyDescent="0.25">
      <c r="B46" s="54" t="s">
        <v>31</v>
      </c>
      <c r="H46" s="54" t="s">
        <v>31</v>
      </c>
    </row>
  </sheetData>
  <mergeCells count="3">
    <mergeCell ref="A33:G33"/>
    <mergeCell ref="A34:G34"/>
    <mergeCell ref="A35:G35"/>
  </mergeCells>
  <pageMargins left="0.70866141732283472" right="0.70866141732283472" top="0.55118110236220474" bottom="0.5511811023622047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2014-08-28T04:44:44Z</dcterms:modified>
</cp:coreProperties>
</file>