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Титульный лист" sheetId="1" r:id="rId1"/>
    <sheet name="Лист аудита" sheetId="2" r:id="rId2"/>
    <sheet name="Лист3" sheetId="3" r:id="rId3"/>
  </sheets>
  <definedNames>
    <definedName name="_xlnm._FilterDatabase" localSheetId="1" hidden="1">'Лист аудита'!$O$13:$R$20</definedName>
    <definedName name="_xlnm.Print_Area" localSheetId="1">'Лист аудита'!$A$1:$M$122</definedName>
    <definedName name="_xlnm.Print_Area" localSheetId="0">'Титульный лист'!$B$1:$N$51</definedName>
  </definedNames>
  <calcPr calcId="145621"/>
</workbook>
</file>

<file path=xl/calcChain.xml><?xml version="1.0" encoding="utf-8"?>
<calcChain xmlns="http://schemas.openxmlformats.org/spreadsheetml/2006/main">
  <c r="M93" i="2" l="1"/>
  <c r="Q85" i="2" l="1"/>
  <c r="U106" i="2"/>
  <c r="T106" i="2"/>
  <c r="U105" i="2"/>
  <c r="T105" i="2"/>
  <c r="O105" i="2"/>
  <c r="U104" i="2"/>
  <c r="T104" i="2"/>
  <c r="O104" i="2"/>
  <c r="T13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T14" i="2"/>
  <c r="T15" i="2"/>
  <c r="T16" i="2"/>
  <c r="T17" i="2"/>
  <c r="T18" i="2"/>
  <c r="T19" i="2"/>
  <c r="T20" i="2"/>
  <c r="T21" i="2"/>
  <c r="T22" i="2"/>
  <c r="T23" i="2"/>
  <c r="T24" i="2"/>
  <c r="T25" i="2"/>
  <c r="U59" i="2"/>
  <c r="T59" i="2"/>
  <c r="U33" i="2"/>
  <c r="T33" i="2"/>
  <c r="U61" i="2"/>
  <c r="T61" i="2"/>
  <c r="U57" i="2"/>
  <c r="T57" i="2"/>
  <c r="U56" i="2"/>
  <c r="T56" i="2"/>
  <c r="U55" i="2"/>
  <c r="T55" i="2"/>
  <c r="U58" i="2"/>
  <c r="T58" i="2"/>
  <c r="U116" i="2"/>
  <c r="U117" i="2"/>
  <c r="U118" i="2"/>
  <c r="U119" i="2"/>
  <c r="U120" i="2"/>
  <c r="T116" i="2"/>
  <c r="T117" i="2"/>
  <c r="T118" i="2"/>
  <c r="T119" i="2"/>
  <c r="T120" i="2"/>
  <c r="U115" i="2"/>
  <c r="T115" i="2"/>
  <c r="U107" i="2"/>
  <c r="U108" i="2"/>
  <c r="U109" i="2"/>
  <c r="U110" i="2"/>
  <c r="U111" i="2"/>
  <c r="T107" i="2"/>
  <c r="T108" i="2"/>
  <c r="T109" i="2"/>
  <c r="T110" i="2"/>
  <c r="T111" i="2"/>
  <c r="U98" i="2"/>
  <c r="U99" i="2"/>
  <c r="U100" i="2"/>
  <c r="T98" i="2"/>
  <c r="T99" i="2"/>
  <c r="T100" i="2"/>
  <c r="U97" i="2"/>
  <c r="T97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U65" i="2"/>
  <c r="T65" i="2"/>
  <c r="U31" i="2"/>
  <c r="U32" i="2"/>
  <c r="U34" i="2"/>
  <c r="U35" i="2"/>
  <c r="U36" i="2"/>
  <c r="U37" i="2"/>
  <c r="U38" i="2"/>
  <c r="U39" i="2"/>
  <c r="U40" i="2"/>
  <c r="U41" i="2"/>
  <c r="U43" i="2"/>
  <c r="U53" i="2"/>
  <c r="U54" i="2"/>
  <c r="U60" i="2"/>
  <c r="T32" i="2"/>
  <c r="T34" i="2"/>
  <c r="T35" i="2"/>
  <c r="T36" i="2"/>
  <c r="T37" i="2"/>
  <c r="T38" i="2"/>
  <c r="T39" i="2"/>
  <c r="T40" i="2"/>
  <c r="T41" i="2"/>
  <c r="T43" i="2"/>
  <c r="T53" i="2"/>
  <c r="T54" i="2"/>
  <c r="T60" i="2"/>
  <c r="T31" i="2"/>
  <c r="U30" i="2"/>
  <c r="T30" i="2"/>
  <c r="U26" i="2" l="1"/>
  <c r="N85" i="2"/>
  <c r="T121" i="2"/>
  <c r="U121" i="2"/>
  <c r="T112" i="2"/>
  <c r="U112" i="2"/>
  <c r="U62" i="2"/>
  <c r="U101" i="2"/>
  <c r="Q101" i="2"/>
  <c r="P101" i="2"/>
  <c r="N101" i="2"/>
  <c r="P85" i="2"/>
  <c r="U85" i="2"/>
  <c r="O97" i="2" l="1"/>
  <c r="O96" i="2"/>
  <c r="T85" i="2" s="1"/>
  <c r="M85" i="2" s="1"/>
  <c r="M121" i="2"/>
  <c r="M112" i="2"/>
  <c r="T101" i="2"/>
  <c r="M101" i="2" s="1"/>
  <c r="T26" i="2"/>
  <c r="T62" i="2" l="1"/>
  <c r="M62" i="2" s="1"/>
  <c r="M26" i="2"/>
  <c r="M50" i="2" l="1"/>
  <c r="M8" i="2"/>
</calcChain>
</file>

<file path=xl/sharedStrings.xml><?xml version="1.0" encoding="utf-8"?>
<sst xmlns="http://schemas.openxmlformats.org/spreadsheetml/2006/main" count="140" uniqueCount="125">
  <si>
    <t>Дата</t>
  </si>
  <si>
    <t>Месторождение</t>
  </si>
  <si>
    <t>Номер скважины</t>
  </si>
  <si>
    <t>Номер куста</t>
  </si>
  <si>
    <t>Сервисная компания</t>
  </si>
  <si>
    <t>Оперетор станции управления</t>
  </si>
  <si>
    <t>Оперетор блендера</t>
  </si>
  <si>
    <t>ISIP после Мини ГРП</t>
  </si>
  <si>
    <t>ISIP после Основного ГРП</t>
  </si>
  <si>
    <t>Разница в ISIP</t>
  </si>
  <si>
    <t>ДА</t>
  </si>
  <si>
    <t>Начало Мини ГРП</t>
  </si>
  <si>
    <t>Начало основного ГРП</t>
  </si>
  <si>
    <t>Время на объекте</t>
  </si>
  <si>
    <t>Оборудование ГРП</t>
  </si>
  <si>
    <t>Номер установки</t>
  </si>
  <si>
    <t>Блендер</t>
  </si>
  <si>
    <t>Гидратационная установка</t>
  </si>
  <si>
    <t>Станция контроля ГРП</t>
  </si>
  <si>
    <t>Насосная установка</t>
  </si>
  <si>
    <t>Обогреваемая Хим-машина</t>
  </si>
  <si>
    <t>Объем "подушки" 
в первоначальном дизайне</t>
  </si>
  <si>
    <t>Объем "подушки" 
после анализа Мини ГРП</t>
  </si>
  <si>
    <t>Изменение объма "подушки" 
основного ГРП</t>
  </si>
  <si>
    <t>Общие замечания</t>
  </si>
  <si>
    <t xml:space="preserve">НЕТ </t>
  </si>
  <si>
    <t>N/A</t>
  </si>
  <si>
    <t>Результат по проведенному аудиту</t>
  </si>
  <si>
    <t>Включен ли в систему централизованный пробоотборник смеси, оборудованный системой из двух задвижек?</t>
  </si>
  <si>
    <t>Требованиея к оборудованию ГРП</t>
  </si>
  <si>
    <t xml:space="preserve">                                                  Контроль качества жидкости                                                         </t>
  </si>
  <si>
    <t>Была ли вода в емкостях чистой до начала замешивания, без плавающих на поверхности загрязнений?</t>
  </si>
  <si>
    <t>Проводился ли отбор проб с каждой емкости и выполнялся и документировался ли полевой анализ воды?</t>
  </si>
  <si>
    <t>Имеются ли на объекте результаты теста на Фанн 50 в распечатанном или электронном виде для полной проверки источника воды, Рh и номеров лота химии?</t>
  </si>
  <si>
    <t>Проводился ли учет всех реагентов и базовой жидкости ГРП на кусту до замешивания емкостей?</t>
  </si>
  <si>
    <t>Оснащена ли полевая лаборатория функционирующим блендером типа Уоринга или блендером с верхним приводом?</t>
  </si>
  <si>
    <t>Оснащена ли полевая лаборатория функционирующeй "водяной баней" с терморегулятором?</t>
  </si>
  <si>
    <t>Оснащена ли полевая лаборатория функционирующими электронными весами для взвешивания сухой химии, брейкера?</t>
  </si>
  <si>
    <t>Оснащена ли полевая лаборатория комплектом для проведения анализа воды в полевых условиях: тест на содержание железа, хлоридов, жесткости воды (кальций и магний)?</t>
  </si>
  <si>
    <t>Имеется ли в лаборатории секундомер или иное средство для измерения времени при проведении тестов?</t>
  </si>
  <si>
    <t>Проведено ли тестирования воды на наличие различных примесей (солей, ионов свободного железа и т.д.)  и внесены ли результаты всех полевых тестов в форму по контролю качества жидкости?</t>
  </si>
  <si>
    <t>Отсутствовали ли в замешанной жидкости комки, эмульсии после загеливания?</t>
  </si>
  <si>
    <t>Проведено ли тестирования воды на загеливание и сшивание, внесены ли результаты всех полевых тестов в форму по контролю качества жидкости?</t>
  </si>
  <si>
    <t>Проводился ли отбор проб сшитой жидкости и смеси во время закачки?</t>
  </si>
  <si>
    <t>Замерялась ли температура и рН проб и вносились ли полученные результаты в форму по контролю качества?</t>
  </si>
  <si>
    <t xml:space="preserve">                                                  Контроль качества пропанта                                                         </t>
  </si>
  <si>
    <t>Контроль качества жидкости</t>
  </si>
  <si>
    <t>Контроль качества пропанта</t>
  </si>
  <si>
    <t>Выполнение работ</t>
  </si>
  <si>
    <t>Выполнялись ли все опрессовочные испытания поверхностного оборудования до начала закачки с записью данных?</t>
  </si>
  <si>
    <t>Обеспечивалась ли подача проппанта в автоматическом режиме на всех стадиях закачки?</t>
  </si>
  <si>
    <t>Обеспечивалась ли подача хим.реагентов в автоматическом режиме на всех стадиях закачки?</t>
  </si>
  <si>
    <t>Проводилось ли тестирование обратного клапана на основной линии закачки?</t>
  </si>
  <si>
    <t>В процессе проведения ГРП оборудование отработало без поломок (помпы, блендер, подачи жидких/сухих хим.добавок, плотномер и т.д.)?</t>
  </si>
  <si>
    <t>Качество записи данных</t>
  </si>
  <si>
    <t>Прибытие флота</t>
  </si>
  <si>
    <t>Убытие флота</t>
  </si>
  <si>
    <t xml:space="preserve">                     ТБ и ООС                                   </t>
  </si>
  <si>
    <t>Проводился ли перед началом работ инструктаж по ТБ и ходу выполнеия работс с участием представителя ОАО "СН-МНГ" и бригады ГРП? Обсуждался ли план действий в случае возникновения внештатной ситуации во время проведения данного ГРП и было ли это задокументировано супервайзером сервисной компании и супервайзером ОАО "СН-МНГ"</t>
  </si>
  <si>
    <t>Имеются ли в наличии полностью укомплектованная аптечка первой помощи, включая средства для экстренной промывки глаз? (срок годности не должен быть просрочен).</t>
  </si>
  <si>
    <t>Проводилась ли опрессовка всех линий и соединений (основная и затрубная линия) с с записью на - 1000 атм, опись, документирование и маркировка деталей с помощью хомутов за последние 12 месяцев?</t>
  </si>
  <si>
    <t>Расчитан ли 2˝ шланг и соединения насоса на минимальное рабочее давление в 1500 пси/100 бар и обозначено ли расчитанное предприятием-изготовителем давление на шланги?</t>
  </si>
  <si>
    <t>Протестированы ли шланги на выходе с блендера при максимальном рабочем давлении за последние 12 месяцев? 
Имеются ли на шлангах идентификационные хомут-бирки, с указанием даты, инвентарного номера и давления при котором проводилось испытание шланга?</t>
  </si>
  <si>
    <t>Использует ли ли бригада ГРП и их суб-подрядчики СИЗ (защитная обувь, защитные очки, каска, привязные ремни безопасности, песпираторы, защитный костюм и т.п.)?</t>
  </si>
  <si>
    <t>Имеются ли на основной линии закачки 2 функционирующих, откалиброванных электро-датчика давления (разница между показаниями каждого не должна быть более 3%), которые регистрируются и отображаются на дисплее в станции управления во время всей закачки?</t>
  </si>
  <si>
    <t>Соблюдает ли сервисная компания меры предосторожности при проведении работ, ограничение доступа в зону с высоким давлением - ограждение барьерной лентой, предупреждающие знаки?</t>
  </si>
  <si>
    <t>Может ли блендер обеспечить плановый расход жидких и сухих реагентов? Минимальный и максимальный расход?</t>
  </si>
  <si>
    <t>Регистрировались  ли станцией управления данные основной и резервной системы подачи жидких и сухих реагентов?</t>
  </si>
  <si>
    <t>Проводилась ли сервисной компанией запись и отобраджение данных калибровочного испытания (ведерный тест)?</t>
  </si>
  <si>
    <t>Оборудованы ли все насосы подачи жидких реагентов объемными/магнитными расходомерами?</t>
  </si>
  <si>
    <t>Имеется ли в наличии резервный и готовый к работе насос относясщийся персонально для каждой добавки для закачки всех основных жидких хим.реагентов?</t>
  </si>
  <si>
    <t>Являются ли 2 системы подачи сухих хим.добавок (брейкера) на блендере функциональными и смогут ли они обеспечить минимальную и максимальную концентрации во время закачки?</t>
  </si>
  <si>
    <t>При проведении мини ГРП или нагнетательного теста, была ли разница между показателями расхдомеров чистой жидкости/смеси и физическим объемом из емкости менее 7%?</t>
  </si>
  <si>
    <t>Была ли разница в отображаемых показаниях расходомеров чистой жидкости и смеси менее 0.15 м3/мин при проведении калибровки и было ли это записано станцией управления?</t>
  </si>
  <si>
    <t>Установлены ли на устье как минимум 2 запорные задвижки?</t>
  </si>
  <si>
    <t>Есть ли в сервисной компании свой насосный агрегат для поддержания давления в затрубе, закрепленный за флотом ГРП?</t>
  </si>
  <si>
    <t>Имеется ли на объекте готовое к работе оборудование, обеспечивающее необходимую по дизайну мощность/расход (размер гидравлической части), включая запасной насос?</t>
  </si>
  <si>
    <t>Использует ли сервисная компания на всех насосах изоляционный и стравливающий клапаны?</t>
  </si>
  <si>
    <t>Имеются ли в наличии исправленные, заправленные огнетушители в необходимом количестве?</t>
  </si>
  <si>
    <t>Установлена ли на основной линии секущая задвижка и обратный клапан?</t>
  </si>
  <si>
    <t>Имеется ли устройство (электронный датчик давления) для измерения давления с насосной установки на затрубе? Функциониреут ли он?</t>
  </si>
  <si>
    <t>Выполняет ли сервисная компания все опрессовочные испытания поверхностного оборудования до начала закачки?</t>
  </si>
  <si>
    <t>Проводилась ли запись и отображение давления закачки 1 (датчик давления на основной линии) и давления закачки 2 (запасной датчик давления)?</t>
  </si>
  <si>
    <t>Производится ли запись и отображение затрубного давления ( датчик давления на затрубной линии)?</t>
  </si>
  <si>
    <t>Проводит ли сервисная компания запись и отображене 2-х расходов и их сумматоров с двух отдельных источников?</t>
  </si>
  <si>
    <t>Производится ли запись и отображение концентрации всех жидких хим.добавок &amp; Сумматоров основной и дублирующей резервной системы?</t>
  </si>
  <si>
    <t>Ответ
да/нет</t>
  </si>
  <si>
    <t xml:space="preserve">Проводила ли сервисная компания испытания блендера при циклических нагрузках с основными и резервными насосами и шнеками, работающими в автоматическом режиме?
</t>
  </si>
  <si>
    <t>Проводилась ли прокачка насосов и линий высокго давления посредством круговой циркуляции от блендера/ёмксоть до устья и обратно?</t>
  </si>
  <si>
    <t>Проводилась ли настройка, запись станцией управления и визуальный осмотр стравливающего клапана на затрубе с целью проверки его срабатывания при достижении заданного значения давления?</t>
  </si>
  <si>
    <t>(форма)</t>
  </si>
  <si>
    <t>стр. 2</t>
  </si>
  <si>
    <t>стр. 3</t>
  </si>
  <si>
    <t>стр. 4</t>
  </si>
  <si>
    <t>Рассчитаны ли шланги с выхода блендера до насосов на рабочее давление &gt;120 пси/9 бар и указано ли шланге давление, рассчитанное производителем.</t>
  </si>
  <si>
    <t>Установлена ли на всех высоких платформах (свыше 0,75 м) защитные приспособления от падения (т.е. - поручни), (свыше 2 м) - ограждение тоннельного типа?</t>
  </si>
  <si>
    <t>Функционирует ли система аварийного отключения от превышения давления плотностью и тестировалась ли её  работа?</t>
  </si>
  <si>
    <t>Есть ли в наличии у бригады по ГРП удостоверения о проверке заний с отметкой о здаче экзаменов в соответствии с выполняемой работой.</t>
  </si>
  <si>
    <t>Составляет ли погрешность насосов подачи жидких реагентов и расходомеров менее 5% при первом калибровочном испытании?</t>
  </si>
  <si>
    <t>Составляет ли погрешность шнеков подачи сухих реагентов менее 5% при проведении первого калибровочного испытания?</t>
  </si>
  <si>
    <t>Есть ли плотномер на блендере или на основной линии закачки? Он функционален, откалиброван и проверен на основной жидкости?</t>
  </si>
  <si>
    <t xml:space="preserve">Требования к оборудованию ГРП                                                         </t>
  </si>
  <si>
    <t>Была ли температура основной жидкости выше 25° C (летом) выше 34° C в зимнее время.</t>
  </si>
  <si>
    <t>Пришлось ли сливать емкость из-за несоответствующего качества воды?</t>
  </si>
  <si>
    <t>Имеется ли в полевой лаборатории функционирующий Фанн 35 (OFITE 900) с калибровочным маслом?</t>
  </si>
  <si>
    <t>Оснащена ли полевая лаборатория функционирующим электронным рН-метром с тремя различными калибровочными жидкостями? ( 4.0, 7.0, 10.0)</t>
  </si>
  <si>
    <t>Проводился ли на объекте полный материальный баланс после проведения ГРП?</t>
  </si>
  <si>
    <t>Имеется ли на объекте график соотношения вязкости загеливателя и температуры для получения проектной загрузки геля.</t>
  </si>
  <si>
    <t xml:space="preserve">Оснащена ли полевая лаборатория переносным комплектом сит для проведения на кусту ситового анализа и проводилось ли тестирование в действительности? Входят ли в набор для ситового анализа сита требуемых размеров? </t>
  </si>
  <si>
    <t>Был ли проведен материальный баланс всего проппанта находящегося на кусту перед началом и после завершения ГРП?</t>
  </si>
  <si>
    <t>Был ли песковоз чистым и был ли он осмотрен на наличие в нутри загрязняющих веществ или смешанного проппанта?</t>
  </si>
  <si>
    <t>Был ли проппант сухим и чистым? Отсутствовали ли в праппанте комки, замерзшие куски, пластик и другие посторонние предметы?</t>
  </si>
  <si>
    <t>Во время опрессовки держала ли система 95% давления в течении 1-й минуты?</t>
  </si>
  <si>
    <t>Был ли получен "стоп" или остановка закачки из-за поломки оборудования?</t>
  </si>
  <si>
    <r>
      <t xml:space="preserve">Было ли проведено ГРП в полном объеме согласно дизайна? ( для ответа на вопрос необходимо выполнить материальный баланс, допустимая погрешность составляет </t>
    </r>
    <r>
      <rPr>
        <sz val="13"/>
        <color theme="3"/>
        <rFont val="Calibri"/>
        <family val="2"/>
        <charset val="204"/>
      </rPr>
      <t>&lt;</t>
    </r>
    <r>
      <rPr>
        <sz val="13"/>
        <color theme="3"/>
        <rFont val="Calibri"/>
        <family val="2"/>
        <charset val="204"/>
        <scheme val="minor"/>
      </rPr>
      <t>5%).</t>
    </r>
  </si>
  <si>
    <t>Проводилась ли запись и отображение времени?</t>
  </si>
  <si>
    <t>Производит ли сервисная компания запись и отображение концентрации всех хим добавок и их сумматоров от магнитного расходомера чистой жидкости?</t>
  </si>
  <si>
    <t>Акт полевого контроля проведения Работ по 
Гидравлическому Разрыву Пластов (ГРП) 
Версия 1.0 Январь 2013 года</t>
  </si>
  <si>
    <r>
      <rPr>
        <b/>
        <sz val="26"/>
        <color theme="4" tint="-0.249977111117893"/>
        <rFont val="Calibri"/>
        <family val="2"/>
        <charset val="204"/>
        <scheme val="minor"/>
      </rPr>
      <t xml:space="preserve">Акт полевого контроля проведения Работ по Гидравлическому Разрыву Пластов (ГРП) 
</t>
    </r>
    <r>
      <rPr>
        <sz val="18"/>
        <color theme="4" tint="-0.249977111117893"/>
        <rFont val="Calibri"/>
        <family val="2"/>
        <charset val="204"/>
        <scheme val="minor"/>
      </rPr>
      <t>Версия 1.0 Январь 2013</t>
    </r>
  </si>
  <si>
    <t>Супервайзер ГРП/подпись</t>
  </si>
  <si>
    <t>Полевой инженер/подпись</t>
  </si>
  <si>
    <t>Аудитор СН-МНГ/подпись</t>
  </si>
  <si>
    <t xml:space="preserve">            от "___" __________20__ г.</t>
  </si>
  <si>
    <t>к Договору №</t>
  </si>
  <si>
    <t>Приложение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</si>
</sst>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%"/>
    <numFmt numFmtId="165" formatCode="_(&quot;$&quot;* #,##0_);_(&quot;$&quot;* \(#,##0\);_(&quot;$&quot;* &quot;-&quot;_);_(@_)"/>
    <numFmt numFmtId="166" formatCode="_(* #,##0_);_(* \(#,##0\);_(* &quot;-&quot;_);_(@_)"/>
    <numFmt numFmtId="167" formatCode="_(* #,##0.00_);_(* \(#,##0.00\);_(* &quot;-&quot;??_);_(@_)"/>
    <numFmt numFmtId="168" formatCode="&quot;$&quot;#,##0_);[Red]\(&quot;$&quot;#,##0\)"/>
    <numFmt numFmtId="169" formatCode="_-&quot;£&quot;* #,##0_-;\-&quot;£&quot;* #,##0_-;_-&quot;£&quot;* &quot;-&quot;_-;_-@_-"/>
    <numFmt numFmtId="170" formatCode="_-&quot;£&quot;* #,##0.00_-;\-&quot;£&quot;* #,##0.00_-;_-&quot;£&quot;* &quot;-&quot;??_-;_-@_-"/>
    <numFmt numFmtId="171" formatCode="_(&quot;$&quot;* #,##0.00_);_(&quot;$&quot;* \(#,##0.00\);_(&quot;$&quot;* &quot;-&quot;??_);_(@_)"/>
    <numFmt numFmtId="172" formatCode="_-* #,##0.00\ &quot;F&quot;_-;\-* #,##0.00\ &quot;F&quot;_-;_-* &quot;-&quot;??\ &quot;F&quot;_-;_-@_-"/>
    <numFmt numFmtId="173" formatCode="&quot;$&quot;#,##0\ ;\(&quot;$&quot;#,##0\)"/>
    <numFmt numFmtId="174" formatCode="_-* #,##0\ _F_-;\-* #,##0\ _F_-;_-* &quot;-&quot;\ _F_-;_-@_-"/>
    <numFmt numFmtId="175" formatCode="0.00_)"/>
    <numFmt numFmtId="176" formatCode="_-* #,##0.00\ _F_-;\-* #,##0.00\ _F_-;_-* &quot;-&quot;??\ _F_-;_-@_-"/>
    <numFmt numFmtId="177" formatCode="&quot;$&quot;#,##0.00_);[Red]\(&quot;$&quot;#,##0.00\)"/>
    <numFmt numFmtId="178" formatCode="_-* #,##0\ &quot;F&quot;_-;\-* #,##0\ &quot;F&quot;_-;_-* &quot;-&quot;\ &quot;F&quot;_-;_-@_-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6"/>
      <color theme="4" tint="-0.249977111117893"/>
      <name val="Arial"/>
      <family val="2"/>
      <charset val="204"/>
    </font>
    <font>
      <sz val="16"/>
      <color theme="4" tint="-0.249977111117893"/>
      <name val="Calibri"/>
      <family val="2"/>
      <charset val="204"/>
      <scheme val="minor"/>
    </font>
    <font>
      <sz val="18"/>
      <color theme="4" tint="-0.249977111117893"/>
      <name val="Calibri"/>
      <family val="2"/>
      <charset val="204"/>
      <scheme val="minor"/>
    </font>
    <font>
      <b/>
      <sz val="16"/>
      <color theme="4" tint="-0.249977111117893"/>
      <name val="Calibri"/>
      <family val="2"/>
      <charset val="204"/>
      <scheme val="minor"/>
    </font>
    <font>
      <u val="double"/>
      <sz val="11"/>
      <color rgb="FFFFFF00"/>
      <name val="Calibri"/>
      <family val="2"/>
      <charset val="204"/>
      <scheme val="minor"/>
    </font>
    <font>
      <sz val="10"/>
      <color rgb="FF000000"/>
      <name val="Tahoma"/>
      <family val="2"/>
    </font>
    <font>
      <sz val="10"/>
      <color rgb="FF0070C0"/>
      <name val="Calibri"/>
      <family val="2"/>
      <charset val="204"/>
      <scheme val="minor"/>
    </font>
    <font>
      <sz val="11"/>
      <color rgb="FF000000"/>
      <name val="Times New Roman"/>
      <family val="2"/>
      <charset val="204"/>
    </font>
    <font>
      <sz val="11"/>
      <color theme="0"/>
      <name val="Times New Roman"/>
      <family val="2"/>
      <charset val="204"/>
    </font>
    <font>
      <sz val="10"/>
      <color rgb="FF000000"/>
      <name val="Calibri"/>
      <family val="2"/>
      <charset val="204"/>
    </font>
    <font>
      <b/>
      <sz val="14"/>
      <color rgb="FF000000"/>
      <name val="Calibri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rgb="FF000000"/>
      <name val="Calibri"/>
      <family val="2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0"/>
      <color rgb="FF0070C0"/>
      <name val="Calibri"/>
      <family val="2"/>
      <charset val="204"/>
      <scheme val="minor"/>
    </font>
    <font>
      <b/>
      <sz val="14"/>
      <color theme="4" tint="-0.249977111117893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24"/>
      <color theme="4" tint="-0.249977111117893"/>
      <name val="Calibri"/>
      <family val="2"/>
      <charset val="204"/>
      <scheme val="minor"/>
    </font>
    <font>
      <b/>
      <sz val="24"/>
      <color theme="4" tint="-0.249977111117893"/>
      <name val="Calibri"/>
      <family val="2"/>
      <charset val="204"/>
      <scheme val="minor"/>
    </font>
    <font>
      <sz val="26"/>
      <color theme="4" tint="-0.249977111117893"/>
      <name val="Calibri"/>
      <family val="2"/>
      <charset val="204"/>
      <scheme val="minor"/>
    </font>
    <font>
      <b/>
      <sz val="26"/>
      <color theme="4" tint="-0.249977111117893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8"/>
      <color rgb="FF000000"/>
      <name val="Calibri"/>
      <family val="2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2"/>
      <charset val="204"/>
    </font>
    <font>
      <b/>
      <sz val="1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3"/>
      <color theme="3"/>
      <name val="Calibri"/>
      <family val="2"/>
      <charset val="204"/>
      <scheme val="minor"/>
    </font>
    <font>
      <sz val="10"/>
      <name val="Geneva"/>
    </font>
    <font>
      <sz val="10"/>
      <name val="MS Sans Serif"/>
      <family val="2"/>
    </font>
    <font>
      <sz val="12"/>
      <name val="Arial"/>
      <family val="2"/>
    </font>
    <font>
      <sz val="10"/>
      <color indexed="22"/>
      <name val="MS Sans Serif"/>
      <family val="2"/>
    </font>
    <font>
      <b/>
      <i/>
      <sz val="16"/>
      <name val="Helv"/>
    </font>
    <font>
      <b/>
      <sz val="11"/>
      <color indexed="63"/>
      <name val="Times New Roman"/>
      <family val="2"/>
      <charset val="204"/>
    </font>
    <font>
      <sz val="12"/>
      <name val="Times New Roman Cyr"/>
      <charset val="204"/>
    </font>
    <font>
      <sz val="10"/>
      <color indexed="8"/>
      <name val="Tahoma"/>
      <family val="2"/>
    </font>
    <font>
      <sz val="14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3"/>
      <color theme="3"/>
      <name val="Calibri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1">
    <xf numFmtId="0" fontId="0" fillId="0" borderId="0"/>
    <xf numFmtId="0" fontId="13" fillId="0" borderId="0"/>
    <xf numFmtId="165" fontId="14" fillId="0" borderId="0" applyFont="0" applyFill="0" applyBorder="0" applyAlignment="0" applyProtection="0"/>
    <xf numFmtId="166" fontId="33" fillId="0" borderId="0" applyFont="0" applyFill="0" applyBorder="0" applyAlignment="0" applyProtection="0"/>
    <xf numFmtId="167" fontId="13" fillId="0" borderId="0" applyFont="0" applyFill="0" applyBorder="0" applyAlignment="0" applyProtection="0"/>
    <xf numFmtId="40" fontId="34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1" fontId="13" fillId="0" borderId="0" applyFont="0" applyFill="0" applyBorder="0" applyAlignment="0" applyProtection="0"/>
    <xf numFmtId="37" fontId="35" fillId="0" borderId="0"/>
    <xf numFmtId="4" fontId="33" fillId="0" borderId="0" applyFont="0" applyFill="0" applyBorder="0" applyAlignment="0" applyProtection="0"/>
    <xf numFmtId="0" fontId="33" fillId="0" borderId="0"/>
    <xf numFmtId="167" fontId="13" fillId="0" borderId="0" applyFont="0" applyFill="0" applyBorder="0" applyAlignment="0" applyProtection="0"/>
    <xf numFmtId="0" fontId="34" fillId="0" borderId="0"/>
    <xf numFmtId="166" fontId="13" fillId="0" borderId="0" applyFont="0" applyFill="0" applyBorder="0" applyAlignment="0" applyProtection="0"/>
    <xf numFmtId="172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8" fontId="34" fillId="0" borderId="0" applyFont="0" applyFill="0" applyBorder="0" applyAlignment="0" applyProtection="0"/>
    <xf numFmtId="3" fontId="36" fillId="0" borderId="0" applyFont="0" applyFill="0" applyBorder="0" applyAlignment="0" applyProtection="0"/>
    <xf numFmtId="173" fontId="36" fillId="0" borderId="0" applyFont="0" applyFill="0" applyBorder="0" applyAlignment="0" applyProtection="0"/>
    <xf numFmtId="174" fontId="13" fillId="0" borderId="0" applyFont="0" applyFill="0" applyBorder="0" applyAlignment="0" applyProtection="0"/>
    <xf numFmtId="168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166" fontId="14" fillId="0" borderId="0" applyFont="0" applyFill="0" applyBorder="0" applyAlignment="0" applyProtection="0"/>
    <xf numFmtId="175" fontId="37" fillId="0" borderId="0"/>
    <xf numFmtId="0" fontId="13" fillId="0" borderId="0"/>
    <xf numFmtId="40" fontId="33" fillId="0" borderId="0" applyFont="0" applyFill="0" applyBorder="0" applyAlignment="0" applyProtection="0"/>
    <xf numFmtId="176" fontId="13" fillId="0" borderId="0" applyFont="0" applyFill="0" applyBorder="0" applyAlignment="0" applyProtection="0"/>
    <xf numFmtId="40" fontId="34" fillId="0" borderId="0" applyFont="0" applyFill="0" applyBorder="0" applyAlignment="0" applyProtection="0"/>
    <xf numFmtId="38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165" fontId="33" fillId="0" borderId="0" applyFont="0" applyFill="0" applyBorder="0" applyAlignment="0" applyProtection="0"/>
    <xf numFmtId="170" fontId="13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13" fillId="0" borderId="0"/>
    <xf numFmtId="0" fontId="39" fillId="0" borderId="0"/>
    <xf numFmtId="177" fontId="33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13" fillId="0" borderId="0" applyFont="0" applyFill="0" applyBorder="0" applyAlignment="0" applyProtection="0"/>
    <xf numFmtId="178" fontId="13" fillId="0" borderId="0" applyFont="0" applyFill="0" applyBorder="0" applyAlignment="0" applyProtection="0"/>
    <xf numFmtId="177" fontId="33" fillId="0" borderId="0" applyFont="0" applyFill="0" applyBorder="0" applyAlignment="0" applyProtection="0"/>
    <xf numFmtId="169" fontId="13" fillId="0" borderId="0" applyFont="0" applyFill="0" applyBorder="0" applyAlignment="0" applyProtection="0"/>
    <xf numFmtId="40" fontId="34" fillId="0" borderId="0" applyFont="0" applyFill="0" applyBorder="0" applyAlignment="0" applyProtection="0"/>
    <xf numFmtId="177" fontId="33" fillId="0" borderId="0" applyFont="0" applyFill="0" applyBorder="0" applyAlignment="0" applyProtection="0"/>
    <xf numFmtId="177" fontId="34" fillId="0" borderId="0" applyFont="0" applyFill="0" applyBorder="0" applyAlignment="0" applyProtection="0"/>
    <xf numFmtId="177" fontId="33" fillId="0" borderId="0" applyFont="0" applyFill="0" applyBorder="0" applyAlignment="0" applyProtection="0"/>
    <xf numFmtId="177" fontId="33" fillId="0" borderId="0" applyFont="0" applyFill="0" applyBorder="0" applyAlignment="0" applyProtection="0"/>
    <xf numFmtId="177" fontId="33" fillId="0" borderId="0" applyFont="0" applyFill="0" applyBorder="0" applyAlignment="0" applyProtection="0"/>
    <xf numFmtId="177" fontId="33" fillId="0" borderId="0" applyFont="0" applyFill="0" applyBorder="0" applyAlignment="0" applyProtection="0"/>
    <xf numFmtId="168" fontId="34" fillId="0" borderId="0" applyFont="0" applyFill="0" applyBorder="0" applyAlignment="0" applyProtection="0"/>
    <xf numFmtId="165" fontId="38" fillId="6" borderId="46"/>
    <xf numFmtId="166" fontId="13" fillId="0" borderId="0" applyFont="0" applyFill="0" applyBorder="0" applyAlignment="0" applyProtection="0"/>
    <xf numFmtId="177" fontId="33" fillId="0" borderId="0" applyFont="0" applyFill="0" applyBorder="0" applyAlignment="0" applyProtection="0"/>
    <xf numFmtId="40" fontId="33" fillId="0" borderId="0" applyFont="0" applyFill="0" applyBorder="0" applyAlignment="0" applyProtection="0"/>
    <xf numFmtId="167" fontId="14" fillId="0" borderId="0" applyFont="0" applyFill="0" applyBorder="0" applyAlignment="0" applyProtection="0"/>
    <xf numFmtId="168" fontId="33" fillId="0" borderId="0" applyFont="0" applyFill="0" applyBorder="0" applyAlignment="0" applyProtection="0"/>
    <xf numFmtId="167" fontId="13" fillId="0" borderId="0" applyFont="0" applyFill="0" applyBorder="0" applyAlignment="0" applyProtection="0"/>
    <xf numFmtId="40" fontId="33" fillId="0" borderId="0" applyFont="0" applyFill="0" applyBorder="0" applyAlignment="0" applyProtection="0"/>
  </cellStyleXfs>
  <cellXfs count="194">
    <xf numFmtId="0" fontId="0" fillId="0" borderId="0" xfId="0"/>
    <xf numFmtId="0" fontId="0" fillId="0" borderId="6" xfId="0" applyBorder="1"/>
    <xf numFmtId="0" fontId="0" fillId="0" borderId="8" xfId="0" applyBorder="1"/>
    <xf numFmtId="0" fontId="1" fillId="0" borderId="0" xfId="0" applyFont="1" applyBorder="1"/>
    <xf numFmtId="0" fontId="1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  <xf numFmtId="164" fontId="12" fillId="0" borderId="1" xfId="0" applyNumberFormat="1" applyFont="1" applyFill="1" applyBorder="1"/>
    <xf numFmtId="10" fontId="11" fillId="0" borderId="0" xfId="0" applyNumberFormat="1" applyFont="1" applyFill="1"/>
    <xf numFmtId="0" fontId="3" fillId="0" borderId="0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165" fontId="15" fillId="0" borderId="0" xfId="2" applyFont="1" applyFill="1" applyBorder="1"/>
    <xf numFmtId="0" fontId="0" fillId="0" borderId="19" xfId="0" applyBorder="1" applyAlignment="1">
      <alignment horizontal="center"/>
    </xf>
    <xf numFmtId="0" fontId="7" fillId="0" borderId="25" xfId="0" applyFont="1" applyFill="1" applyBorder="1" applyAlignment="1">
      <alignment horizontal="center" vertical="center" wrapText="1"/>
    </xf>
    <xf numFmtId="0" fontId="0" fillId="0" borderId="25" xfId="0" applyBorder="1"/>
    <xf numFmtId="0" fontId="8" fillId="0" borderId="5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164" fontId="12" fillId="0" borderId="0" xfId="0" applyNumberFormat="1" applyFont="1" applyFill="1" applyBorder="1"/>
    <xf numFmtId="0" fontId="0" fillId="0" borderId="3" xfId="0" applyBorder="1" applyAlignment="1"/>
    <xf numFmtId="0" fontId="0" fillId="0" borderId="33" xfId="0" applyBorder="1"/>
    <xf numFmtId="0" fontId="0" fillId="0" borderId="20" xfId="0" applyBorder="1" applyAlignment="1">
      <alignment horizontal="center"/>
    </xf>
    <xf numFmtId="164" fontId="0" fillId="0" borderId="0" xfId="0" applyNumberFormat="1"/>
    <xf numFmtId="9" fontId="0" fillId="0" borderId="0" xfId="0" applyNumberFormat="1"/>
    <xf numFmtId="0" fontId="16" fillId="0" borderId="0" xfId="0" applyFont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/>
    <xf numFmtId="0" fontId="17" fillId="0" borderId="0" xfId="0" applyFont="1" applyBorder="1"/>
    <xf numFmtId="0" fontId="17" fillId="0" borderId="0" xfId="0" applyFont="1"/>
    <xf numFmtId="0" fontId="28" fillId="0" borderId="0" xfId="0" applyFont="1" applyFill="1"/>
    <xf numFmtId="0" fontId="29" fillId="0" borderId="0" xfId="0" applyFont="1" applyFill="1"/>
    <xf numFmtId="9" fontId="16" fillId="0" borderId="0" xfId="0" applyNumberFormat="1" applyFont="1"/>
    <xf numFmtId="0" fontId="22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4" fontId="27" fillId="5" borderId="1" xfId="0" applyNumberFormat="1" applyFont="1" applyFill="1" applyBorder="1" applyAlignment="1" applyProtection="1">
      <alignment horizontal="center" vertical="center"/>
      <protection locked="0"/>
    </xf>
    <xf numFmtId="0" fontId="31" fillId="5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40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0" fontId="41" fillId="0" borderId="0" xfId="0" applyFont="1" applyAlignment="1">
      <alignment horizontal="right"/>
    </xf>
    <xf numFmtId="0" fontId="22" fillId="0" borderId="30" xfId="0" applyFont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0" fillId="0" borderId="7" xfId="0" applyBorder="1"/>
    <xf numFmtId="0" fontId="0" fillId="0" borderId="9" xfId="0" applyBorder="1"/>
    <xf numFmtId="0" fontId="0" fillId="0" borderId="18" xfId="0" applyBorder="1"/>
    <xf numFmtId="0" fontId="42" fillId="0" borderId="1" xfId="0" applyFont="1" applyBorder="1" applyAlignment="1">
      <alignment horizontal="center"/>
    </xf>
    <xf numFmtId="0" fontId="42" fillId="0" borderId="32" xfId="0" applyFont="1" applyBorder="1" applyAlignment="1">
      <alignment horizontal="center"/>
    </xf>
    <xf numFmtId="0" fontId="19" fillId="0" borderId="31" xfId="0" applyFont="1" applyBorder="1" applyAlignment="1">
      <alignment horizontal="center" wrapText="1"/>
    </xf>
    <xf numFmtId="0" fontId="0" fillId="0" borderId="21" xfId="0" applyBorder="1"/>
    <xf numFmtId="0" fontId="0" fillId="0" borderId="2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7" xfId="0" applyBorder="1"/>
    <xf numFmtId="0" fontId="0" fillId="0" borderId="47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4" xfId="0" applyFont="1" applyBorder="1" applyAlignment="1">
      <alignment horizontal="center" wrapText="1"/>
    </xf>
    <xf numFmtId="0" fontId="7" fillId="0" borderId="47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5" fillId="7" borderId="0" xfId="0" applyFont="1" applyFill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25" fillId="0" borderId="37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19" fillId="0" borderId="34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9" fillId="0" borderId="38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9" fillId="0" borderId="40" xfId="0" applyFont="1" applyBorder="1" applyAlignment="1">
      <alignment horizontal="center" vertical="center" wrapText="1"/>
    </xf>
    <xf numFmtId="0" fontId="19" fillId="0" borderId="4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/>
    </xf>
    <xf numFmtId="0" fontId="0" fillId="0" borderId="48" xfId="0" applyBorder="1"/>
    <xf numFmtId="0" fontId="0" fillId="0" borderId="49" xfId="0" applyBorder="1"/>
    <xf numFmtId="0" fontId="25" fillId="0" borderId="35" xfId="0" applyFont="1" applyBorder="1" applyAlignment="1">
      <alignment horizontal="center"/>
    </xf>
    <xf numFmtId="0" fontId="25" fillId="0" borderId="36" xfId="0" applyFont="1" applyBorder="1" applyAlignment="1">
      <alignment horizontal="center"/>
    </xf>
    <xf numFmtId="0" fontId="19" fillId="0" borderId="11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45" fillId="7" borderId="0" xfId="0" applyFont="1" applyFill="1" applyAlignment="1">
      <alignment horizontal="left"/>
    </xf>
    <xf numFmtId="0" fontId="19" fillId="0" borderId="39" xfId="0" applyFont="1" applyBorder="1" applyAlignment="1">
      <alignment horizontal="center" vertical="center" wrapText="1"/>
    </xf>
    <xf numFmtId="0" fontId="26" fillId="2" borderId="43" xfId="0" applyFont="1" applyFill="1" applyBorder="1" applyAlignment="1">
      <alignment horizontal="center"/>
    </xf>
    <xf numFmtId="0" fontId="26" fillId="2" borderId="44" xfId="0" applyFont="1" applyFill="1" applyBorder="1" applyAlignment="1">
      <alignment horizontal="center"/>
    </xf>
    <xf numFmtId="0" fontId="26" fillId="2" borderId="45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30" fillId="5" borderId="2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0" fontId="30" fillId="5" borderId="4" xfId="0" applyFont="1" applyFill="1" applyBorder="1" applyAlignment="1">
      <alignment horizontal="center" vertical="center"/>
    </xf>
    <xf numFmtId="0" fontId="30" fillId="5" borderId="7" xfId="0" applyFont="1" applyFill="1" applyBorder="1" applyAlignment="1">
      <alignment horizontal="center" vertical="center"/>
    </xf>
    <xf numFmtId="0" fontId="30" fillId="5" borderId="8" xfId="0" applyFont="1" applyFill="1" applyBorder="1" applyAlignment="1">
      <alignment horizontal="center" vertical="center"/>
    </xf>
    <xf numFmtId="0" fontId="30" fillId="5" borderId="9" xfId="0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32" fillId="0" borderId="4" xfId="0" applyFont="1" applyBorder="1" applyAlignment="1">
      <alignment horizontal="left" vertical="center" wrapText="1"/>
    </xf>
    <xf numFmtId="0" fontId="32" fillId="0" borderId="37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8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164" fontId="20" fillId="4" borderId="33" xfId="0" applyNumberFormat="1" applyFont="1" applyFill="1" applyBorder="1" applyAlignment="1">
      <alignment horizontal="center" vertical="center"/>
    </xf>
    <xf numFmtId="164" fontId="20" fillId="4" borderId="32" xfId="0" applyNumberFormat="1" applyFont="1" applyFill="1" applyBorder="1" applyAlignment="1">
      <alignment vertical="center"/>
    </xf>
    <xf numFmtId="0" fontId="32" fillId="0" borderId="7" xfId="0" applyFont="1" applyBorder="1" applyAlignment="1">
      <alignment horizontal="left" vertical="center" wrapText="1"/>
    </xf>
    <xf numFmtId="0" fontId="32" fillId="0" borderId="8" xfId="0" applyFont="1" applyBorder="1" applyAlignment="1">
      <alignment horizontal="left" vertical="center" wrapText="1"/>
    </xf>
    <xf numFmtId="0" fontId="32" fillId="0" borderId="9" xfId="0" applyFont="1" applyBorder="1" applyAlignment="1">
      <alignment horizontal="left" vertical="center" wrapText="1"/>
    </xf>
    <xf numFmtId="0" fontId="32" fillId="0" borderId="5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6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/>
    </xf>
    <xf numFmtId="0" fontId="30" fillId="5" borderId="29" xfId="0" applyFont="1" applyFill="1" applyBorder="1" applyAlignment="1">
      <alignment horizontal="right" vertical="center" wrapText="1"/>
    </xf>
    <xf numFmtId="0" fontId="30" fillId="5" borderId="30" xfId="0" applyFont="1" applyFill="1" applyBorder="1" applyAlignment="1">
      <alignment horizontal="right" vertical="center" wrapText="1"/>
    </xf>
    <xf numFmtId="0" fontId="30" fillId="5" borderId="31" xfId="0" applyFont="1" applyFill="1" applyBorder="1" applyAlignment="1">
      <alignment horizontal="right" vertical="center" wrapText="1"/>
    </xf>
    <xf numFmtId="0" fontId="32" fillId="0" borderId="16" xfId="0" applyFont="1" applyFill="1" applyBorder="1" applyAlignment="1">
      <alignment horizontal="left" vertical="center" wrapText="1"/>
    </xf>
    <xf numFmtId="0" fontId="32" fillId="0" borderId="12" xfId="0" applyFont="1" applyFill="1" applyBorder="1" applyAlignment="1">
      <alignment horizontal="left" vertical="center" wrapText="1"/>
    </xf>
    <xf numFmtId="0" fontId="32" fillId="0" borderId="17" xfId="0" applyFont="1" applyFill="1" applyBorder="1" applyAlignment="1">
      <alignment horizontal="left" vertical="center" wrapText="1"/>
    </xf>
    <xf numFmtId="0" fontId="31" fillId="5" borderId="33" xfId="0" applyFont="1" applyFill="1" applyBorder="1" applyAlignment="1">
      <alignment horizontal="center" vertical="center" wrapText="1"/>
    </xf>
    <xf numFmtId="0" fontId="31" fillId="5" borderId="32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right" vertical="center"/>
    </xf>
    <xf numFmtId="0" fontId="30" fillId="5" borderId="3" xfId="0" applyFont="1" applyFill="1" applyBorder="1" applyAlignment="1">
      <alignment horizontal="right" vertical="center"/>
    </xf>
    <xf numFmtId="0" fontId="30" fillId="5" borderId="4" xfId="0" applyFont="1" applyFill="1" applyBorder="1" applyAlignment="1">
      <alignment horizontal="right" vertical="center"/>
    </xf>
    <xf numFmtId="0" fontId="30" fillId="5" borderId="7" xfId="0" applyFont="1" applyFill="1" applyBorder="1" applyAlignment="1">
      <alignment horizontal="right" vertical="center"/>
    </xf>
    <xf numFmtId="0" fontId="30" fillId="5" borderId="8" xfId="0" applyFont="1" applyFill="1" applyBorder="1" applyAlignment="1">
      <alignment horizontal="right" vertical="center"/>
    </xf>
    <xf numFmtId="0" fontId="30" fillId="5" borderId="9" xfId="0" applyFont="1" applyFill="1" applyBorder="1" applyAlignment="1">
      <alignment horizontal="right" vertical="center"/>
    </xf>
    <xf numFmtId="0" fontId="32" fillId="0" borderId="22" xfId="0" applyFont="1" applyFill="1" applyBorder="1" applyAlignment="1">
      <alignment horizontal="left" vertical="center" wrapText="1"/>
    </xf>
    <xf numFmtId="0" fontId="32" fillId="0" borderId="23" xfId="0" applyFont="1" applyFill="1" applyBorder="1" applyAlignment="1">
      <alignment horizontal="left" vertical="center" wrapText="1"/>
    </xf>
    <xf numFmtId="0" fontId="32" fillId="0" borderId="24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32" fillId="0" borderId="4" xfId="0" applyFont="1" applyFill="1" applyBorder="1" applyAlignment="1">
      <alignment horizontal="left" vertical="center" wrapText="1"/>
    </xf>
    <xf numFmtId="0" fontId="32" fillId="0" borderId="26" xfId="0" applyFont="1" applyFill="1" applyBorder="1" applyAlignment="1">
      <alignment horizontal="left" vertical="center" wrapText="1"/>
    </xf>
    <xf numFmtId="0" fontId="32" fillId="0" borderId="15" xfId="0" applyFont="1" applyFill="1" applyBorder="1" applyAlignment="1">
      <alignment horizontal="left" vertical="center" wrapText="1"/>
    </xf>
    <xf numFmtId="0" fontId="32" fillId="0" borderId="2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0" fillId="5" borderId="29" xfId="0" applyFont="1" applyFill="1" applyBorder="1" applyAlignment="1">
      <alignment horizontal="center" vertical="center"/>
    </xf>
    <xf numFmtId="0" fontId="30" fillId="5" borderId="30" xfId="0" applyFont="1" applyFill="1" applyBorder="1" applyAlignment="1">
      <alignment horizontal="center" vertical="center"/>
    </xf>
    <xf numFmtId="0" fontId="30" fillId="5" borderId="31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left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32" fillId="3" borderId="16" xfId="0" applyFont="1" applyFill="1" applyBorder="1" applyAlignment="1">
      <alignment horizontal="left" vertical="center" wrapText="1"/>
    </xf>
    <xf numFmtId="0" fontId="32" fillId="3" borderId="12" xfId="0" applyFont="1" applyFill="1" applyBorder="1" applyAlignment="1">
      <alignment horizontal="left" vertical="center" wrapText="1"/>
    </xf>
    <xf numFmtId="0" fontId="32" fillId="3" borderId="17" xfId="0" applyFont="1" applyFill="1" applyBorder="1" applyAlignment="1">
      <alignment horizontal="left" vertical="center" wrapText="1"/>
    </xf>
    <xf numFmtId="0" fontId="32" fillId="3" borderId="26" xfId="0" applyFont="1" applyFill="1" applyBorder="1" applyAlignment="1">
      <alignment horizontal="left" vertical="center" wrapText="1"/>
    </xf>
    <xf numFmtId="0" fontId="32" fillId="3" borderId="15" xfId="0" applyFont="1" applyFill="1" applyBorder="1" applyAlignment="1">
      <alignment horizontal="left" vertical="center" wrapText="1"/>
    </xf>
    <xf numFmtId="0" fontId="32" fillId="3" borderId="27" xfId="0" applyFont="1" applyFill="1" applyBorder="1" applyAlignment="1">
      <alignment horizontal="left" vertical="center" wrapText="1"/>
    </xf>
    <xf numFmtId="0" fontId="32" fillId="3" borderId="5" xfId="0" applyFont="1" applyFill="1" applyBorder="1" applyAlignment="1">
      <alignment horizontal="left" vertical="center" wrapText="1"/>
    </xf>
    <xf numFmtId="0" fontId="32" fillId="3" borderId="0" xfId="0" applyFont="1" applyFill="1" applyBorder="1" applyAlignment="1">
      <alignment horizontal="left" vertical="center" wrapText="1"/>
    </xf>
    <xf numFmtId="0" fontId="32" fillId="3" borderId="6" xfId="0" applyFont="1" applyFill="1" applyBorder="1" applyAlignment="1">
      <alignment horizontal="left" vertical="center" wrapText="1"/>
    </xf>
    <xf numFmtId="0" fontId="32" fillId="0" borderId="28" xfId="0" applyFont="1" applyFill="1" applyBorder="1" applyAlignment="1">
      <alignment horizontal="left" vertical="center" wrapText="1"/>
    </xf>
    <xf numFmtId="0" fontId="32" fillId="0" borderId="14" xfId="0" applyFont="1" applyFill="1" applyBorder="1" applyAlignment="1">
      <alignment horizontal="left" vertical="center" wrapText="1"/>
    </xf>
    <xf numFmtId="0" fontId="32" fillId="0" borderId="42" xfId="0" applyFont="1" applyFill="1" applyBorder="1" applyAlignment="1">
      <alignment horizontal="left" vertical="center" wrapText="1"/>
    </xf>
    <xf numFmtId="0" fontId="30" fillId="5" borderId="29" xfId="0" applyFont="1" applyFill="1" applyBorder="1" applyAlignment="1">
      <alignment horizontal="right" vertical="center"/>
    </xf>
    <xf numFmtId="0" fontId="30" fillId="5" borderId="30" xfId="0" applyFont="1" applyFill="1" applyBorder="1" applyAlignment="1">
      <alignment horizontal="right" vertical="center"/>
    </xf>
    <xf numFmtId="0" fontId="30" fillId="5" borderId="31" xfId="0" applyFont="1" applyFill="1" applyBorder="1" applyAlignment="1">
      <alignment horizontal="right" vertical="center"/>
    </xf>
    <xf numFmtId="0" fontId="30" fillId="5" borderId="7" xfId="0" applyFont="1" applyFill="1" applyBorder="1" applyAlignment="1">
      <alignment horizontal="right" vertical="center" wrapText="1"/>
    </xf>
    <xf numFmtId="0" fontId="30" fillId="5" borderId="8" xfId="0" applyFont="1" applyFill="1" applyBorder="1" applyAlignment="1">
      <alignment horizontal="right" vertical="center" wrapText="1"/>
    </xf>
    <xf numFmtId="0" fontId="30" fillId="5" borderId="9" xfId="0" applyFont="1" applyFill="1" applyBorder="1" applyAlignment="1">
      <alignment horizontal="right" vertical="center" wrapText="1"/>
    </xf>
    <xf numFmtId="0" fontId="32" fillId="3" borderId="2" xfId="0" applyFont="1" applyFill="1" applyBorder="1" applyAlignment="1">
      <alignment horizontal="left" vertical="center" wrapText="1"/>
    </xf>
    <xf numFmtId="0" fontId="32" fillId="3" borderId="3" xfId="0" applyFont="1" applyFill="1" applyBorder="1" applyAlignment="1">
      <alignment horizontal="left" vertical="center" wrapText="1"/>
    </xf>
    <xf numFmtId="0" fontId="32" fillId="3" borderId="4" xfId="0" applyFont="1" applyFill="1" applyBorder="1" applyAlignment="1">
      <alignment horizontal="left" vertical="center" wrapText="1"/>
    </xf>
    <xf numFmtId="0" fontId="32" fillId="3" borderId="5" xfId="0" applyFont="1" applyFill="1" applyBorder="1" applyAlignment="1">
      <alignment vertical="center" wrapText="1"/>
    </xf>
    <xf numFmtId="0" fontId="32" fillId="3" borderId="0" xfId="0" applyFont="1" applyFill="1" applyBorder="1" applyAlignment="1">
      <alignment vertical="center" wrapText="1"/>
    </xf>
    <xf numFmtId="0" fontId="32" fillId="3" borderId="6" xfId="0" applyFont="1" applyFill="1" applyBorder="1" applyAlignment="1">
      <alignment vertical="center" wrapText="1"/>
    </xf>
    <xf numFmtId="0" fontId="32" fillId="3" borderId="16" xfId="0" applyFont="1" applyFill="1" applyBorder="1" applyAlignment="1">
      <alignment vertical="center" wrapText="1"/>
    </xf>
    <xf numFmtId="0" fontId="32" fillId="3" borderId="12" xfId="0" applyFont="1" applyFill="1" applyBorder="1" applyAlignment="1">
      <alignment vertical="center" wrapText="1"/>
    </xf>
    <xf numFmtId="0" fontId="32" fillId="3" borderId="17" xfId="0" applyFont="1" applyFill="1" applyBorder="1" applyAlignment="1">
      <alignment vertical="center" wrapText="1"/>
    </xf>
    <xf numFmtId="0" fontId="0" fillId="0" borderId="0" xfId="0" applyBorder="1" applyAlignment="1">
      <alignment horizontal="center"/>
    </xf>
  </cellXfs>
  <cellStyles count="61">
    <cellStyle name="_x0002_" xfId="3"/>
    <cellStyle name=" 5MP" xfId="4"/>
    <cellStyle name="_SeVIHb05wRz1loXjzFdq3CBWW_1" xfId="5"/>
    <cellStyle name="_SeVIHb05wRz1loXjzFdq3CBWW_2" xfId="6"/>
    <cellStyle name="_SeVIHb05wRz1loXjzFdq3CBWW_3" xfId="7"/>
    <cellStyle name="_SeVIHb05wRz1loXjzFdq3CBWW_4" xfId="8"/>
    <cellStyle name="_SeVIHb05wRz1loXjzFdq3CBWW_5" xfId="9"/>
    <cellStyle name="_SeVIHb05wRz1loXjzFdq3CBWW_6" xfId="10"/>
    <cellStyle name="_SeVIHb05wRz1loXjzFdq3CBWW_7" xfId="11"/>
    <cellStyle name="_SeVIHb05wRz1loXjzFdq3CBWW_8" xfId="12"/>
    <cellStyle name="_SeVIHb05wRz1loXjzFdq3CBWW_9" xfId="13"/>
    <cellStyle name="_SeVIHb05wRz1loXjzFdq3CBWW_A" xfId="14"/>
    <cellStyle name="_SeVIHb05wRz1loXjzFdq3CBWW_APC_Htools_Response" xfId="15"/>
    <cellStyle name="_SeVIHb05wRz1loXjzFdq3CBWW_B" xfId="16"/>
    <cellStyle name="_x000f_¶" xfId="17"/>
    <cellStyle name="_x000f_·" xfId="18"/>
    <cellStyle name="AutoFormat Options" xfId="19"/>
    <cellStyle name="b±" xfId="20"/>
    <cellStyle name="Comma0" xfId="21"/>
    <cellStyle name="Currency0" xfId="22"/>
    <cellStyle name="inters\163.184.21.33" xfId="23"/>
    <cellStyle name="k's Printer" xfId="24"/>
    <cellStyle name="l|" xfId="25"/>
    <cellStyle name="L5MS" xfId="26"/>
    <cellStyle name="Normal - Style1" xfId="27"/>
    <cellStyle name="Normal_pldt" xfId="28"/>
    <cellStyle name="Normal_pldt 2" xfId="1"/>
    <cellStyle name="p_x0010__x0001_N_x0003_HP LaserJet 5MP" xfId="29"/>
    <cellStyle name="SUDN_x0003_HP LaserJet 5MP" xfId="30"/>
    <cellStyle name="ter" xfId="31"/>
    <cellStyle name="Ù@" xfId="32"/>
    <cellStyle name="Ú¨_x0001__x000c_" xfId="33"/>
    <cellStyle name="_x000f_ÿ_x000f_¯" xfId="34"/>
    <cellStyle name="_x000f_ÿ_x000f_ÿ_x000f_µ" xfId="35"/>
    <cellStyle name="_x000f_ÿ_x000f_ÿ_x000f_ÿ_x000f_ÿ_x000f_ÿ_x000f_ÿ_x000f_ÿ_x000f_±" xfId="36"/>
    <cellStyle name="Обычный" xfId="0" builtinId="0"/>
    <cellStyle name="Обычный 2" xfId="37"/>
    <cellStyle name="Обычный 3" xfId="38"/>
    <cellStyle name="Стиль 1" xfId="39"/>
    <cellStyle name="Стиль 10" xfId="40"/>
    <cellStyle name="Стиль 11" xfId="2"/>
    <cellStyle name="Стиль 12" xfId="41"/>
    <cellStyle name="Стиль 13" xfId="42"/>
    <cellStyle name="Стиль 14" xfId="43"/>
    <cellStyle name="Стиль 15" xfId="44"/>
    <cellStyle name="Стиль 16" xfId="45"/>
    <cellStyle name="Стиль 17" xfId="46"/>
    <cellStyle name="Стиль 18" xfId="47"/>
    <cellStyle name="Стиль 19" xfId="48"/>
    <cellStyle name="Стиль 2" xfId="49"/>
    <cellStyle name="Стиль 20" xfId="50"/>
    <cellStyle name="Стиль 21" xfId="51"/>
    <cellStyle name="Стиль 22" xfId="52"/>
    <cellStyle name="Стиль 23" xfId="53"/>
    <cellStyle name="Стиль 3" xfId="54"/>
    <cellStyle name="Стиль 4" xfId="55"/>
    <cellStyle name="Стиль 5" xfId="56"/>
    <cellStyle name="Стиль 6" xfId="57"/>
    <cellStyle name="Стиль 7" xfId="58"/>
    <cellStyle name="Стиль 8" xfId="59"/>
    <cellStyle name="Стиль 9" xfId="60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148167</xdr:colOff>
      <xdr:row>5</xdr:row>
      <xdr:rowOff>63500</xdr:rowOff>
    </xdr:from>
    <xdr:to>
      <xdr:col>4</xdr:col>
      <xdr:colOff>520174</xdr:colOff>
      <xdr:row>10</xdr:row>
      <xdr:rowOff>158750</xdr:rowOff>
    </xdr:to>
    <xdr:pic>
      <xdr:nvPicPr>
        <xdr:cNvPr id="1025" name="Picture 1" descr="МегионНовкр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8667" y="254000"/>
          <a:ext cx="2986090" cy="1047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393700</xdr:colOff>
      <xdr:row>6</xdr:row>
      <xdr:rowOff>103332</xdr:rowOff>
    </xdr:to>
    <xdr:pic>
      <xdr:nvPicPr>
        <xdr:cNvPr id="2" name="Picture 1" descr="МегионНовкр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832100" cy="13479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38099</xdr:colOff>
      <xdr:row>43</xdr:row>
      <xdr:rowOff>0</xdr:rowOff>
    </xdr:from>
    <xdr:to>
      <xdr:col>4</xdr:col>
      <xdr:colOff>504636</xdr:colOff>
      <xdr:row>49</xdr:row>
      <xdr:rowOff>50800</xdr:rowOff>
    </xdr:to>
    <xdr:pic>
      <xdr:nvPicPr>
        <xdr:cNvPr id="6" name="Picture 1" descr="МегионНовкр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099" y="17246600"/>
          <a:ext cx="2904937" cy="1371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85</xdr:row>
      <xdr:rowOff>203200</xdr:rowOff>
    </xdr:from>
    <xdr:to>
      <xdr:col>4</xdr:col>
      <xdr:colOff>466537</xdr:colOff>
      <xdr:row>92</xdr:row>
      <xdr:rowOff>12700</xdr:rowOff>
    </xdr:to>
    <xdr:pic>
      <xdr:nvPicPr>
        <xdr:cNvPr id="10" name="Picture 1" descr="МегионНовкр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3439100"/>
          <a:ext cx="2904937" cy="1346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N53"/>
  <sheetViews>
    <sheetView tabSelected="1" view="pageBreakPreview" zoomScale="90" zoomScaleSheetLayoutView="90" workbookViewId="0">
      <selection activeCell="B5" sqref="B5:E11"/>
    </sheetView>
  </sheetViews>
  <sheetFormatPr defaultRowHeight="15"/>
  <cols>
    <col min="1" max="1" width="2.85546875" customWidth="1"/>
    <col min="2" max="2" width="19.5703125" customWidth="1"/>
    <col min="3" max="3" width="10.42578125" customWidth="1"/>
    <col min="4" max="4" width="9.140625" customWidth="1"/>
    <col min="6" max="6" width="9.140625" customWidth="1"/>
    <col min="8" max="8" width="2.28515625" customWidth="1"/>
    <col min="14" max="14" width="27" customWidth="1"/>
  </cols>
  <sheetData>
    <row r="1" spans="1:14" ht="15.75">
      <c r="N1" s="59" t="s">
        <v>124</v>
      </c>
    </row>
    <row r="2" spans="1:14" ht="13.5" customHeight="1">
      <c r="L2" s="59"/>
      <c r="M2" s="98" t="s">
        <v>123</v>
      </c>
      <c r="N2" s="98"/>
    </row>
    <row r="3" spans="1:14" ht="13.5" customHeight="1">
      <c r="L3" s="59"/>
      <c r="N3" s="61" t="s">
        <v>122</v>
      </c>
    </row>
    <row r="4" spans="1:14">
      <c r="N4" s="60" t="s">
        <v>90</v>
      </c>
    </row>
    <row r="5" spans="1:14" ht="15" customHeight="1">
      <c r="A5" s="3"/>
      <c r="B5" s="63"/>
      <c r="C5" s="63"/>
      <c r="D5" s="63"/>
      <c r="E5" s="63"/>
      <c r="F5" s="90" t="s">
        <v>118</v>
      </c>
      <c r="G5" s="90"/>
      <c r="H5" s="90"/>
      <c r="I5" s="90"/>
      <c r="J5" s="90"/>
      <c r="K5" s="90"/>
      <c r="L5" s="90"/>
      <c r="M5" s="90"/>
      <c r="N5" s="90"/>
    </row>
    <row r="6" spans="1:14" ht="15" customHeight="1">
      <c r="A6" s="3"/>
      <c r="B6" s="63"/>
      <c r="C6" s="63"/>
      <c r="D6" s="63"/>
      <c r="E6" s="63"/>
      <c r="F6" s="90"/>
      <c r="G6" s="90"/>
      <c r="H6" s="90"/>
      <c r="I6" s="90"/>
      <c r="J6" s="90"/>
      <c r="K6" s="90"/>
      <c r="L6" s="90"/>
      <c r="M6" s="90"/>
      <c r="N6" s="90"/>
    </row>
    <row r="7" spans="1:14" ht="15" customHeight="1">
      <c r="A7" s="3"/>
      <c r="B7" s="63"/>
      <c r="C7" s="63"/>
      <c r="D7" s="63"/>
      <c r="E7" s="63"/>
      <c r="F7" s="90"/>
      <c r="G7" s="90"/>
      <c r="H7" s="90"/>
      <c r="I7" s="90"/>
      <c r="J7" s="90"/>
      <c r="K7" s="90"/>
      <c r="L7" s="90"/>
      <c r="M7" s="90"/>
      <c r="N7" s="90"/>
    </row>
    <row r="8" spans="1:14" ht="15" customHeight="1">
      <c r="A8" s="3"/>
      <c r="B8" s="63"/>
      <c r="C8" s="63"/>
      <c r="D8" s="63"/>
      <c r="E8" s="63"/>
      <c r="F8" s="90"/>
      <c r="G8" s="90"/>
      <c r="H8" s="90"/>
      <c r="I8" s="90"/>
      <c r="J8" s="90"/>
      <c r="K8" s="90"/>
      <c r="L8" s="90"/>
      <c r="M8" s="90"/>
      <c r="N8" s="90"/>
    </row>
    <row r="9" spans="1:14" ht="15" customHeight="1">
      <c r="A9" s="3"/>
      <c r="B9" s="63"/>
      <c r="C9" s="63"/>
      <c r="D9" s="63"/>
      <c r="E9" s="63"/>
      <c r="F9" s="90"/>
      <c r="G9" s="90"/>
      <c r="H9" s="90"/>
      <c r="I9" s="90"/>
      <c r="J9" s="90"/>
      <c r="K9" s="90"/>
      <c r="L9" s="90"/>
      <c r="M9" s="90"/>
      <c r="N9" s="90"/>
    </row>
    <row r="10" spans="1:14" ht="15" customHeight="1">
      <c r="A10" s="3"/>
      <c r="B10" s="63"/>
      <c r="C10" s="63"/>
      <c r="D10" s="63"/>
      <c r="E10" s="63"/>
      <c r="F10" s="90"/>
      <c r="G10" s="90"/>
      <c r="H10" s="90"/>
      <c r="I10" s="90"/>
      <c r="J10" s="90"/>
      <c r="K10" s="90"/>
      <c r="L10" s="90"/>
      <c r="M10" s="90"/>
      <c r="N10" s="90"/>
    </row>
    <row r="11" spans="1:14" ht="44.25" customHeight="1" thickBot="1">
      <c r="A11" s="3"/>
      <c r="B11" s="63"/>
      <c r="C11" s="63"/>
      <c r="D11" s="63"/>
      <c r="E11" s="63"/>
      <c r="F11" s="90"/>
      <c r="G11" s="90"/>
      <c r="H11" s="90"/>
      <c r="I11" s="90"/>
      <c r="J11" s="90"/>
      <c r="K11" s="90"/>
      <c r="L11" s="90"/>
      <c r="M11" s="90"/>
      <c r="N11" s="90"/>
    </row>
    <row r="12" spans="1:14" ht="30" customHeight="1">
      <c r="A12" s="3"/>
      <c r="B12" s="70" t="s">
        <v>0</v>
      </c>
      <c r="C12" s="71"/>
      <c r="D12" s="71"/>
      <c r="E12" s="91"/>
      <c r="F12" s="92"/>
      <c r="G12" s="93"/>
      <c r="H12" s="27"/>
      <c r="I12" s="70" t="s">
        <v>55</v>
      </c>
      <c r="J12" s="71"/>
      <c r="K12" s="71"/>
      <c r="L12" s="71"/>
      <c r="M12" s="94"/>
      <c r="N12" s="95"/>
    </row>
    <row r="13" spans="1:14" ht="30" customHeight="1">
      <c r="A13" s="3"/>
      <c r="B13" s="72" t="s">
        <v>1</v>
      </c>
      <c r="C13" s="73"/>
      <c r="D13" s="73"/>
      <c r="E13" s="65"/>
      <c r="F13" s="66"/>
      <c r="G13" s="67"/>
      <c r="H13" s="27"/>
      <c r="I13" s="72" t="s">
        <v>11</v>
      </c>
      <c r="J13" s="73"/>
      <c r="K13" s="73"/>
      <c r="L13" s="73"/>
      <c r="M13" s="69"/>
      <c r="N13" s="79"/>
    </row>
    <row r="14" spans="1:14" ht="30" customHeight="1">
      <c r="A14" s="3"/>
      <c r="B14" s="72" t="s">
        <v>3</v>
      </c>
      <c r="C14" s="73"/>
      <c r="D14" s="73"/>
      <c r="E14" s="65"/>
      <c r="F14" s="66"/>
      <c r="G14" s="67"/>
      <c r="H14" s="27"/>
      <c r="I14" s="72" t="s">
        <v>12</v>
      </c>
      <c r="J14" s="73"/>
      <c r="K14" s="73"/>
      <c r="L14" s="73"/>
      <c r="M14" s="69"/>
      <c r="N14" s="79"/>
    </row>
    <row r="15" spans="1:14" ht="29.25" customHeight="1">
      <c r="A15" s="3"/>
      <c r="B15" s="72" t="s">
        <v>2</v>
      </c>
      <c r="C15" s="73"/>
      <c r="D15" s="73"/>
      <c r="E15" s="65"/>
      <c r="F15" s="66"/>
      <c r="G15" s="67"/>
      <c r="H15" s="27"/>
      <c r="I15" s="72" t="s">
        <v>56</v>
      </c>
      <c r="J15" s="73"/>
      <c r="K15" s="73"/>
      <c r="L15" s="73"/>
      <c r="M15" s="69"/>
      <c r="N15" s="79"/>
    </row>
    <row r="16" spans="1:14" ht="29.25" customHeight="1">
      <c r="A16" s="3"/>
      <c r="B16" s="72" t="s">
        <v>4</v>
      </c>
      <c r="C16" s="73"/>
      <c r="D16" s="73"/>
      <c r="E16" s="65"/>
      <c r="F16" s="66"/>
      <c r="G16" s="67"/>
      <c r="H16" s="27"/>
      <c r="I16" s="72" t="s">
        <v>13</v>
      </c>
      <c r="J16" s="73"/>
      <c r="K16" s="73"/>
      <c r="L16" s="73"/>
      <c r="M16" s="69"/>
      <c r="N16" s="79"/>
    </row>
    <row r="17" spans="1:14" ht="29.25" customHeight="1">
      <c r="A17" s="3"/>
      <c r="B17" s="72" t="s">
        <v>119</v>
      </c>
      <c r="C17" s="73"/>
      <c r="D17" s="73"/>
      <c r="E17" s="65"/>
      <c r="F17" s="66"/>
      <c r="G17" s="67"/>
      <c r="H17" s="27"/>
      <c r="I17" s="74" t="s">
        <v>14</v>
      </c>
      <c r="J17" s="75"/>
      <c r="K17" s="75"/>
      <c r="L17" s="76"/>
      <c r="M17" s="96" t="s">
        <v>15</v>
      </c>
      <c r="N17" s="97"/>
    </row>
    <row r="18" spans="1:14" ht="29.25" customHeight="1">
      <c r="A18" s="3"/>
      <c r="B18" s="72" t="s">
        <v>120</v>
      </c>
      <c r="C18" s="73"/>
      <c r="D18" s="73"/>
      <c r="E18" s="65"/>
      <c r="F18" s="66"/>
      <c r="G18" s="67"/>
      <c r="H18" s="27"/>
      <c r="I18" s="72" t="s">
        <v>16</v>
      </c>
      <c r="J18" s="73"/>
      <c r="K18" s="73"/>
      <c r="L18" s="73"/>
      <c r="M18" s="69"/>
      <c r="N18" s="79"/>
    </row>
    <row r="19" spans="1:14" ht="29.25" customHeight="1">
      <c r="A19" s="3"/>
      <c r="B19" s="72" t="s">
        <v>5</v>
      </c>
      <c r="C19" s="73"/>
      <c r="D19" s="73"/>
      <c r="E19" s="65"/>
      <c r="F19" s="66"/>
      <c r="G19" s="67"/>
      <c r="H19" s="27"/>
      <c r="I19" s="72" t="s">
        <v>17</v>
      </c>
      <c r="J19" s="73"/>
      <c r="K19" s="73"/>
      <c r="L19" s="73"/>
      <c r="M19" s="69"/>
      <c r="N19" s="79"/>
    </row>
    <row r="20" spans="1:14" ht="29.25" customHeight="1">
      <c r="A20" s="3"/>
      <c r="B20" s="72" t="s">
        <v>6</v>
      </c>
      <c r="C20" s="73"/>
      <c r="D20" s="73"/>
      <c r="E20" s="65"/>
      <c r="F20" s="66"/>
      <c r="G20" s="67"/>
      <c r="H20" s="27"/>
      <c r="I20" s="72" t="s">
        <v>18</v>
      </c>
      <c r="J20" s="73"/>
      <c r="K20" s="73"/>
      <c r="L20" s="73"/>
      <c r="M20" s="69"/>
      <c r="N20" s="79"/>
    </row>
    <row r="21" spans="1:14" ht="29.25" customHeight="1">
      <c r="A21" s="3"/>
      <c r="B21" s="72" t="s">
        <v>121</v>
      </c>
      <c r="C21" s="73"/>
      <c r="D21" s="73"/>
      <c r="E21" s="65"/>
      <c r="F21" s="66"/>
      <c r="G21" s="67"/>
      <c r="H21" s="27"/>
      <c r="I21" s="72" t="s">
        <v>19</v>
      </c>
      <c r="J21" s="73"/>
      <c r="K21" s="73"/>
      <c r="L21" s="73"/>
      <c r="M21" s="69"/>
      <c r="N21" s="79"/>
    </row>
    <row r="22" spans="1:14" ht="29.25" customHeight="1">
      <c r="A22" s="3"/>
      <c r="B22" s="77" t="s">
        <v>7</v>
      </c>
      <c r="C22" s="78"/>
      <c r="D22" s="78" t="s">
        <v>8</v>
      </c>
      <c r="E22" s="78"/>
      <c r="F22" s="78" t="s">
        <v>9</v>
      </c>
      <c r="G22" s="83"/>
      <c r="H22" s="27"/>
      <c r="I22" s="72" t="s">
        <v>19</v>
      </c>
      <c r="J22" s="73"/>
      <c r="K22" s="73"/>
      <c r="L22" s="73"/>
      <c r="M22" s="69"/>
      <c r="N22" s="79"/>
    </row>
    <row r="23" spans="1:14" ht="29.25" customHeight="1">
      <c r="A23" s="3"/>
      <c r="B23" s="77"/>
      <c r="C23" s="78"/>
      <c r="D23" s="78"/>
      <c r="E23" s="78"/>
      <c r="F23" s="78"/>
      <c r="G23" s="83"/>
      <c r="H23" s="27"/>
      <c r="I23" s="72" t="s">
        <v>19</v>
      </c>
      <c r="J23" s="73"/>
      <c r="K23" s="73"/>
      <c r="L23" s="73"/>
      <c r="M23" s="69"/>
      <c r="N23" s="79"/>
    </row>
    <row r="24" spans="1:14" ht="14.25" customHeight="1">
      <c r="A24" s="3"/>
      <c r="B24" s="84"/>
      <c r="C24" s="85"/>
      <c r="D24" s="85"/>
      <c r="E24" s="85"/>
      <c r="F24" s="78"/>
      <c r="G24" s="83"/>
      <c r="H24" s="27"/>
      <c r="I24" s="72" t="s">
        <v>19</v>
      </c>
      <c r="J24" s="73"/>
      <c r="K24" s="73"/>
      <c r="L24" s="73"/>
      <c r="M24" s="69"/>
      <c r="N24" s="79"/>
    </row>
    <row r="25" spans="1:14" ht="14.25" customHeight="1" thickBot="1">
      <c r="A25" s="3"/>
      <c r="B25" s="86"/>
      <c r="C25" s="87"/>
      <c r="D25" s="87"/>
      <c r="E25" s="87"/>
      <c r="F25" s="88"/>
      <c r="G25" s="89"/>
      <c r="H25" s="27"/>
      <c r="I25" s="72"/>
      <c r="J25" s="73"/>
      <c r="K25" s="73"/>
      <c r="L25" s="73"/>
      <c r="M25" s="69"/>
      <c r="N25" s="79"/>
    </row>
    <row r="26" spans="1:14" ht="14.25" customHeight="1">
      <c r="A26" s="3"/>
      <c r="B26" s="28"/>
      <c r="C26" s="28"/>
      <c r="D26" s="28"/>
      <c r="E26" s="28"/>
      <c r="F26" s="28"/>
      <c r="G26" s="28"/>
      <c r="H26" s="27"/>
      <c r="I26" s="72" t="s">
        <v>20</v>
      </c>
      <c r="J26" s="73"/>
      <c r="K26" s="73"/>
      <c r="L26" s="73"/>
      <c r="M26" s="69"/>
      <c r="N26" s="79"/>
    </row>
    <row r="27" spans="1:14" ht="14.25" customHeight="1">
      <c r="A27" s="3"/>
      <c r="B27" s="29"/>
      <c r="C27" s="30"/>
      <c r="D27" s="30"/>
      <c r="E27" s="30"/>
      <c r="F27" s="29"/>
      <c r="G27" s="29"/>
      <c r="H27" s="27"/>
      <c r="I27" s="72"/>
      <c r="J27" s="73"/>
      <c r="K27" s="73"/>
      <c r="L27" s="73"/>
      <c r="M27" s="69"/>
      <c r="N27" s="79"/>
    </row>
    <row r="28" spans="1:14" ht="14.25" customHeight="1">
      <c r="A28" s="3"/>
      <c r="B28" s="29"/>
      <c r="C28" s="30"/>
      <c r="D28" s="30"/>
      <c r="E28" s="30"/>
      <c r="F28" s="29"/>
      <c r="G28" s="29"/>
      <c r="H28" s="27"/>
      <c r="I28" s="77" t="s">
        <v>21</v>
      </c>
      <c r="J28" s="78"/>
      <c r="K28" s="78"/>
      <c r="L28" s="78"/>
      <c r="M28" s="78" t="s">
        <v>22</v>
      </c>
      <c r="N28" s="83"/>
    </row>
    <row r="29" spans="1:14" ht="14.25" customHeight="1">
      <c r="A29" s="3"/>
      <c r="B29" s="29"/>
      <c r="C29" s="30"/>
      <c r="D29" s="30"/>
      <c r="E29" s="30"/>
      <c r="F29" s="29"/>
      <c r="G29" s="29"/>
      <c r="H29" s="27"/>
      <c r="I29" s="77"/>
      <c r="J29" s="78"/>
      <c r="K29" s="78"/>
      <c r="L29" s="78"/>
      <c r="M29" s="78"/>
      <c r="N29" s="83"/>
    </row>
    <row r="30" spans="1:14" ht="28.5" customHeight="1">
      <c r="A30" s="4"/>
      <c r="B30" s="30"/>
      <c r="C30" s="30"/>
      <c r="D30" s="30"/>
      <c r="E30" s="30"/>
      <c r="F30" s="30"/>
      <c r="G30" s="30"/>
      <c r="H30" s="27"/>
      <c r="I30" s="77"/>
      <c r="J30" s="78"/>
      <c r="K30" s="78"/>
      <c r="L30" s="78"/>
      <c r="M30" s="78"/>
      <c r="N30" s="83"/>
    </row>
    <row r="31" spans="1:14" ht="21" customHeight="1">
      <c r="A31" s="4"/>
      <c r="B31" s="30"/>
      <c r="C31" s="30"/>
      <c r="D31" s="30"/>
      <c r="E31" s="30"/>
      <c r="F31" s="30"/>
      <c r="G31" s="30"/>
      <c r="H31" s="27"/>
      <c r="I31" s="68"/>
      <c r="J31" s="69"/>
      <c r="K31" s="69"/>
      <c r="L31" s="69"/>
      <c r="M31" s="69"/>
      <c r="N31" s="79"/>
    </row>
    <row r="32" spans="1:14" ht="14.25" customHeight="1">
      <c r="A32" s="4"/>
      <c r="B32" s="30"/>
      <c r="C32" s="30"/>
      <c r="D32" s="30"/>
      <c r="E32" s="30"/>
      <c r="F32" s="30"/>
      <c r="G32" s="30"/>
      <c r="H32" s="27"/>
      <c r="I32" s="77" t="s">
        <v>23</v>
      </c>
      <c r="J32" s="78"/>
      <c r="K32" s="78"/>
      <c r="L32" s="78"/>
      <c r="M32" s="78"/>
      <c r="N32" s="83"/>
    </row>
    <row r="33" spans="1:14" ht="14.25" customHeight="1">
      <c r="A33" s="4"/>
      <c r="B33" s="30"/>
      <c r="C33" s="30"/>
      <c r="D33" s="30"/>
      <c r="E33" s="30"/>
      <c r="F33" s="30"/>
      <c r="G33" s="30"/>
      <c r="H33" s="27"/>
      <c r="I33" s="77"/>
      <c r="J33" s="78"/>
      <c r="K33" s="78"/>
      <c r="L33" s="78"/>
      <c r="M33" s="78"/>
      <c r="N33" s="83"/>
    </row>
    <row r="34" spans="1:14" ht="14.25" customHeight="1" thickBot="1">
      <c r="A34" s="4"/>
      <c r="B34" s="4"/>
      <c r="F34" s="4"/>
      <c r="H34" s="5"/>
      <c r="I34" s="99"/>
      <c r="J34" s="88"/>
      <c r="K34" s="88"/>
      <c r="L34" s="88"/>
      <c r="M34" s="88"/>
      <c r="N34" s="89"/>
    </row>
    <row r="35" spans="1:14" ht="14.25" customHeight="1">
      <c r="A35" s="4"/>
      <c r="B35" s="4"/>
      <c r="F35" s="4"/>
      <c r="H35" s="5"/>
    </row>
    <row r="36" spans="1:14" ht="14.25" customHeight="1" thickBot="1">
      <c r="A36" s="4"/>
      <c r="B36" s="4"/>
      <c r="F36" s="4"/>
      <c r="H36" s="5"/>
    </row>
    <row r="37" spans="1:14" ht="14.25" customHeight="1" thickBot="1">
      <c r="A37" s="4"/>
      <c r="B37" s="100" t="s">
        <v>24</v>
      </c>
      <c r="C37" s="101"/>
      <c r="D37" s="102"/>
      <c r="F37" s="4"/>
      <c r="H37" s="5"/>
    </row>
    <row r="38" spans="1:14" ht="24" customHeight="1">
      <c r="A38" s="4"/>
      <c r="B38" s="103"/>
      <c r="C38" s="104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5"/>
    </row>
    <row r="39" spans="1:14" ht="24" customHeight="1">
      <c r="A39" s="4"/>
      <c r="B39" s="106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8"/>
    </row>
    <row r="40" spans="1:14" ht="24" customHeight="1">
      <c r="A40" s="4"/>
      <c r="B40" s="80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2"/>
    </row>
    <row r="41" spans="1:14" ht="24" customHeight="1">
      <c r="A41" s="4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4"/>
    </row>
    <row r="42" spans="1:14" ht="24" customHeight="1">
      <c r="A42" s="4"/>
      <c r="B42" s="80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2"/>
    </row>
    <row r="43" spans="1:14" ht="24" customHeight="1">
      <c r="A43" s="4"/>
      <c r="B43" s="62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4"/>
    </row>
    <row r="44" spans="1:14" ht="24" customHeight="1">
      <c r="A44" s="4"/>
      <c r="B44" s="80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2"/>
    </row>
    <row r="45" spans="1:14" ht="24" customHeight="1">
      <c r="A45" s="4"/>
      <c r="B45" s="62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4"/>
    </row>
    <row r="46" spans="1:14" ht="24" customHeight="1">
      <c r="A46" s="4"/>
      <c r="B46" s="80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2"/>
    </row>
    <row r="47" spans="1:14" ht="24" customHeight="1">
      <c r="A47" s="4"/>
      <c r="B47" s="62"/>
      <c r="C47" s="63"/>
      <c r="D47" s="63"/>
      <c r="E47" s="63"/>
      <c r="F47" s="63"/>
      <c r="G47" s="63"/>
      <c r="H47" s="63"/>
      <c r="I47" s="63"/>
      <c r="J47" s="63"/>
      <c r="K47" s="63"/>
      <c r="L47" s="63"/>
      <c r="M47" s="63"/>
      <c r="N47" s="64"/>
    </row>
    <row r="48" spans="1:14" ht="24" customHeight="1">
      <c r="A48" s="4"/>
      <c r="B48" s="80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2"/>
    </row>
    <row r="49" spans="1:14" ht="24" customHeight="1">
      <c r="A49" s="4"/>
      <c r="B49" s="62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4"/>
    </row>
    <row r="50" spans="1:14" ht="24" customHeight="1">
      <c r="A50" s="4"/>
      <c r="B50" s="80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2"/>
    </row>
    <row r="51" spans="1:14" ht="24" customHeight="1" thickBot="1">
      <c r="A51" s="4"/>
      <c r="B51" s="109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1"/>
    </row>
    <row r="52" spans="1:14" ht="24" customHeight="1"/>
    <row r="53" spans="1:14" ht="24" customHeight="1">
      <c r="A53" s="4"/>
      <c r="B53" s="63"/>
      <c r="C53" s="63"/>
      <c r="D53" s="63"/>
      <c r="E53" s="63"/>
      <c r="F53" s="63"/>
      <c r="G53" s="63"/>
      <c r="H53" s="63"/>
      <c r="I53" s="63"/>
      <c r="J53" s="63"/>
      <c r="K53" s="63"/>
      <c r="L53" s="63"/>
      <c r="M53" s="63"/>
      <c r="N53" s="63"/>
    </row>
  </sheetData>
  <mergeCells count="79">
    <mergeCell ref="M2:N2"/>
    <mergeCell ref="B53:N53"/>
    <mergeCell ref="M31:N31"/>
    <mergeCell ref="I32:L34"/>
    <mergeCell ref="M32:N34"/>
    <mergeCell ref="B48:N48"/>
    <mergeCell ref="B37:D37"/>
    <mergeCell ref="B38:N38"/>
    <mergeCell ref="B39:N39"/>
    <mergeCell ref="B40:N40"/>
    <mergeCell ref="B41:N41"/>
    <mergeCell ref="B42:N42"/>
    <mergeCell ref="B49:N49"/>
    <mergeCell ref="B50:N50"/>
    <mergeCell ref="B51:N51"/>
    <mergeCell ref="B46:N46"/>
    <mergeCell ref="B15:D15"/>
    <mergeCell ref="B16:D16"/>
    <mergeCell ref="M13:N13"/>
    <mergeCell ref="F5:N11"/>
    <mergeCell ref="B18:D18"/>
    <mergeCell ref="B5:E11"/>
    <mergeCell ref="B12:D12"/>
    <mergeCell ref="E12:G12"/>
    <mergeCell ref="B13:D13"/>
    <mergeCell ref="B14:D14"/>
    <mergeCell ref="B17:D17"/>
    <mergeCell ref="M12:N12"/>
    <mergeCell ref="E14:G14"/>
    <mergeCell ref="E17:G17"/>
    <mergeCell ref="M17:N17"/>
    <mergeCell ref="E19:G19"/>
    <mergeCell ref="E20:G20"/>
    <mergeCell ref="B45:N45"/>
    <mergeCell ref="I21:L21"/>
    <mergeCell ref="M21:N21"/>
    <mergeCell ref="D22:E23"/>
    <mergeCell ref="B19:D19"/>
    <mergeCell ref="B20:D20"/>
    <mergeCell ref="D24:E25"/>
    <mergeCell ref="F24:G25"/>
    <mergeCell ref="F22:G23"/>
    <mergeCell ref="M24:N25"/>
    <mergeCell ref="M23:N23"/>
    <mergeCell ref="M26:N27"/>
    <mergeCell ref="M22:N22"/>
    <mergeCell ref="B43:N43"/>
    <mergeCell ref="B44:N44"/>
    <mergeCell ref="M15:N15"/>
    <mergeCell ref="M16:N16"/>
    <mergeCell ref="I19:L19"/>
    <mergeCell ref="I20:L20"/>
    <mergeCell ref="M18:N18"/>
    <mergeCell ref="M19:N19"/>
    <mergeCell ref="M20:N20"/>
    <mergeCell ref="B21:D21"/>
    <mergeCell ref="I28:L30"/>
    <mergeCell ref="M28:N30"/>
    <mergeCell ref="E21:G21"/>
    <mergeCell ref="B24:C25"/>
    <mergeCell ref="E18:G18"/>
    <mergeCell ref="E15:G15"/>
    <mergeCell ref="E16:G16"/>
    <mergeCell ref="B47:N47"/>
    <mergeCell ref="E13:G13"/>
    <mergeCell ref="I31:L31"/>
    <mergeCell ref="I12:L12"/>
    <mergeCell ref="I13:L13"/>
    <mergeCell ref="I14:L14"/>
    <mergeCell ref="I15:L15"/>
    <mergeCell ref="I16:L16"/>
    <mergeCell ref="I17:L17"/>
    <mergeCell ref="I18:L18"/>
    <mergeCell ref="I24:L25"/>
    <mergeCell ref="I26:L27"/>
    <mergeCell ref="I22:L22"/>
    <mergeCell ref="I23:L23"/>
    <mergeCell ref="B22:C23"/>
    <mergeCell ref="M14:N14"/>
  </mergeCells>
  <pageMargins left="0.25" right="0.25" top="0.75" bottom="0.75" header="0.3" footer="0.3"/>
  <pageSetup paperSize="9" scale="68" orientation="portrait" horizontalDpi="180" verticalDpi="180" r:id="rId1"/>
  <colBreaks count="1" manualBreakCount="1">
    <brk id="14" min="4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AN125"/>
  <sheetViews>
    <sheetView view="pageBreakPreview" zoomScale="75" zoomScaleSheetLayoutView="75" workbookViewId="0">
      <selection activeCell="A15" sqref="A15:L15"/>
    </sheetView>
  </sheetViews>
  <sheetFormatPr defaultRowHeight="15"/>
  <cols>
    <col min="12" max="12" width="44.140625" customWidth="1"/>
    <col min="13" max="13" width="17.5703125" customWidth="1"/>
    <col min="14" max="14" width="9.85546875" customWidth="1"/>
    <col min="15" max="22" width="9.140625" customWidth="1"/>
  </cols>
  <sheetData>
    <row r="1" spans="1:25" ht="15" customHeight="1">
      <c r="A1" s="126"/>
      <c r="B1" s="126"/>
      <c r="C1" s="126"/>
      <c r="D1" s="126"/>
      <c r="E1" s="112" t="s">
        <v>117</v>
      </c>
      <c r="F1" s="113"/>
      <c r="G1" s="113"/>
      <c r="H1" s="113"/>
      <c r="I1" s="113"/>
      <c r="J1" s="113"/>
      <c r="K1" s="113"/>
      <c r="L1" s="113"/>
      <c r="M1" s="113"/>
      <c r="N1" s="12"/>
    </row>
    <row r="2" spans="1:25" ht="15" customHeight="1">
      <c r="A2" s="126"/>
      <c r="B2" s="126"/>
      <c r="C2" s="126"/>
      <c r="D2" s="126"/>
      <c r="E2" s="113"/>
      <c r="F2" s="113"/>
      <c r="G2" s="113"/>
      <c r="H2" s="113"/>
      <c r="I2" s="113"/>
      <c r="J2" s="113"/>
      <c r="K2" s="113"/>
      <c r="L2" s="113"/>
      <c r="M2" s="113"/>
      <c r="N2" s="12"/>
    </row>
    <row r="3" spans="1:25" ht="15" customHeight="1">
      <c r="A3" s="126"/>
      <c r="B3" s="126"/>
      <c r="C3" s="126"/>
      <c r="D3" s="126"/>
      <c r="E3" s="113"/>
      <c r="F3" s="113"/>
      <c r="G3" s="113"/>
      <c r="H3" s="113"/>
      <c r="I3" s="113"/>
      <c r="J3" s="113"/>
      <c r="K3" s="113"/>
      <c r="L3" s="113"/>
      <c r="M3" s="113"/>
      <c r="N3" s="12"/>
    </row>
    <row r="4" spans="1:25" ht="15" customHeight="1">
      <c r="A4" s="126"/>
      <c r="B4" s="126"/>
      <c r="C4" s="126"/>
      <c r="D4" s="126"/>
      <c r="E4" s="113"/>
      <c r="F4" s="113"/>
      <c r="G4" s="113"/>
      <c r="H4" s="113"/>
      <c r="I4" s="113"/>
      <c r="J4" s="113"/>
      <c r="K4" s="113"/>
      <c r="L4" s="113"/>
      <c r="M4" s="113"/>
      <c r="N4" s="12"/>
    </row>
    <row r="5" spans="1:25" ht="36.75" customHeight="1">
      <c r="A5" s="126"/>
      <c r="B5" s="126"/>
      <c r="C5" s="126"/>
      <c r="D5" s="126"/>
      <c r="E5" s="113"/>
      <c r="F5" s="113"/>
      <c r="G5" s="113"/>
      <c r="H5" s="113"/>
      <c r="I5" s="113"/>
      <c r="J5" s="113"/>
      <c r="K5" s="113"/>
      <c r="L5" s="113"/>
      <c r="M5" s="113"/>
      <c r="N5" s="12"/>
      <c r="Y5" s="41"/>
    </row>
    <row r="6" spans="1:25" ht="0.75" customHeight="1">
      <c r="A6" s="126"/>
      <c r="B6" s="126"/>
      <c r="C6" s="126"/>
      <c r="D6" s="126"/>
      <c r="E6" s="113"/>
      <c r="F6" s="113"/>
      <c r="G6" s="113"/>
      <c r="H6" s="113"/>
      <c r="I6" s="113"/>
      <c r="J6" s="113"/>
      <c r="K6" s="113"/>
      <c r="L6" s="113"/>
      <c r="M6" s="113"/>
      <c r="N6" s="12"/>
      <c r="Y6" s="41"/>
    </row>
    <row r="7" spans="1:25" ht="15" customHeight="1" thickBot="1">
      <c r="A7" s="126"/>
      <c r="B7" s="126"/>
      <c r="C7" s="126"/>
      <c r="D7" s="126"/>
      <c r="E7" s="113"/>
      <c r="F7" s="113"/>
      <c r="G7" s="113"/>
      <c r="H7" s="113"/>
      <c r="I7" s="113"/>
      <c r="J7" s="113"/>
      <c r="K7" s="113"/>
      <c r="L7" s="113"/>
      <c r="M7" s="113"/>
      <c r="N7" s="12"/>
      <c r="Y7" s="41"/>
    </row>
    <row r="8" spans="1:25">
      <c r="A8" s="38"/>
      <c r="B8" s="38"/>
      <c r="C8" s="38"/>
      <c r="D8" s="38"/>
      <c r="E8" s="38"/>
      <c r="F8" s="135" t="s">
        <v>27</v>
      </c>
      <c r="G8" s="135"/>
      <c r="H8" s="135"/>
      <c r="I8" s="135"/>
      <c r="J8" s="135"/>
      <c r="K8" s="135"/>
      <c r="L8" s="135"/>
      <c r="M8" s="127">
        <f>(M26+M62+M85+M101+M112+M121)/8</f>
        <v>0</v>
      </c>
      <c r="N8" s="5"/>
    </row>
    <row r="9" spans="1:25" ht="15.75" thickBot="1">
      <c r="A9" s="38"/>
      <c r="B9" s="38"/>
      <c r="C9" s="38"/>
      <c r="D9" s="38"/>
      <c r="E9" s="38"/>
      <c r="F9" s="135"/>
      <c r="G9" s="135"/>
      <c r="H9" s="135"/>
      <c r="I9" s="135"/>
      <c r="J9" s="135"/>
      <c r="K9" s="135"/>
      <c r="L9" s="135"/>
      <c r="M9" s="128"/>
      <c r="N9" s="5"/>
      <c r="O9" s="38"/>
      <c r="P9" s="38"/>
    </row>
    <row r="10" spans="1:25" ht="12.75" customHeight="1" thickBot="1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O10" s="38"/>
      <c r="P10" s="38"/>
    </row>
    <row r="11" spans="1:25" ht="24.95" customHeight="1">
      <c r="A11" s="114" t="s">
        <v>57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6"/>
      <c r="M11" s="142" t="s">
        <v>86</v>
      </c>
      <c r="N11" s="13"/>
      <c r="O11" s="39"/>
      <c r="P11" s="38"/>
    </row>
    <row r="12" spans="1:25" ht="24.95" customHeight="1" thickBot="1">
      <c r="A12" s="117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9"/>
      <c r="M12" s="143"/>
      <c r="N12" s="13"/>
      <c r="O12" s="38"/>
      <c r="P12" s="38"/>
    </row>
    <row r="13" spans="1:25" ht="57.75" customHeight="1">
      <c r="A13" s="120" t="s">
        <v>58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2"/>
      <c r="M13" s="50"/>
      <c r="N13" s="5"/>
      <c r="O13" s="7" t="s">
        <v>10</v>
      </c>
      <c r="P13" s="7" t="s">
        <v>25</v>
      </c>
      <c r="Q13" s="7" t="s">
        <v>26</v>
      </c>
      <c r="R13" s="8"/>
      <c r="S13" s="9"/>
      <c r="T13" s="7">
        <f>M13</f>
        <v>0</v>
      </c>
      <c r="U13" s="7">
        <f t="shared" ref="U13:U25" si="0">IF(M13="N/A",0,1)</f>
        <v>1</v>
      </c>
    </row>
    <row r="14" spans="1:25" ht="40.5" customHeight="1">
      <c r="A14" s="123" t="s">
        <v>59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5"/>
      <c r="M14" s="54"/>
      <c r="N14" s="5"/>
      <c r="O14" s="7"/>
      <c r="P14" s="7"/>
      <c r="Q14" s="7"/>
      <c r="R14" s="7"/>
      <c r="S14" s="9"/>
      <c r="T14" s="7">
        <f t="shared" ref="T14:T17" si="1">IF(M14="ДА",1,0)</f>
        <v>0</v>
      </c>
      <c r="U14" s="7">
        <f t="shared" si="0"/>
        <v>1</v>
      </c>
    </row>
    <row r="15" spans="1:25" ht="41.25" customHeight="1">
      <c r="A15" s="123" t="s">
        <v>60</v>
      </c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5"/>
      <c r="M15" s="52"/>
      <c r="N15" s="5"/>
      <c r="O15" s="7"/>
      <c r="P15" s="7"/>
      <c r="Q15" s="7"/>
      <c r="R15" s="7"/>
      <c r="S15" s="9"/>
      <c r="T15" s="7">
        <f t="shared" si="1"/>
        <v>0</v>
      </c>
      <c r="U15" s="7">
        <f t="shared" si="0"/>
        <v>1</v>
      </c>
    </row>
    <row r="16" spans="1:25" ht="41.25" customHeight="1">
      <c r="A16" s="123" t="s">
        <v>94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5"/>
      <c r="M16" s="55"/>
      <c r="N16" s="5"/>
      <c r="O16" s="9"/>
      <c r="P16" s="7"/>
      <c r="Q16" s="7"/>
      <c r="R16" s="7"/>
      <c r="S16" s="9"/>
      <c r="T16" s="7">
        <f t="shared" si="1"/>
        <v>0</v>
      </c>
      <c r="U16" s="7">
        <f t="shared" si="0"/>
        <v>1</v>
      </c>
    </row>
    <row r="17" spans="1:40" ht="39.75" customHeight="1">
      <c r="A17" s="123" t="s">
        <v>61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5"/>
      <c r="M17" s="52"/>
      <c r="N17" s="5"/>
      <c r="O17" s="9"/>
      <c r="P17" s="7"/>
      <c r="Q17" s="7"/>
      <c r="R17" s="7"/>
      <c r="S17" s="9"/>
      <c r="T17" s="7">
        <f t="shared" si="1"/>
        <v>0</v>
      </c>
      <c r="U17" s="7">
        <f t="shared" si="0"/>
        <v>1</v>
      </c>
    </row>
    <row r="18" spans="1:40" ht="62.25" customHeight="1" thickBot="1">
      <c r="A18" s="123" t="s">
        <v>62</v>
      </c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5"/>
      <c r="M18" s="55"/>
      <c r="N18" s="5"/>
      <c r="O18" s="9"/>
      <c r="P18" s="9"/>
      <c r="Q18" s="9"/>
      <c r="R18" s="9"/>
      <c r="S18" s="9"/>
      <c r="T18" s="7">
        <f t="shared" ref="T18:T25" si="2">IF(M18="ДА",1,0)</f>
        <v>0</v>
      </c>
      <c r="U18" s="7">
        <f t="shared" si="0"/>
        <v>1</v>
      </c>
    </row>
    <row r="19" spans="1:40" ht="42" customHeight="1" thickBot="1">
      <c r="A19" s="123" t="s">
        <v>63</v>
      </c>
      <c r="B19" s="124"/>
      <c r="C19" s="124"/>
      <c r="D19" s="124"/>
      <c r="E19" s="124"/>
      <c r="F19" s="124"/>
      <c r="G19" s="124"/>
      <c r="H19" s="124"/>
      <c r="I19" s="124"/>
      <c r="J19" s="124"/>
      <c r="K19" s="124"/>
      <c r="L19" s="125"/>
      <c r="M19" s="52"/>
      <c r="N19" s="5"/>
      <c r="O19" s="9"/>
      <c r="P19" s="9"/>
      <c r="Q19" s="9"/>
      <c r="R19" s="10"/>
      <c r="S19" s="9"/>
      <c r="T19" s="7">
        <f t="shared" si="2"/>
        <v>0</v>
      </c>
      <c r="U19" s="7">
        <f t="shared" si="0"/>
        <v>1</v>
      </c>
    </row>
    <row r="20" spans="1:40" ht="42.75" customHeight="1">
      <c r="A20" s="123" t="s">
        <v>95</v>
      </c>
      <c r="B20" s="124"/>
      <c r="C20" s="124"/>
      <c r="D20" s="124"/>
      <c r="E20" s="124"/>
      <c r="F20" s="124"/>
      <c r="G20" s="124"/>
      <c r="H20" s="124"/>
      <c r="I20" s="124"/>
      <c r="J20" s="124"/>
      <c r="K20" s="124"/>
      <c r="L20" s="125"/>
      <c r="M20" s="55"/>
      <c r="N20" s="5"/>
      <c r="O20" s="9"/>
      <c r="P20" s="11"/>
      <c r="Q20" s="9"/>
      <c r="R20" s="9"/>
      <c r="S20" s="9"/>
      <c r="T20" s="7">
        <f t="shared" si="2"/>
        <v>0</v>
      </c>
      <c r="U20" s="7">
        <f t="shared" si="0"/>
        <v>1</v>
      </c>
    </row>
    <row r="21" spans="1:40" ht="57" customHeight="1">
      <c r="A21" s="123" t="s">
        <v>64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4"/>
      <c r="L21" s="125"/>
      <c r="M21" s="52"/>
      <c r="N21" s="5"/>
      <c r="O21" s="9"/>
      <c r="P21" s="9"/>
      <c r="Q21" s="9"/>
      <c r="R21" s="9"/>
      <c r="S21" s="9"/>
      <c r="T21" s="7">
        <f t="shared" si="2"/>
        <v>0</v>
      </c>
      <c r="U21" s="7">
        <f t="shared" si="0"/>
        <v>1</v>
      </c>
    </row>
    <row r="22" spans="1:40" ht="26.25" customHeight="1">
      <c r="A22" s="123" t="s">
        <v>96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5"/>
      <c r="M22" s="55"/>
      <c r="N22" s="5"/>
      <c r="O22" s="9"/>
      <c r="P22" s="9"/>
      <c r="Q22" s="9"/>
      <c r="R22" s="9"/>
      <c r="S22" s="9"/>
      <c r="T22" s="7">
        <f t="shared" si="2"/>
        <v>0</v>
      </c>
      <c r="U22" s="7">
        <f t="shared" si="0"/>
        <v>1</v>
      </c>
    </row>
    <row r="23" spans="1:40" ht="43.5" customHeight="1">
      <c r="A23" s="123" t="s">
        <v>65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5"/>
      <c r="M23" s="52"/>
      <c r="N23" s="5"/>
      <c r="O23" s="9"/>
      <c r="P23" s="9"/>
      <c r="Q23" s="9"/>
      <c r="R23" s="9"/>
      <c r="S23" s="9"/>
      <c r="T23" s="7">
        <f t="shared" si="2"/>
        <v>0</v>
      </c>
      <c r="U23" s="7">
        <f t="shared" si="0"/>
        <v>1</v>
      </c>
    </row>
    <row r="24" spans="1:40" ht="39" customHeight="1">
      <c r="A24" s="123" t="s">
        <v>97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5"/>
      <c r="M24" s="55"/>
      <c r="N24" s="5"/>
      <c r="O24" s="9"/>
      <c r="P24" s="9"/>
      <c r="Q24" s="9"/>
      <c r="R24" s="9"/>
      <c r="S24" s="9"/>
      <c r="T24" s="7">
        <f t="shared" si="2"/>
        <v>0</v>
      </c>
      <c r="U24" s="7">
        <f t="shared" si="0"/>
        <v>1</v>
      </c>
    </row>
    <row r="25" spans="1:40" ht="27" customHeight="1" thickBot="1">
      <c r="A25" s="129" t="s">
        <v>78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1"/>
      <c r="M25" s="15"/>
      <c r="N25" s="5"/>
      <c r="O25" s="9"/>
      <c r="P25" s="9"/>
      <c r="Q25" s="9"/>
      <c r="R25" s="9"/>
      <c r="S25" s="9"/>
      <c r="T25" s="7">
        <f t="shared" si="2"/>
        <v>0</v>
      </c>
      <c r="U25" s="7">
        <f t="shared" si="0"/>
        <v>1</v>
      </c>
    </row>
    <row r="26" spans="1:40" ht="30" customHeight="1" thickBot="1">
      <c r="A26" s="136" t="s">
        <v>57</v>
      </c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8"/>
      <c r="M26" s="36">
        <f>(T26/U26)</f>
        <v>0</v>
      </c>
      <c r="N26" s="24"/>
      <c r="O26" s="9"/>
      <c r="P26" s="9"/>
      <c r="Q26" s="9"/>
      <c r="R26" s="9"/>
      <c r="S26" s="9"/>
      <c r="T26" s="9">
        <f>SUM(T13:T25)</f>
        <v>0</v>
      </c>
      <c r="U26" s="9">
        <f>SUM(U13:U25)</f>
        <v>13</v>
      </c>
      <c r="AB26" s="6"/>
      <c r="AC26" s="6"/>
      <c r="AD26" s="6"/>
      <c r="AE26" s="6"/>
      <c r="AF26" s="34"/>
      <c r="AG26" s="34"/>
      <c r="AH26" s="34"/>
      <c r="AI26" s="34"/>
      <c r="AJ26" s="34"/>
      <c r="AK26" s="34"/>
      <c r="AL26" s="34"/>
      <c r="AM26" s="34"/>
      <c r="AN26" s="34"/>
    </row>
    <row r="27" spans="1:40" ht="13.5" customHeight="1" thickBot="1">
      <c r="A27" s="159"/>
      <c r="B27" s="160"/>
      <c r="C27" s="160"/>
      <c r="D27" s="160"/>
      <c r="E27" s="42"/>
      <c r="F27" s="42"/>
      <c r="G27" s="42"/>
      <c r="H27" s="42"/>
      <c r="I27" s="42"/>
      <c r="J27" s="42"/>
      <c r="K27" s="42"/>
      <c r="L27" s="42"/>
      <c r="M27" s="49"/>
    </row>
    <row r="28" spans="1:40" ht="24.95" customHeight="1">
      <c r="A28" s="144" t="s">
        <v>101</v>
      </c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6"/>
      <c r="M28" s="142" t="s">
        <v>86</v>
      </c>
      <c r="N28" s="5"/>
    </row>
    <row r="29" spans="1:40" ht="24.95" customHeight="1" thickBot="1">
      <c r="A29" s="147"/>
      <c r="B29" s="148"/>
      <c r="C29" s="148"/>
      <c r="D29" s="148"/>
      <c r="E29" s="148"/>
      <c r="F29" s="148"/>
      <c r="G29" s="148"/>
      <c r="H29" s="148"/>
      <c r="I29" s="148"/>
      <c r="J29" s="148"/>
      <c r="K29" s="148"/>
      <c r="L29" s="149"/>
      <c r="M29" s="143"/>
      <c r="N29" s="5"/>
    </row>
    <row r="30" spans="1:40" ht="28.5" customHeight="1">
      <c r="A30" s="132" t="s">
        <v>66</v>
      </c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4"/>
      <c r="M30" s="23"/>
      <c r="N30" s="5"/>
      <c r="T30" s="7">
        <f>IF(M30="ДА",1,0)</f>
        <v>0</v>
      </c>
      <c r="U30" s="7">
        <f>IF(M30="N/A",0,1)</f>
        <v>1</v>
      </c>
    </row>
    <row r="31" spans="1:40" ht="30.75" customHeight="1">
      <c r="A31" s="139" t="s">
        <v>67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1"/>
      <c r="M31" s="55"/>
      <c r="N31" s="5"/>
      <c r="T31" s="7">
        <f>IF(M31="ДА",1,0)</f>
        <v>0</v>
      </c>
      <c r="U31" s="7">
        <f>IF(M31="N/A",0,1)</f>
        <v>1</v>
      </c>
    </row>
    <row r="32" spans="1:40" ht="36" customHeight="1">
      <c r="A32" s="156" t="s">
        <v>87</v>
      </c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8"/>
      <c r="M32" s="51"/>
      <c r="N32" s="5"/>
      <c r="T32" s="7">
        <f t="shared" ref="T32:T60" si="3">IF(M32="ДА",1,0)</f>
        <v>0</v>
      </c>
      <c r="U32" s="7">
        <f t="shared" ref="U32:U60" si="4">IF(M32="N/A",0,1)</f>
        <v>1</v>
      </c>
    </row>
    <row r="33" spans="1:21" ht="30" customHeight="1">
      <c r="A33" s="139" t="s">
        <v>68</v>
      </c>
      <c r="B33" s="140"/>
      <c r="C33" s="140"/>
      <c r="D33" s="140"/>
      <c r="E33" s="140"/>
      <c r="F33" s="140"/>
      <c r="G33" s="140"/>
      <c r="H33" s="140"/>
      <c r="I33" s="140"/>
      <c r="J33" s="140"/>
      <c r="K33" s="140"/>
      <c r="L33" s="141"/>
      <c r="M33" s="55"/>
      <c r="N33" s="5"/>
      <c r="T33" s="7">
        <f t="shared" si="3"/>
        <v>0</v>
      </c>
      <c r="U33" s="7">
        <f t="shared" si="4"/>
        <v>1</v>
      </c>
    </row>
    <row r="34" spans="1:21" ht="33.75" customHeight="1">
      <c r="A34" s="139" t="s">
        <v>98</v>
      </c>
      <c r="B34" s="140"/>
      <c r="C34" s="140"/>
      <c r="D34" s="140"/>
      <c r="E34" s="140"/>
      <c r="F34" s="140"/>
      <c r="G34" s="140"/>
      <c r="H34" s="140"/>
      <c r="I34" s="140"/>
      <c r="J34" s="140"/>
      <c r="K34" s="140"/>
      <c r="L34" s="141"/>
      <c r="M34" s="52"/>
      <c r="N34" s="5"/>
      <c r="T34" s="7">
        <f t="shared" si="3"/>
        <v>0</v>
      </c>
      <c r="U34" s="7">
        <f t="shared" si="4"/>
        <v>1</v>
      </c>
    </row>
    <row r="35" spans="1:21" ht="30.75" customHeight="1">
      <c r="A35" s="132" t="s">
        <v>99</v>
      </c>
      <c r="B35" s="133"/>
      <c r="C35" s="133"/>
      <c r="D35" s="133"/>
      <c r="E35" s="133"/>
      <c r="F35" s="133"/>
      <c r="G35" s="133"/>
      <c r="H35" s="133"/>
      <c r="I35" s="133"/>
      <c r="J35" s="133"/>
      <c r="K35" s="133"/>
      <c r="L35" s="134"/>
      <c r="M35" s="55"/>
      <c r="N35" s="5"/>
      <c r="T35" s="7">
        <f t="shared" si="3"/>
        <v>0</v>
      </c>
      <c r="U35" s="7">
        <f t="shared" si="4"/>
        <v>1</v>
      </c>
    </row>
    <row r="36" spans="1:21" s="9" customFormat="1" ht="32.25" customHeight="1">
      <c r="A36" s="139" t="s">
        <v>69</v>
      </c>
      <c r="B36" s="140"/>
      <c r="C36" s="140"/>
      <c r="D36" s="140"/>
      <c r="E36" s="140"/>
      <c r="F36" s="140"/>
      <c r="G36" s="140"/>
      <c r="H36" s="140"/>
      <c r="I36" s="140"/>
      <c r="J36" s="140"/>
      <c r="K36" s="140"/>
      <c r="L36" s="141"/>
      <c r="M36" s="52"/>
      <c r="P36" s="7"/>
      <c r="Q36" s="7"/>
      <c r="R36" s="7"/>
      <c r="S36" s="14"/>
      <c r="T36" s="7">
        <f t="shared" si="3"/>
        <v>0</v>
      </c>
      <c r="U36" s="7">
        <f t="shared" si="4"/>
        <v>1</v>
      </c>
    </row>
    <row r="37" spans="1:21" s="9" customFormat="1" ht="41.25" customHeight="1">
      <c r="A37" s="132" t="s">
        <v>70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4"/>
      <c r="M37" s="55"/>
      <c r="P37" s="7"/>
      <c r="Q37" s="7"/>
      <c r="T37" s="7">
        <f t="shared" si="3"/>
        <v>0</v>
      </c>
      <c r="U37" s="7">
        <f t="shared" si="4"/>
        <v>1</v>
      </c>
    </row>
    <row r="38" spans="1:21" ht="44.25" customHeight="1">
      <c r="A38" s="139" t="s">
        <v>71</v>
      </c>
      <c r="B38" s="140"/>
      <c r="C38" s="140"/>
      <c r="D38" s="140"/>
      <c r="E38" s="140"/>
      <c r="F38" s="140"/>
      <c r="G38" s="140"/>
      <c r="H38" s="140"/>
      <c r="I38" s="140"/>
      <c r="J38" s="140"/>
      <c r="K38" s="140"/>
      <c r="L38" s="141"/>
      <c r="M38" s="52"/>
      <c r="N38" s="5"/>
      <c r="T38" s="7">
        <f t="shared" si="3"/>
        <v>0</v>
      </c>
      <c r="U38" s="7">
        <f t="shared" si="4"/>
        <v>1</v>
      </c>
    </row>
    <row r="39" spans="1:21" ht="45.75" customHeight="1">
      <c r="A39" s="132" t="s">
        <v>72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4"/>
      <c r="M39" s="55"/>
      <c r="N39" s="5"/>
      <c r="T39" s="7">
        <f t="shared" si="3"/>
        <v>0</v>
      </c>
      <c r="U39" s="7">
        <f t="shared" si="4"/>
        <v>1</v>
      </c>
    </row>
    <row r="40" spans="1:21" ht="45.75" customHeight="1">
      <c r="A40" s="139" t="s">
        <v>73</v>
      </c>
      <c r="B40" s="140"/>
      <c r="C40" s="140"/>
      <c r="D40" s="140"/>
      <c r="E40" s="140"/>
      <c r="F40" s="140"/>
      <c r="G40" s="140"/>
      <c r="H40" s="140"/>
      <c r="I40" s="140"/>
      <c r="J40" s="140"/>
      <c r="K40" s="140"/>
      <c r="L40" s="141"/>
      <c r="M40" s="52"/>
      <c r="N40" s="5"/>
      <c r="T40" s="7">
        <f t="shared" si="3"/>
        <v>0</v>
      </c>
      <c r="U40" s="7">
        <f t="shared" si="4"/>
        <v>1</v>
      </c>
    </row>
    <row r="41" spans="1:21" ht="39.75" customHeight="1">
      <c r="A41" s="132" t="s">
        <v>100</v>
      </c>
      <c r="B41" s="133"/>
      <c r="C41" s="133"/>
      <c r="D41" s="133"/>
      <c r="E41" s="133"/>
      <c r="F41" s="133"/>
      <c r="G41" s="133"/>
      <c r="H41" s="133"/>
      <c r="I41" s="133"/>
      <c r="J41" s="133"/>
      <c r="K41" s="133"/>
      <c r="L41" s="134"/>
      <c r="M41" s="55"/>
      <c r="N41" s="5"/>
      <c r="T41" s="7">
        <f t="shared" si="3"/>
        <v>0</v>
      </c>
      <c r="U41" s="7">
        <f t="shared" si="4"/>
        <v>1</v>
      </c>
    </row>
    <row r="42" spans="1:21" ht="39.75" customHeight="1" thickBot="1">
      <c r="A42" s="150" t="s">
        <v>74</v>
      </c>
      <c r="B42" s="151"/>
      <c r="C42" s="151"/>
      <c r="D42" s="151"/>
      <c r="E42" s="151"/>
      <c r="F42" s="151"/>
      <c r="G42" s="151"/>
      <c r="H42" s="151"/>
      <c r="I42" s="151"/>
      <c r="J42" s="151"/>
      <c r="K42" s="151"/>
      <c r="L42" s="152"/>
      <c r="M42" s="53"/>
      <c r="N42" s="40"/>
      <c r="T42" s="7"/>
      <c r="U42" s="7"/>
    </row>
    <row r="43" spans="1:21" ht="15.75" customHeight="1" thickBot="1">
      <c r="M43" s="48" t="s">
        <v>91</v>
      </c>
      <c r="N43" s="5"/>
      <c r="T43" s="7">
        <f t="shared" si="3"/>
        <v>0</v>
      </c>
      <c r="U43" s="7">
        <f t="shared" si="4"/>
        <v>1</v>
      </c>
    </row>
    <row r="44" spans="1:21" ht="16.5" customHeight="1">
      <c r="A44" s="193"/>
      <c r="B44" s="193"/>
      <c r="C44" s="193"/>
      <c r="D44" s="193"/>
      <c r="E44" s="112" t="s">
        <v>117</v>
      </c>
      <c r="F44" s="112"/>
      <c r="G44" s="112"/>
      <c r="H44" s="112"/>
      <c r="I44" s="112"/>
      <c r="J44" s="112"/>
      <c r="K44" s="112"/>
      <c r="L44" s="112"/>
      <c r="M44" s="112"/>
      <c r="N44" s="9"/>
      <c r="O44" s="9"/>
      <c r="P44" s="9"/>
      <c r="Q44" s="7"/>
    </row>
    <row r="45" spans="1:21" ht="16.5" customHeight="1">
      <c r="A45" s="193"/>
      <c r="B45" s="193"/>
      <c r="C45" s="193"/>
      <c r="D45" s="193"/>
      <c r="E45" s="112"/>
      <c r="F45" s="112"/>
      <c r="G45" s="112"/>
      <c r="H45" s="112"/>
      <c r="I45" s="112"/>
      <c r="J45" s="112"/>
      <c r="K45" s="112"/>
      <c r="L45" s="112"/>
      <c r="M45" s="112"/>
      <c r="N45" s="9"/>
      <c r="O45" s="9"/>
      <c r="P45" s="9"/>
      <c r="Q45" s="20"/>
    </row>
    <row r="46" spans="1:21" ht="16.5" customHeight="1">
      <c r="A46" s="193"/>
      <c r="B46" s="193"/>
      <c r="C46" s="193"/>
      <c r="D46" s="193"/>
      <c r="E46" s="112"/>
      <c r="F46" s="112"/>
      <c r="G46" s="112"/>
      <c r="H46" s="112"/>
      <c r="I46" s="112"/>
      <c r="J46" s="112"/>
      <c r="K46" s="112"/>
      <c r="L46" s="112"/>
      <c r="M46" s="112"/>
      <c r="N46" s="9"/>
      <c r="O46" s="11"/>
      <c r="P46" s="7"/>
      <c r="Q46" s="9"/>
    </row>
    <row r="47" spans="1:21" ht="16.5" customHeight="1">
      <c r="A47" s="193"/>
      <c r="B47" s="193"/>
      <c r="C47" s="193"/>
      <c r="D47" s="193"/>
      <c r="E47" s="112"/>
      <c r="F47" s="112"/>
      <c r="G47" s="112"/>
      <c r="H47" s="112"/>
      <c r="I47" s="112"/>
      <c r="J47" s="112"/>
      <c r="K47" s="112"/>
      <c r="L47" s="112"/>
      <c r="M47" s="112"/>
    </row>
    <row r="48" spans="1:21" ht="16.5" customHeight="1">
      <c r="A48" s="193"/>
      <c r="B48" s="193"/>
      <c r="C48" s="193"/>
      <c r="D48" s="193"/>
      <c r="E48" s="112"/>
      <c r="F48" s="112"/>
      <c r="G48" s="112"/>
      <c r="H48" s="112"/>
      <c r="I48" s="112"/>
      <c r="J48" s="112"/>
      <c r="K48" s="112"/>
      <c r="L48" s="112"/>
      <c r="M48" s="112"/>
    </row>
    <row r="49" spans="1:21" ht="18.75" customHeight="1" thickBot="1">
      <c r="A49" s="193"/>
      <c r="B49" s="193"/>
      <c r="C49" s="193"/>
      <c r="D49" s="193"/>
      <c r="E49" s="112"/>
      <c r="F49" s="112"/>
      <c r="G49" s="112"/>
      <c r="H49" s="112"/>
      <c r="I49" s="112"/>
      <c r="J49" s="112"/>
      <c r="K49" s="112"/>
      <c r="L49" s="112"/>
      <c r="M49" s="112"/>
    </row>
    <row r="50" spans="1:21" ht="18.75" customHeight="1">
      <c r="A50" s="38"/>
      <c r="B50" s="38"/>
      <c r="C50" s="38"/>
      <c r="D50" s="38"/>
      <c r="E50" s="38"/>
      <c r="F50" s="135" t="s">
        <v>27</v>
      </c>
      <c r="G50" s="135"/>
      <c r="H50" s="135"/>
      <c r="I50" s="135"/>
      <c r="J50" s="135"/>
      <c r="K50" s="135"/>
      <c r="L50" s="135"/>
      <c r="M50" s="127">
        <f>(M26+M62+M85+M101+M112+M121)/8</f>
        <v>0</v>
      </c>
    </row>
    <row r="51" spans="1:21" ht="18.75" customHeight="1" thickBot="1">
      <c r="A51" s="38"/>
      <c r="B51" s="38"/>
      <c r="C51" s="38"/>
      <c r="D51" s="38"/>
      <c r="E51" s="38"/>
      <c r="F51" s="135"/>
      <c r="G51" s="135"/>
      <c r="H51" s="135"/>
      <c r="I51" s="135"/>
      <c r="J51" s="135"/>
      <c r="K51" s="135"/>
      <c r="L51" s="135"/>
      <c r="M51" s="128"/>
    </row>
    <row r="52" spans="1:21" ht="14.25" customHeight="1" thickBot="1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21" ht="43.5" customHeight="1">
      <c r="A53" s="153" t="s">
        <v>28</v>
      </c>
      <c r="B53" s="154"/>
      <c r="C53" s="154"/>
      <c r="D53" s="154"/>
      <c r="E53" s="154"/>
      <c r="F53" s="154"/>
      <c r="G53" s="154"/>
      <c r="H53" s="154"/>
      <c r="I53" s="154"/>
      <c r="J53" s="154"/>
      <c r="K53" s="154"/>
      <c r="L53" s="155"/>
      <c r="M53" s="56"/>
      <c r="N53" s="5"/>
      <c r="T53" s="7">
        <f t="shared" si="3"/>
        <v>0</v>
      </c>
      <c r="U53" s="7">
        <f t="shared" si="4"/>
        <v>1</v>
      </c>
    </row>
    <row r="54" spans="1:21" ht="42" customHeight="1">
      <c r="A54" s="139" t="s">
        <v>76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0"/>
      <c r="L54" s="141"/>
      <c r="M54" s="55"/>
      <c r="N54" s="5"/>
      <c r="T54" s="7">
        <f t="shared" si="3"/>
        <v>0</v>
      </c>
      <c r="U54" s="7">
        <f t="shared" si="4"/>
        <v>1</v>
      </c>
    </row>
    <row r="55" spans="1:21" ht="30.75" customHeight="1">
      <c r="A55" s="139" t="s">
        <v>75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1"/>
      <c r="M55" s="51"/>
      <c r="T55" s="7">
        <f t="shared" si="3"/>
        <v>0</v>
      </c>
      <c r="U55" s="7">
        <f t="shared" si="4"/>
        <v>1</v>
      </c>
    </row>
    <row r="56" spans="1:21" ht="30" customHeight="1">
      <c r="A56" s="139" t="s">
        <v>77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1"/>
      <c r="M56" s="55"/>
      <c r="T56" s="7">
        <f t="shared" si="3"/>
        <v>0</v>
      </c>
      <c r="U56" s="7">
        <f t="shared" si="4"/>
        <v>1</v>
      </c>
    </row>
    <row r="57" spans="1:21" ht="43.5" customHeight="1">
      <c r="A57" s="139" t="s">
        <v>79</v>
      </c>
      <c r="B57" s="140"/>
      <c r="C57" s="140"/>
      <c r="D57" s="140"/>
      <c r="E57" s="140"/>
      <c r="F57" s="140"/>
      <c r="G57" s="140"/>
      <c r="H57" s="140"/>
      <c r="I57" s="140"/>
      <c r="J57" s="140"/>
      <c r="K57" s="140"/>
      <c r="L57" s="141"/>
      <c r="M57" s="51"/>
      <c r="T57" s="7">
        <f t="shared" ref="T57" si="5">IF(M57="ДА",1,0)</f>
        <v>0</v>
      </c>
      <c r="U57" s="7">
        <f t="shared" ref="U57" si="6">IF(M57="N/A",0,1)</f>
        <v>1</v>
      </c>
    </row>
    <row r="58" spans="1:21" ht="47.25" customHeight="1">
      <c r="A58" s="139" t="s">
        <v>80</v>
      </c>
      <c r="B58" s="140"/>
      <c r="C58" s="140"/>
      <c r="D58" s="140"/>
      <c r="E58" s="140"/>
      <c r="F58" s="140"/>
      <c r="G58" s="140"/>
      <c r="H58" s="140"/>
      <c r="I58" s="140"/>
      <c r="J58" s="140"/>
      <c r="K58" s="140"/>
      <c r="L58" s="141"/>
      <c r="M58" s="55"/>
      <c r="T58" s="7">
        <f t="shared" ref="T58:T59" si="7">IF(M58="ДА",1,0)</f>
        <v>0</v>
      </c>
      <c r="U58" s="7">
        <f t="shared" ref="U58:U59" si="8">IF(M58="N/A",0,1)</f>
        <v>1</v>
      </c>
    </row>
    <row r="59" spans="1:21" ht="47.25" customHeight="1">
      <c r="A59" s="139" t="s">
        <v>89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1"/>
      <c r="M59" s="51"/>
      <c r="T59" s="7">
        <f t="shared" si="7"/>
        <v>0</v>
      </c>
      <c r="U59" s="7">
        <f t="shared" si="8"/>
        <v>1</v>
      </c>
    </row>
    <row r="60" spans="1:21" ht="37.5" customHeight="1">
      <c r="A60" s="139" t="s">
        <v>88</v>
      </c>
      <c r="B60" s="140"/>
      <c r="C60" s="140"/>
      <c r="D60" s="140"/>
      <c r="E60" s="140"/>
      <c r="F60" s="140"/>
      <c r="G60" s="140"/>
      <c r="H60" s="140"/>
      <c r="I60" s="140"/>
      <c r="J60" s="140"/>
      <c r="K60" s="140"/>
      <c r="L60" s="141"/>
      <c r="M60" s="55"/>
      <c r="T60" s="7">
        <f t="shared" si="3"/>
        <v>0</v>
      </c>
      <c r="U60" s="7">
        <f t="shared" si="4"/>
        <v>1</v>
      </c>
    </row>
    <row r="61" spans="1:21" ht="23.25" customHeight="1" thickBot="1">
      <c r="A61" s="150" t="s">
        <v>81</v>
      </c>
      <c r="B61" s="151"/>
      <c r="C61" s="151"/>
      <c r="D61" s="151"/>
      <c r="E61" s="151"/>
      <c r="F61" s="151"/>
      <c r="G61" s="151"/>
      <c r="H61" s="151"/>
      <c r="I61" s="151"/>
      <c r="J61" s="151"/>
      <c r="K61" s="151"/>
      <c r="L61" s="152"/>
      <c r="M61" s="53"/>
      <c r="T61" s="7">
        <f t="shared" ref="T61" si="9">IF(M61="ДА",1,0)</f>
        <v>0</v>
      </c>
      <c r="U61" s="7">
        <f t="shared" ref="U61" si="10">IF(M61="N/A",0,1)</f>
        <v>1</v>
      </c>
    </row>
    <row r="62" spans="1:21" ht="30" customHeight="1" thickBot="1">
      <c r="A62" s="136" t="s">
        <v>29</v>
      </c>
      <c r="B62" s="137"/>
      <c r="C62" s="137"/>
      <c r="D62" s="137"/>
      <c r="E62" s="137"/>
      <c r="F62" s="137"/>
      <c r="G62" s="137"/>
      <c r="H62" s="137"/>
      <c r="I62" s="137"/>
      <c r="J62" s="137"/>
      <c r="K62" s="137"/>
      <c r="L62" s="138"/>
      <c r="M62" s="36">
        <f>(T62/U62)</f>
        <v>0</v>
      </c>
      <c r="N62" s="25"/>
      <c r="O62" s="9"/>
      <c r="P62" s="9"/>
      <c r="Q62" s="9"/>
      <c r="R62" s="9"/>
      <c r="S62" s="9"/>
      <c r="T62" s="9">
        <f>SUM(T26:T61)</f>
        <v>0</v>
      </c>
      <c r="U62" s="9">
        <f>SUM(U30:U61)</f>
        <v>22</v>
      </c>
    </row>
    <row r="63" spans="1:21" ht="12.75" customHeight="1" thickBot="1">
      <c r="A63" s="159"/>
      <c r="B63" s="160"/>
      <c r="C63" s="160"/>
      <c r="D63" s="160"/>
      <c r="E63" s="43"/>
      <c r="F63" s="43"/>
      <c r="G63" s="43"/>
      <c r="H63" s="43"/>
      <c r="I63" s="43"/>
      <c r="J63" s="43"/>
      <c r="K63" s="43"/>
      <c r="L63" s="43"/>
      <c r="M63" s="57"/>
    </row>
    <row r="64" spans="1:21" ht="50.1" customHeight="1" thickBot="1">
      <c r="A64" s="161" t="s">
        <v>30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3"/>
      <c r="M64" s="37" t="s">
        <v>86</v>
      </c>
    </row>
    <row r="65" spans="1:21" ht="30" customHeight="1">
      <c r="A65" s="139" t="s">
        <v>102</v>
      </c>
      <c r="B65" s="140"/>
      <c r="C65" s="140"/>
      <c r="D65" s="140"/>
      <c r="E65" s="140"/>
      <c r="F65" s="140"/>
      <c r="G65" s="140"/>
      <c r="H65" s="140"/>
      <c r="I65" s="140"/>
      <c r="J65" s="140"/>
      <c r="K65" s="140"/>
      <c r="L65" s="141"/>
      <c r="M65" s="16"/>
      <c r="T65" s="7">
        <f>IF(M65="ДА",1,0)</f>
        <v>0</v>
      </c>
      <c r="U65" s="7">
        <f>IF(M65="N/A",0,1)</f>
        <v>1</v>
      </c>
    </row>
    <row r="66" spans="1:21" ht="30" customHeight="1">
      <c r="A66" s="139" t="s">
        <v>31</v>
      </c>
      <c r="B66" s="140"/>
      <c r="C66" s="140"/>
      <c r="D66" s="140"/>
      <c r="E66" s="140"/>
      <c r="F66" s="140"/>
      <c r="G66" s="140"/>
      <c r="H66" s="140"/>
      <c r="I66" s="140"/>
      <c r="J66" s="140"/>
      <c r="K66" s="140"/>
      <c r="L66" s="141"/>
      <c r="M66" s="58"/>
      <c r="T66" s="7">
        <f t="shared" ref="T66:T77" si="11">IF(M66="ДА",1,0)</f>
        <v>0</v>
      </c>
      <c r="U66" s="7">
        <f t="shared" ref="U66:U77" si="12">IF(M66="N/A",0,1)</f>
        <v>1</v>
      </c>
    </row>
    <row r="67" spans="1:21" ht="30" customHeight="1">
      <c r="A67" s="139" t="s">
        <v>103</v>
      </c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1"/>
      <c r="M67" s="16"/>
      <c r="T67" s="7">
        <f t="shared" si="11"/>
        <v>0</v>
      </c>
      <c r="U67" s="7">
        <f t="shared" si="12"/>
        <v>1</v>
      </c>
    </row>
    <row r="68" spans="1:21" ht="27" customHeight="1">
      <c r="A68" s="139" t="s">
        <v>32</v>
      </c>
      <c r="B68" s="140"/>
      <c r="C68" s="140"/>
      <c r="D68" s="140"/>
      <c r="E68" s="140"/>
      <c r="F68" s="140"/>
      <c r="G68" s="140"/>
      <c r="H68" s="140"/>
      <c r="I68" s="140"/>
      <c r="J68" s="140"/>
      <c r="K68" s="140"/>
      <c r="L68" s="141"/>
      <c r="M68" s="58"/>
      <c r="T68" s="7">
        <f t="shared" si="11"/>
        <v>0</v>
      </c>
      <c r="U68" s="7">
        <f t="shared" si="12"/>
        <v>1</v>
      </c>
    </row>
    <row r="69" spans="1:21" ht="41.25" customHeight="1">
      <c r="A69" s="139" t="s">
        <v>33</v>
      </c>
      <c r="B69" s="140"/>
      <c r="C69" s="140"/>
      <c r="D69" s="140"/>
      <c r="E69" s="140"/>
      <c r="F69" s="140"/>
      <c r="G69" s="140"/>
      <c r="H69" s="140"/>
      <c r="I69" s="140"/>
      <c r="J69" s="140"/>
      <c r="K69" s="140"/>
      <c r="L69" s="141"/>
      <c r="M69" s="16"/>
      <c r="T69" s="7">
        <f t="shared" si="11"/>
        <v>0</v>
      </c>
      <c r="U69" s="7">
        <f t="shared" si="12"/>
        <v>1</v>
      </c>
    </row>
    <row r="70" spans="1:21" ht="36" customHeight="1">
      <c r="A70" s="175" t="s">
        <v>34</v>
      </c>
      <c r="B70" s="176"/>
      <c r="C70" s="176"/>
      <c r="D70" s="176"/>
      <c r="E70" s="176"/>
      <c r="F70" s="176"/>
      <c r="G70" s="176"/>
      <c r="H70" s="176"/>
      <c r="I70" s="176"/>
      <c r="J70" s="176"/>
      <c r="K70" s="176"/>
      <c r="L70" s="177"/>
      <c r="M70" s="58"/>
      <c r="T70" s="7">
        <f t="shared" si="11"/>
        <v>0</v>
      </c>
      <c r="U70" s="7">
        <f t="shared" si="12"/>
        <v>1</v>
      </c>
    </row>
    <row r="71" spans="1:21" ht="25.5" customHeight="1">
      <c r="A71" s="164" t="s">
        <v>104</v>
      </c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"/>
      <c r="T71" s="7">
        <f t="shared" si="11"/>
        <v>0</v>
      </c>
      <c r="U71" s="7">
        <f t="shared" si="12"/>
        <v>1</v>
      </c>
    </row>
    <row r="72" spans="1:21" ht="38.25" customHeight="1">
      <c r="A72" s="164" t="s">
        <v>105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58"/>
      <c r="T72" s="7">
        <f t="shared" si="11"/>
        <v>0</v>
      </c>
      <c r="U72" s="7">
        <f t="shared" si="12"/>
        <v>1</v>
      </c>
    </row>
    <row r="73" spans="1:21" ht="27" customHeight="1">
      <c r="A73" s="169" t="s">
        <v>35</v>
      </c>
      <c r="B73" s="170"/>
      <c r="C73" s="170"/>
      <c r="D73" s="170"/>
      <c r="E73" s="170"/>
      <c r="F73" s="170"/>
      <c r="G73" s="170"/>
      <c r="H73" s="170"/>
      <c r="I73" s="170"/>
      <c r="J73" s="170"/>
      <c r="K73" s="170"/>
      <c r="L73" s="171"/>
      <c r="M73" s="16"/>
      <c r="T73" s="7">
        <f t="shared" si="11"/>
        <v>0</v>
      </c>
      <c r="U73" s="7">
        <f t="shared" si="12"/>
        <v>1</v>
      </c>
    </row>
    <row r="74" spans="1:21" ht="27" customHeight="1">
      <c r="A74" s="166" t="s">
        <v>36</v>
      </c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8"/>
      <c r="M74" s="58"/>
      <c r="T74" s="7">
        <f t="shared" si="11"/>
        <v>0</v>
      </c>
      <c r="U74" s="7">
        <f t="shared" si="12"/>
        <v>1</v>
      </c>
    </row>
    <row r="75" spans="1:21" ht="27" customHeight="1">
      <c r="A75" s="169" t="s">
        <v>37</v>
      </c>
      <c r="B75" s="170"/>
      <c r="C75" s="170"/>
      <c r="D75" s="170"/>
      <c r="E75" s="170"/>
      <c r="F75" s="170"/>
      <c r="G75" s="170"/>
      <c r="H75" s="170"/>
      <c r="I75" s="170"/>
      <c r="J75" s="170"/>
      <c r="K75" s="170"/>
      <c r="L75" s="171"/>
      <c r="M75" s="16"/>
      <c r="T75" s="7">
        <f t="shared" si="11"/>
        <v>0</v>
      </c>
      <c r="U75" s="7">
        <f t="shared" si="12"/>
        <v>1</v>
      </c>
    </row>
    <row r="76" spans="1:21" ht="36" customHeight="1">
      <c r="A76" s="172" t="s">
        <v>38</v>
      </c>
      <c r="B76" s="173"/>
      <c r="C76" s="173"/>
      <c r="D76" s="173"/>
      <c r="E76" s="173"/>
      <c r="F76" s="173"/>
      <c r="G76" s="173"/>
      <c r="H76" s="173"/>
      <c r="I76" s="173"/>
      <c r="J76" s="173"/>
      <c r="K76" s="173"/>
      <c r="L76" s="174"/>
      <c r="M76" s="58"/>
      <c r="T76" s="7">
        <f t="shared" si="11"/>
        <v>0</v>
      </c>
      <c r="U76" s="7">
        <f t="shared" si="12"/>
        <v>1</v>
      </c>
    </row>
    <row r="77" spans="1:21" ht="27" customHeight="1">
      <c r="A77" s="166" t="s">
        <v>39</v>
      </c>
      <c r="B77" s="167"/>
      <c r="C77" s="167"/>
      <c r="D77" s="167"/>
      <c r="E77" s="167"/>
      <c r="F77" s="167"/>
      <c r="G77" s="167"/>
      <c r="H77" s="167"/>
      <c r="I77" s="167"/>
      <c r="J77" s="167"/>
      <c r="K77" s="167"/>
      <c r="L77" s="168"/>
      <c r="M77" s="16"/>
      <c r="T77" s="7">
        <f t="shared" si="11"/>
        <v>0</v>
      </c>
      <c r="U77" s="7">
        <f t="shared" si="12"/>
        <v>1</v>
      </c>
    </row>
    <row r="78" spans="1:21" ht="36" customHeight="1">
      <c r="A78" s="172" t="s">
        <v>40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4"/>
      <c r="M78" s="54"/>
      <c r="T78" s="7">
        <f t="shared" ref="T78:T84" si="13">IF(M78="ДА",1,0)</f>
        <v>0</v>
      </c>
      <c r="U78" s="7">
        <f t="shared" ref="U78:U84" si="14">IF(M78="N/A",0,1)</f>
        <v>1</v>
      </c>
    </row>
    <row r="79" spans="1:21" ht="39.75" customHeight="1">
      <c r="A79" s="166" t="s">
        <v>42</v>
      </c>
      <c r="B79" s="167"/>
      <c r="C79" s="167"/>
      <c r="D79" s="167"/>
      <c r="E79" s="167"/>
      <c r="F79" s="167"/>
      <c r="G79" s="167"/>
      <c r="H79" s="167"/>
      <c r="I79" s="167"/>
      <c r="J79" s="167"/>
      <c r="K79" s="167"/>
      <c r="L79" s="168"/>
      <c r="M79" s="17"/>
      <c r="T79" s="7">
        <f t="shared" si="13"/>
        <v>0</v>
      </c>
      <c r="U79" s="7">
        <f t="shared" si="14"/>
        <v>1</v>
      </c>
    </row>
    <row r="80" spans="1:21" ht="30" customHeight="1">
      <c r="A80" s="172" t="s">
        <v>41</v>
      </c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4"/>
      <c r="M80" s="54"/>
      <c r="T80" s="7">
        <f t="shared" si="13"/>
        <v>0</v>
      </c>
      <c r="U80" s="7">
        <f t="shared" si="14"/>
        <v>1</v>
      </c>
    </row>
    <row r="81" spans="1:22" ht="36" customHeight="1">
      <c r="A81" s="166" t="s">
        <v>43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  <c r="L81" s="168"/>
      <c r="M81" s="17"/>
      <c r="T81" s="7">
        <f t="shared" si="13"/>
        <v>0</v>
      </c>
      <c r="U81" s="7">
        <f t="shared" si="14"/>
        <v>1</v>
      </c>
    </row>
    <row r="82" spans="1:22" ht="36" customHeight="1">
      <c r="A82" s="172" t="s">
        <v>44</v>
      </c>
      <c r="B82" s="173"/>
      <c r="C82" s="173"/>
      <c r="D82" s="173"/>
      <c r="E82" s="173"/>
      <c r="F82" s="173"/>
      <c r="G82" s="173"/>
      <c r="H82" s="173"/>
      <c r="I82" s="173"/>
      <c r="J82" s="173"/>
      <c r="K82" s="173"/>
      <c r="L82" s="174"/>
      <c r="M82" s="54"/>
      <c r="T82" s="7">
        <f t="shared" si="13"/>
        <v>0</v>
      </c>
      <c r="U82" s="7">
        <f t="shared" si="14"/>
        <v>1</v>
      </c>
    </row>
    <row r="83" spans="1:22" ht="27" customHeight="1">
      <c r="A83" s="166" t="s">
        <v>106</v>
      </c>
      <c r="B83" s="167"/>
      <c r="C83" s="167"/>
      <c r="D83" s="167"/>
      <c r="E83" s="167"/>
      <c r="F83" s="167"/>
      <c r="G83" s="167"/>
      <c r="H83" s="167"/>
      <c r="I83" s="167"/>
      <c r="J83" s="167"/>
      <c r="K83" s="167"/>
      <c r="L83" s="168"/>
      <c r="M83" s="54"/>
      <c r="T83" s="7">
        <f t="shared" si="13"/>
        <v>0</v>
      </c>
      <c r="U83" s="7">
        <f t="shared" si="14"/>
        <v>1</v>
      </c>
    </row>
    <row r="84" spans="1:22" ht="27" customHeight="1" thickBot="1">
      <c r="A84" s="172" t="s">
        <v>107</v>
      </c>
      <c r="B84" s="173"/>
      <c r="C84" s="173"/>
      <c r="D84" s="173"/>
      <c r="E84" s="173"/>
      <c r="F84" s="173"/>
      <c r="G84" s="173"/>
      <c r="H84" s="173"/>
      <c r="I84" s="173"/>
      <c r="J84" s="173"/>
      <c r="K84" s="173"/>
      <c r="L84" s="174"/>
      <c r="M84" s="46"/>
      <c r="T84" s="7">
        <f t="shared" si="13"/>
        <v>0</v>
      </c>
      <c r="U84" s="7">
        <f t="shared" si="14"/>
        <v>1</v>
      </c>
    </row>
    <row r="85" spans="1:22" s="26" customFormat="1" ht="30" customHeight="1" thickBot="1">
      <c r="A85" s="136" t="s">
        <v>46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8"/>
      <c r="M85" s="36">
        <f>(T85/U85)</f>
        <v>0</v>
      </c>
      <c r="N85" s="31" t="e">
        <f>#REF!/3</f>
        <v>#REF!</v>
      </c>
      <c r="O85" s="32"/>
      <c r="P85" s="31" t="e">
        <f>SUM(#REF!)</f>
        <v>#REF!</v>
      </c>
      <c r="Q85" s="31" t="e">
        <f>SUM(#REF!)</f>
        <v>#REF!</v>
      </c>
      <c r="R85" s="32"/>
      <c r="S85" s="32"/>
      <c r="T85" s="32">
        <f>SUM(T65:T84)</f>
        <v>0</v>
      </c>
      <c r="U85" s="32">
        <f>SUM(U65:U84)</f>
        <v>20</v>
      </c>
      <c r="V85" s="32"/>
    </row>
    <row r="86" spans="1:22" ht="16.5" customHeight="1" thickBot="1">
      <c r="A86" s="21"/>
      <c r="B86" s="21"/>
      <c r="C86" s="21"/>
      <c r="D86" s="21"/>
      <c r="E86" s="35"/>
      <c r="F86" s="35"/>
      <c r="G86" s="35"/>
      <c r="H86" s="35"/>
      <c r="I86" s="35"/>
      <c r="J86" s="35"/>
      <c r="K86" s="35"/>
      <c r="L86" s="35"/>
      <c r="M86" s="47" t="s">
        <v>92</v>
      </c>
      <c r="N86" s="9"/>
      <c r="O86" s="9"/>
      <c r="P86" s="9"/>
      <c r="Q86" s="7"/>
    </row>
    <row r="87" spans="1:22" ht="16.5" customHeight="1">
      <c r="A87" s="193"/>
      <c r="B87" s="193"/>
      <c r="C87" s="193"/>
      <c r="D87" s="193"/>
      <c r="E87" s="113" t="s">
        <v>117</v>
      </c>
      <c r="F87" s="113"/>
      <c r="G87" s="113"/>
      <c r="H87" s="113"/>
      <c r="I87" s="113"/>
      <c r="J87" s="113"/>
      <c r="K87" s="113"/>
      <c r="L87" s="113"/>
      <c r="M87" s="113"/>
      <c r="N87" s="9"/>
      <c r="O87" s="9"/>
      <c r="P87" s="9"/>
      <c r="Q87" s="7"/>
    </row>
    <row r="88" spans="1:22" ht="16.5" customHeight="1">
      <c r="A88" s="193"/>
      <c r="B88" s="193"/>
      <c r="C88" s="193"/>
      <c r="D88" s="193"/>
      <c r="E88" s="113"/>
      <c r="F88" s="113"/>
      <c r="G88" s="113"/>
      <c r="H88" s="113"/>
      <c r="I88" s="113"/>
      <c r="J88" s="113"/>
      <c r="K88" s="113"/>
      <c r="L88" s="113"/>
      <c r="M88" s="113"/>
      <c r="N88" s="9"/>
      <c r="O88" s="9"/>
      <c r="P88" s="9"/>
      <c r="Q88" s="20"/>
    </row>
    <row r="89" spans="1:22" ht="16.5" customHeight="1">
      <c r="A89" s="193"/>
      <c r="B89" s="193"/>
      <c r="C89" s="193"/>
      <c r="D89" s="193"/>
      <c r="E89" s="113"/>
      <c r="F89" s="113"/>
      <c r="G89" s="113"/>
      <c r="H89" s="113"/>
      <c r="I89" s="113"/>
      <c r="J89" s="113"/>
      <c r="K89" s="113"/>
      <c r="L89" s="113"/>
      <c r="M89" s="113"/>
      <c r="N89" s="9"/>
      <c r="O89" s="11"/>
      <c r="P89" s="7"/>
      <c r="Q89" s="9"/>
    </row>
    <row r="90" spans="1:22" ht="16.5" customHeight="1">
      <c r="A90" s="193"/>
      <c r="B90" s="193"/>
      <c r="C90" s="193"/>
      <c r="D90" s="193"/>
      <c r="E90" s="113"/>
      <c r="F90" s="113"/>
      <c r="G90" s="113"/>
      <c r="H90" s="113"/>
      <c r="I90" s="113"/>
      <c r="J90" s="113"/>
      <c r="K90" s="113"/>
      <c r="L90" s="113"/>
      <c r="M90" s="113"/>
    </row>
    <row r="91" spans="1:22" ht="16.5" customHeight="1">
      <c r="A91" s="193"/>
      <c r="B91" s="193"/>
      <c r="C91" s="193"/>
      <c r="D91" s="193"/>
      <c r="E91" s="113"/>
      <c r="F91" s="113"/>
      <c r="G91" s="113"/>
      <c r="H91" s="113"/>
      <c r="I91" s="113"/>
      <c r="J91" s="113"/>
      <c r="K91" s="113"/>
      <c r="L91" s="113"/>
      <c r="M91" s="113"/>
    </row>
    <row r="92" spans="1:22" ht="18.75" customHeight="1" thickBot="1">
      <c r="A92" s="193"/>
      <c r="B92" s="193"/>
      <c r="C92" s="193"/>
      <c r="D92" s="193"/>
      <c r="E92" s="113"/>
      <c r="F92" s="113"/>
      <c r="G92" s="113"/>
      <c r="H92" s="113"/>
      <c r="I92" s="113"/>
      <c r="J92" s="113"/>
      <c r="K92" s="113"/>
      <c r="L92" s="113"/>
      <c r="M92" s="113"/>
    </row>
    <row r="93" spans="1:22" ht="18.75" customHeight="1">
      <c r="A93" s="38"/>
      <c r="B93" s="38"/>
      <c r="C93" s="38"/>
      <c r="D93" s="38"/>
      <c r="E93" s="38"/>
      <c r="F93" s="135" t="s">
        <v>27</v>
      </c>
      <c r="G93" s="135"/>
      <c r="H93" s="135"/>
      <c r="I93" s="135"/>
      <c r="J93" s="135"/>
      <c r="K93" s="135"/>
      <c r="L93" s="135"/>
      <c r="M93" s="127">
        <f>(M69+M105+M128+M144+M155+M164)/8</f>
        <v>0</v>
      </c>
    </row>
    <row r="94" spans="1:22" ht="18.75" customHeight="1" thickBot="1">
      <c r="A94" s="38"/>
      <c r="B94" s="38"/>
      <c r="C94" s="38"/>
      <c r="D94" s="38"/>
      <c r="E94" s="38"/>
      <c r="F94" s="135"/>
      <c r="G94" s="135"/>
      <c r="H94" s="135"/>
      <c r="I94" s="135"/>
      <c r="J94" s="135"/>
      <c r="K94" s="135"/>
      <c r="L94" s="135"/>
      <c r="M94" s="128"/>
    </row>
    <row r="95" spans="1:22" ht="14.25" customHeight="1" thickBot="1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</row>
    <row r="96" spans="1:22" ht="50.1" customHeight="1" thickBot="1">
      <c r="A96" s="161" t="s">
        <v>45</v>
      </c>
      <c r="B96" s="162"/>
      <c r="C96" s="162"/>
      <c r="D96" s="162"/>
      <c r="E96" s="162"/>
      <c r="F96" s="162"/>
      <c r="G96" s="162"/>
      <c r="H96" s="162"/>
      <c r="I96" s="162"/>
      <c r="J96" s="162"/>
      <c r="K96" s="162"/>
      <c r="L96" s="163"/>
      <c r="M96" s="37" t="s">
        <v>86</v>
      </c>
      <c r="O96" s="9" t="e">
        <f>P85/Q85</f>
        <v>#REF!</v>
      </c>
    </row>
    <row r="97" spans="1:21" ht="36" customHeight="1">
      <c r="A97" s="190" t="s">
        <v>108</v>
      </c>
      <c r="B97" s="191"/>
      <c r="C97" s="191"/>
      <c r="D97" s="191"/>
      <c r="E97" s="191"/>
      <c r="F97" s="191"/>
      <c r="G97" s="191"/>
      <c r="H97" s="191"/>
      <c r="I97" s="191"/>
      <c r="J97" s="191"/>
      <c r="K97" s="191"/>
      <c r="L97" s="192"/>
      <c r="M97" s="1"/>
      <c r="O97" s="11" t="e">
        <f>((#REF!/Q85)*P85)/100</f>
        <v>#REF!</v>
      </c>
      <c r="T97" s="7">
        <f t="shared" ref="T97:T100" si="15">M97</f>
        <v>0</v>
      </c>
      <c r="U97" s="7">
        <f t="shared" ref="U97:U100" si="16">IF(M97="N/A",0,1)</f>
        <v>1</v>
      </c>
    </row>
    <row r="98" spans="1:21" ht="30.75" customHeight="1">
      <c r="A98" s="190" t="s">
        <v>109</v>
      </c>
      <c r="B98" s="191"/>
      <c r="C98" s="191"/>
      <c r="D98" s="191"/>
      <c r="E98" s="191"/>
      <c r="F98" s="191"/>
      <c r="G98" s="191"/>
      <c r="H98" s="191"/>
      <c r="I98" s="191"/>
      <c r="J98" s="191"/>
      <c r="K98" s="191"/>
      <c r="L98" s="192"/>
      <c r="M98" s="54"/>
      <c r="T98" s="7">
        <f t="shared" si="15"/>
        <v>0</v>
      </c>
      <c r="U98" s="7">
        <f t="shared" si="16"/>
        <v>1</v>
      </c>
    </row>
    <row r="99" spans="1:21" ht="30.75" customHeight="1">
      <c r="A99" s="187" t="s">
        <v>110</v>
      </c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9"/>
      <c r="M99" s="54"/>
      <c r="T99" s="7">
        <f t="shared" si="15"/>
        <v>0</v>
      </c>
      <c r="U99" s="7">
        <f t="shared" si="16"/>
        <v>1</v>
      </c>
    </row>
    <row r="100" spans="1:21" ht="30.75" customHeight="1" thickBot="1">
      <c r="A100" s="190" t="s">
        <v>111</v>
      </c>
      <c r="B100" s="191"/>
      <c r="C100" s="191"/>
      <c r="D100" s="191"/>
      <c r="E100" s="191"/>
      <c r="F100" s="191"/>
      <c r="G100" s="191"/>
      <c r="H100" s="191"/>
      <c r="I100" s="191"/>
      <c r="J100" s="191"/>
      <c r="K100" s="191"/>
      <c r="L100" s="192"/>
      <c r="M100" s="1"/>
      <c r="T100" s="7">
        <f t="shared" si="15"/>
        <v>0</v>
      </c>
      <c r="U100" s="7">
        <f t="shared" si="16"/>
        <v>1</v>
      </c>
    </row>
    <row r="101" spans="1:21" s="26" customFormat="1" ht="30" customHeight="1" thickBot="1">
      <c r="A101" s="136" t="s">
        <v>47</v>
      </c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8"/>
      <c r="M101" s="36">
        <f>(T101/U101)</f>
        <v>0</v>
      </c>
      <c r="N101" s="31" t="e">
        <f>#REF!/3</f>
        <v>#REF!</v>
      </c>
      <c r="O101" s="32"/>
      <c r="P101" s="31" t="e">
        <f>SUM(#REF!)</f>
        <v>#REF!</v>
      </c>
      <c r="Q101" s="31" t="e">
        <f>SUM(#REF!)</f>
        <v>#REF!</v>
      </c>
      <c r="T101" s="32">
        <f>SUM(T97:T100)</f>
        <v>0</v>
      </c>
      <c r="U101" s="32">
        <f>SUM(U97:U100)</f>
        <v>4</v>
      </c>
    </row>
    <row r="102" spans="1:21" ht="14.25" customHeight="1" thickBot="1">
      <c r="A102" s="44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45"/>
    </row>
    <row r="103" spans="1:21" ht="50.1" customHeight="1" thickBot="1">
      <c r="A103" s="161" t="s">
        <v>48</v>
      </c>
      <c r="B103" s="162"/>
      <c r="C103" s="162"/>
      <c r="D103" s="162"/>
      <c r="E103" s="162"/>
      <c r="F103" s="162"/>
      <c r="G103" s="162"/>
      <c r="H103" s="162"/>
      <c r="I103" s="162"/>
      <c r="J103" s="162"/>
      <c r="K103" s="162"/>
      <c r="L103" s="163"/>
      <c r="M103" s="37" t="s">
        <v>86</v>
      </c>
      <c r="N103" s="9"/>
      <c r="O103" s="9"/>
      <c r="P103" s="9"/>
      <c r="Q103" s="7"/>
    </row>
    <row r="104" spans="1:21" ht="28.5" customHeight="1" thickBot="1">
      <c r="A104" s="184" t="s">
        <v>49</v>
      </c>
      <c r="B104" s="185"/>
      <c r="C104" s="185"/>
      <c r="D104" s="185"/>
      <c r="E104" s="185"/>
      <c r="F104" s="185"/>
      <c r="G104" s="185"/>
      <c r="H104" s="185"/>
      <c r="I104" s="185"/>
      <c r="J104" s="185"/>
      <c r="K104" s="185"/>
      <c r="L104" s="186"/>
      <c r="M104" s="22"/>
      <c r="N104" s="9"/>
      <c r="O104" s="9" t="e">
        <f>#REF!/#REF!</f>
        <v>#REF!</v>
      </c>
      <c r="P104" s="9"/>
      <c r="Q104" s="10"/>
      <c r="T104" s="7">
        <f>M104</f>
        <v>0</v>
      </c>
      <c r="U104" s="7">
        <f>IF(M104="N/A",0,1)</f>
        <v>1</v>
      </c>
    </row>
    <row r="105" spans="1:21" ht="28.5" customHeight="1">
      <c r="A105" s="166" t="s">
        <v>112</v>
      </c>
      <c r="B105" s="167"/>
      <c r="C105" s="167"/>
      <c r="D105" s="167"/>
      <c r="E105" s="167"/>
      <c r="F105" s="167"/>
      <c r="G105" s="167"/>
      <c r="H105" s="167"/>
      <c r="I105" s="167"/>
      <c r="J105" s="167"/>
      <c r="K105" s="167"/>
      <c r="L105" s="168"/>
      <c r="M105" s="54"/>
      <c r="N105" s="9"/>
      <c r="O105" s="11" t="e">
        <f>((#REF!/#REF!)*#REF!)/100</f>
        <v>#REF!</v>
      </c>
      <c r="P105" s="7"/>
      <c r="Q105" s="9"/>
      <c r="T105" s="7">
        <f>M105</f>
        <v>0</v>
      </c>
      <c r="U105" s="7">
        <f>IF(M105="N/A",0,1)</f>
        <v>1</v>
      </c>
    </row>
    <row r="106" spans="1:21" ht="28.5" customHeight="1">
      <c r="A106" s="156" t="s">
        <v>50</v>
      </c>
      <c r="B106" s="157"/>
      <c r="C106" s="157"/>
      <c r="D106" s="157"/>
      <c r="E106" s="157"/>
      <c r="F106" s="157"/>
      <c r="G106" s="157"/>
      <c r="H106" s="157"/>
      <c r="I106" s="157"/>
      <c r="J106" s="157"/>
      <c r="K106" s="157"/>
      <c r="L106" s="158"/>
      <c r="M106" s="17"/>
      <c r="T106" s="7">
        <f>M106</f>
        <v>0</v>
      </c>
      <c r="U106" s="7">
        <f>IF(M106="N/A",0,1)</f>
        <v>1</v>
      </c>
    </row>
    <row r="107" spans="1:21" ht="28.5" customHeight="1">
      <c r="A107" s="132" t="s">
        <v>51</v>
      </c>
      <c r="B107" s="133"/>
      <c r="C107" s="133"/>
      <c r="D107" s="133"/>
      <c r="E107" s="133"/>
      <c r="F107" s="133"/>
      <c r="G107" s="133"/>
      <c r="H107" s="133"/>
      <c r="I107" s="133"/>
      <c r="J107" s="133"/>
      <c r="K107" s="133"/>
      <c r="L107" s="134"/>
      <c r="M107" s="54"/>
      <c r="T107" s="7">
        <f t="shared" ref="T107:T111" si="17">M107</f>
        <v>0</v>
      </c>
      <c r="U107" s="7">
        <f t="shared" ref="U107:U111" si="18">IF(M107="N/A",0,1)</f>
        <v>1</v>
      </c>
    </row>
    <row r="108" spans="1:21" ht="28.5" customHeight="1">
      <c r="A108" s="166" t="s">
        <v>52</v>
      </c>
      <c r="B108" s="167"/>
      <c r="C108" s="167"/>
      <c r="D108" s="167"/>
      <c r="E108" s="167"/>
      <c r="F108" s="167"/>
      <c r="G108" s="167"/>
      <c r="H108" s="167"/>
      <c r="I108" s="167"/>
      <c r="J108" s="167"/>
      <c r="K108" s="167"/>
      <c r="L108" s="168"/>
      <c r="M108" s="17"/>
      <c r="T108" s="7">
        <f t="shared" si="17"/>
        <v>0</v>
      </c>
      <c r="U108" s="7">
        <f t="shared" si="18"/>
        <v>1</v>
      </c>
    </row>
    <row r="109" spans="1:21" ht="37.5" customHeight="1">
      <c r="A109" s="172" t="s">
        <v>53</v>
      </c>
      <c r="B109" s="173"/>
      <c r="C109" s="173"/>
      <c r="D109" s="173"/>
      <c r="E109" s="173"/>
      <c r="F109" s="173"/>
      <c r="G109" s="173"/>
      <c r="H109" s="173"/>
      <c r="I109" s="173"/>
      <c r="J109" s="173"/>
      <c r="K109" s="173"/>
      <c r="L109" s="174"/>
      <c r="M109" s="54"/>
      <c r="T109" s="7">
        <f t="shared" si="17"/>
        <v>0</v>
      </c>
      <c r="U109" s="7">
        <f t="shared" si="18"/>
        <v>1</v>
      </c>
    </row>
    <row r="110" spans="1:21" ht="30" customHeight="1">
      <c r="A110" s="139" t="s">
        <v>113</v>
      </c>
      <c r="B110" s="140"/>
      <c r="C110" s="140"/>
      <c r="D110" s="140"/>
      <c r="E110" s="140"/>
      <c r="F110" s="140"/>
      <c r="G110" s="140"/>
      <c r="H110" s="140"/>
      <c r="I110" s="140"/>
      <c r="J110" s="140"/>
      <c r="K110" s="140"/>
      <c r="L110" s="141"/>
      <c r="M110" s="54"/>
      <c r="T110" s="7">
        <f t="shared" si="17"/>
        <v>0</v>
      </c>
      <c r="U110" s="7">
        <f t="shared" si="18"/>
        <v>1</v>
      </c>
    </row>
    <row r="111" spans="1:21" ht="36" customHeight="1" thickBot="1">
      <c r="A111" s="139" t="s">
        <v>114</v>
      </c>
      <c r="B111" s="140"/>
      <c r="C111" s="140"/>
      <c r="D111" s="140"/>
      <c r="E111" s="140"/>
      <c r="F111" s="140"/>
      <c r="G111" s="140"/>
      <c r="H111" s="140"/>
      <c r="I111" s="140"/>
      <c r="J111" s="140"/>
      <c r="K111" s="140"/>
      <c r="L111" s="141"/>
      <c r="M111" s="17"/>
      <c r="T111" s="7">
        <f t="shared" si="17"/>
        <v>0</v>
      </c>
      <c r="U111" s="7">
        <f t="shared" si="18"/>
        <v>1</v>
      </c>
    </row>
    <row r="112" spans="1:21" s="26" customFormat="1" ht="30" customHeight="1" thickBot="1">
      <c r="A112" s="181" t="s">
        <v>48</v>
      </c>
      <c r="B112" s="182"/>
      <c r="C112" s="182"/>
      <c r="D112" s="182"/>
      <c r="E112" s="182"/>
      <c r="F112" s="182"/>
      <c r="G112" s="182"/>
      <c r="H112" s="182"/>
      <c r="I112" s="182"/>
      <c r="J112" s="182"/>
      <c r="K112" s="182"/>
      <c r="L112" s="183"/>
      <c r="M112" s="36">
        <f>(T112/U112)</f>
        <v>0</v>
      </c>
      <c r="N112" s="33"/>
      <c r="T112" s="32">
        <f>SUM(T102:T111)</f>
        <v>0</v>
      </c>
      <c r="U112" s="32">
        <f>SUM(U102:U111)</f>
        <v>8</v>
      </c>
    </row>
    <row r="113" spans="1:21" ht="15.75" thickBot="1"/>
    <row r="114" spans="1:21" ht="50.1" customHeight="1" thickBot="1">
      <c r="A114" s="161" t="s">
        <v>54</v>
      </c>
      <c r="B114" s="162"/>
      <c r="C114" s="162"/>
      <c r="D114" s="162"/>
      <c r="E114" s="162"/>
      <c r="F114" s="162"/>
      <c r="G114" s="162"/>
      <c r="H114" s="162"/>
      <c r="I114" s="162"/>
      <c r="J114" s="162"/>
      <c r="K114" s="162"/>
      <c r="L114" s="163"/>
      <c r="M114" s="37" t="s">
        <v>86</v>
      </c>
    </row>
    <row r="115" spans="1:21" ht="28.5" customHeight="1">
      <c r="A115" s="132" t="s">
        <v>115</v>
      </c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4"/>
      <c r="M115" s="22"/>
      <c r="T115" s="7">
        <f>M115</f>
        <v>0</v>
      </c>
      <c r="U115" s="7">
        <f>IF(M115="N/A",0,1)</f>
        <v>1</v>
      </c>
    </row>
    <row r="116" spans="1:21" ht="36" customHeight="1">
      <c r="A116" s="166" t="s">
        <v>82</v>
      </c>
      <c r="B116" s="167"/>
      <c r="C116" s="167"/>
      <c r="D116" s="167"/>
      <c r="E116" s="167"/>
      <c r="F116" s="167"/>
      <c r="G116" s="167"/>
      <c r="H116" s="167"/>
      <c r="I116" s="167"/>
      <c r="J116" s="167"/>
      <c r="K116" s="167"/>
      <c r="L116" s="168"/>
      <c r="M116" s="54"/>
      <c r="T116" s="7">
        <f t="shared" ref="T116:T120" si="19">M116</f>
        <v>0</v>
      </c>
      <c r="U116" s="7">
        <f t="shared" ref="U116:U120" si="20">IF(M116="N/A",0,1)</f>
        <v>1</v>
      </c>
    </row>
    <row r="117" spans="1:21" ht="27" customHeight="1">
      <c r="A117" s="166" t="s">
        <v>83</v>
      </c>
      <c r="B117" s="167"/>
      <c r="C117" s="167"/>
      <c r="D117" s="167"/>
      <c r="E117" s="167"/>
      <c r="F117" s="167"/>
      <c r="G117" s="167"/>
      <c r="H117" s="167"/>
      <c r="I117" s="167"/>
      <c r="J117" s="167"/>
      <c r="K117" s="167"/>
      <c r="L117" s="168"/>
      <c r="M117" s="54"/>
      <c r="T117" s="7">
        <f t="shared" si="19"/>
        <v>0</v>
      </c>
      <c r="U117" s="7">
        <f t="shared" si="20"/>
        <v>1</v>
      </c>
    </row>
    <row r="118" spans="1:21" ht="36" customHeight="1">
      <c r="A118" s="166" t="s">
        <v>84</v>
      </c>
      <c r="B118" s="167"/>
      <c r="C118" s="167"/>
      <c r="D118" s="167"/>
      <c r="E118" s="167"/>
      <c r="F118" s="167"/>
      <c r="G118" s="167"/>
      <c r="H118" s="167"/>
      <c r="I118" s="167"/>
      <c r="J118" s="167"/>
      <c r="K118" s="167"/>
      <c r="L118" s="168"/>
      <c r="M118" s="54"/>
      <c r="T118" s="7">
        <f t="shared" si="19"/>
        <v>0</v>
      </c>
      <c r="U118" s="7">
        <f t="shared" si="20"/>
        <v>1</v>
      </c>
    </row>
    <row r="119" spans="1:21" ht="43.5" customHeight="1">
      <c r="A119" s="166" t="s">
        <v>85</v>
      </c>
      <c r="B119" s="167"/>
      <c r="C119" s="167"/>
      <c r="D119" s="167"/>
      <c r="E119" s="167"/>
      <c r="F119" s="167"/>
      <c r="G119" s="167"/>
      <c r="H119" s="167"/>
      <c r="I119" s="167"/>
      <c r="J119" s="167"/>
      <c r="K119" s="167"/>
      <c r="L119" s="168"/>
      <c r="M119" s="54"/>
      <c r="T119" s="7">
        <f t="shared" si="19"/>
        <v>0</v>
      </c>
      <c r="U119" s="7">
        <f t="shared" si="20"/>
        <v>1</v>
      </c>
    </row>
    <row r="120" spans="1:21" ht="40.5" customHeight="1" thickBot="1">
      <c r="A120" s="166" t="s">
        <v>116</v>
      </c>
      <c r="B120" s="167"/>
      <c r="C120" s="167"/>
      <c r="D120" s="167"/>
      <c r="E120" s="167"/>
      <c r="F120" s="167"/>
      <c r="G120" s="167"/>
      <c r="H120" s="167"/>
      <c r="I120" s="167"/>
      <c r="J120" s="167"/>
      <c r="K120" s="167"/>
      <c r="L120" s="168"/>
      <c r="M120" s="17"/>
      <c r="T120" s="7">
        <f t="shared" si="19"/>
        <v>0</v>
      </c>
      <c r="U120" s="7">
        <f t="shared" si="20"/>
        <v>1</v>
      </c>
    </row>
    <row r="121" spans="1:21" s="26" customFormat="1" ht="30" customHeight="1" thickBot="1">
      <c r="A121" s="178" t="s">
        <v>54</v>
      </c>
      <c r="B121" s="179"/>
      <c r="C121" s="179"/>
      <c r="D121" s="179"/>
      <c r="E121" s="179"/>
      <c r="F121" s="179"/>
      <c r="G121" s="179"/>
      <c r="H121" s="179"/>
      <c r="I121" s="179"/>
      <c r="J121" s="179"/>
      <c r="K121" s="179"/>
      <c r="L121" s="180"/>
      <c r="M121" s="36">
        <f>(T121/U121)</f>
        <v>0</v>
      </c>
      <c r="N121" s="33"/>
      <c r="T121" s="32">
        <f>SUM(T115:T120)</f>
        <v>0</v>
      </c>
      <c r="U121" s="32">
        <f>SUM(U115:U120)</f>
        <v>6</v>
      </c>
    </row>
    <row r="122" spans="1:21" ht="15.75" thickBot="1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47" t="s">
        <v>93</v>
      </c>
    </row>
    <row r="123" spans="1:21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</row>
    <row r="124" spans="1:21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</row>
    <row r="125" spans="1:21">
      <c r="A125" s="18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</row>
  </sheetData>
  <mergeCells count="102">
    <mergeCell ref="A101:L101"/>
    <mergeCell ref="A100:L100"/>
    <mergeCell ref="A63:D63"/>
    <mergeCell ref="A44:D49"/>
    <mergeCell ref="E44:M49"/>
    <mergeCell ref="A61:L61"/>
    <mergeCell ref="A60:L60"/>
    <mergeCell ref="A58:L58"/>
    <mergeCell ref="A55:L55"/>
    <mergeCell ref="A96:L96"/>
    <mergeCell ref="A97:L97"/>
    <mergeCell ref="A98:L98"/>
    <mergeCell ref="A84:L84"/>
    <mergeCell ref="A77:L77"/>
    <mergeCell ref="A78:L78"/>
    <mergeCell ref="A79:L79"/>
    <mergeCell ref="A80:L80"/>
    <mergeCell ref="A81:L81"/>
    <mergeCell ref="A82:L82"/>
    <mergeCell ref="A87:D92"/>
    <mergeCell ref="E87:M92"/>
    <mergeCell ref="A85:L85"/>
    <mergeCell ref="A83:L83"/>
    <mergeCell ref="A73:L73"/>
    <mergeCell ref="A33:L33"/>
    <mergeCell ref="A59:L59"/>
    <mergeCell ref="F50:L51"/>
    <mergeCell ref="F93:L94"/>
    <mergeCell ref="M93:M94"/>
    <mergeCell ref="A121:L121"/>
    <mergeCell ref="A120:L120"/>
    <mergeCell ref="A114:L114"/>
    <mergeCell ref="A115:L115"/>
    <mergeCell ref="A116:L116"/>
    <mergeCell ref="A117:L117"/>
    <mergeCell ref="A118:L118"/>
    <mergeCell ref="A119:L119"/>
    <mergeCell ref="A112:L112"/>
    <mergeCell ref="A107:L107"/>
    <mergeCell ref="A108:L108"/>
    <mergeCell ref="A110:L110"/>
    <mergeCell ref="A111:L111"/>
    <mergeCell ref="A109:L109"/>
    <mergeCell ref="A103:L103"/>
    <mergeCell ref="A104:L104"/>
    <mergeCell ref="A105:L105"/>
    <mergeCell ref="A106:L106"/>
    <mergeCell ref="A99:L99"/>
    <mergeCell ref="A64:L64"/>
    <mergeCell ref="A71:L71"/>
    <mergeCell ref="A72:L72"/>
    <mergeCell ref="A74:L74"/>
    <mergeCell ref="A75:L75"/>
    <mergeCell ref="A76:L76"/>
    <mergeCell ref="A65:L65"/>
    <mergeCell ref="A66:L66"/>
    <mergeCell ref="A67:L67"/>
    <mergeCell ref="A68:L68"/>
    <mergeCell ref="A69:L69"/>
    <mergeCell ref="A70:L70"/>
    <mergeCell ref="A30:L30"/>
    <mergeCell ref="F8:L9"/>
    <mergeCell ref="A62:L62"/>
    <mergeCell ref="A56:L56"/>
    <mergeCell ref="A57:L57"/>
    <mergeCell ref="M11:M12"/>
    <mergeCell ref="A28:L29"/>
    <mergeCell ref="M28:M29"/>
    <mergeCell ref="A54:L54"/>
    <mergeCell ref="A38:L38"/>
    <mergeCell ref="A39:L39"/>
    <mergeCell ref="A40:L40"/>
    <mergeCell ref="A41:L41"/>
    <mergeCell ref="A42:L42"/>
    <mergeCell ref="A53:L53"/>
    <mergeCell ref="A31:L31"/>
    <mergeCell ref="A32:L32"/>
    <mergeCell ref="A34:L34"/>
    <mergeCell ref="A35:L35"/>
    <mergeCell ref="A36:L36"/>
    <mergeCell ref="A37:L37"/>
    <mergeCell ref="A26:L26"/>
    <mergeCell ref="M50:M51"/>
    <mergeCell ref="A27:D27"/>
    <mergeCell ref="A23:L23"/>
    <mergeCell ref="A24:L24"/>
    <mergeCell ref="A25:L25"/>
    <mergeCell ref="A17:L17"/>
    <mergeCell ref="A18:L18"/>
    <mergeCell ref="A19:L19"/>
    <mergeCell ref="A20:L20"/>
    <mergeCell ref="A21:L21"/>
    <mergeCell ref="A22:L22"/>
    <mergeCell ref="E1:M6"/>
    <mergeCell ref="E7:M7"/>
    <mergeCell ref="A11:L12"/>
    <mergeCell ref="A13:L13"/>
    <mergeCell ref="A14:L14"/>
    <mergeCell ref="A15:L15"/>
    <mergeCell ref="A16:L16"/>
    <mergeCell ref="A1:D7"/>
    <mergeCell ref="M8:M9"/>
  </mergeCells>
  <dataValidations disablePrompts="1" count="1">
    <dataValidation type="list" allowBlank="1" showInputMessage="1" showErrorMessage="1" sqref="JE36:JE37 I36 WVQ36:WVQ37 WLU36:WLU37 WBY36:WBY37 VSC36:VSC37 VIG36:VIG37 UYK36:UYK37 UOO36:UOO37 UES36:UES37 TUW36:TUW37 TLA36:TLA37 TBE36:TBE37 SRI36:SRI37 SHM36:SHM37 RXQ36:RXQ37 RNU36:RNU37 RDY36:RDY37 QUC36:QUC37 QKG36:QKG37 QAK36:QAK37 PQO36:PQO37 PGS36:PGS37 OWW36:OWW37 ONA36:ONA37 ODE36:ODE37 NTI36:NTI37 NJM36:NJM37 MZQ36:MZQ37 MPU36:MPU37 MFY36:MFY37 LWC36:LWC37 LMG36:LMG37 LCK36:LCK37 KSO36:KSO37 KIS36:KIS37 JYW36:JYW37 JPA36:JPA37 JFE36:JFE37 IVI36:IVI37 ILM36:ILM37 IBQ36:IBQ37 HRU36:HRU37 HHY36:HHY37 GYC36:GYC37 GOG36:GOG37 GEK36:GEK37 FUO36:FUO37 FKS36:FKS37 FAW36:FAW37 ERA36:ERA37 EHE36:EHE37 DXI36:DXI37 DNM36:DNM37 DDQ36:DDQ37 CTU36:CTU37 CJY36:CJY37 CAC36:CAC37 BQG36:BQG37 BGK36:BGK37 AWO36:AWO37 AMS36:AMS37 ACW36:ACW37 TA36:TA37">
      <formula1>$K$5:$N$5</formula1>
    </dataValidation>
  </dataValidations>
  <pageMargins left="0.70866141732283472" right="0.31496062992125984" top="0.74803149606299213" bottom="0.74803149606299213" header="0.31496062992125984" footer="0.31496062992125984"/>
  <pageSetup paperSize="9" scale="54" orientation="portrait" horizontalDpi="180" verticalDpi="180" r:id="rId1"/>
  <rowBreaks count="2" manualBreakCount="2">
    <brk id="43" max="12" man="1"/>
    <brk id="86" max="12" man="1"/>
  </rowBreaks>
  <colBreaks count="1" manualBreakCount="1">
    <brk id="13" max="212" man="1"/>
  </colBreaks>
  <ignoredErrors>
    <ignoredError sqref="M2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Титульный лист</vt:lpstr>
      <vt:lpstr>Лист аудита</vt:lpstr>
      <vt:lpstr>Лист3</vt:lpstr>
      <vt:lpstr>'Лист аудита'!Область_печати</vt:lpstr>
      <vt:lpstr>'Титульный лист'!Область_печати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2015-08-20T03:20:03Z</dcterms:modified>
</cp:coreProperties>
</file>