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5" yWindow="60" windowWidth="12165" windowHeight="12615" tabRatio="861"/>
  </bookViews>
  <sheets>
    <sheet name="ЛОТ 1.2 ЗУБ ЗАС" sheetId="13" r:id="rId1"/>
  </sheets>
  <definedNames>
    <definedName name="_xlnm.Print_Area" localSheetId="0">'ЛОТ 1.2 ЗУБ ЗАС'!$A$1:$L$65</definedName>
  </definedNames>
  <calcPr calcId="145621"/>
</workbook>
</file>

<file path=xl/calcChain.xml><?xml version="1.0" encoding="utf-8"?>
<calcChain xmlns="http://schemas.openxmlformats.org/spreadsheetml/2006/main">
  <c r="C29" i="13" l="1"/>
  <c r="G28" i="13"/>
  <c r="F28" i="13"/>
  <c r="J28" i="13" s="1"/>
  <c r="G27" i="13"/>
  <c r="F27" i="13"/>
  <c r="J27" i="13" s="1"/>
  <c r="D25" i="13"/>
  <c r="C25" i="13"/>
  <c r="H24" i="13"/>
  <c r="G24" i="13"/>
  <c r="F24" i="13"/>
  <c r="J24" i="13" s="1"/>
  <c r="H23" i="13"/>
  <c r="F23" i="13"/>
  <c r="J23" i="13" s="1"/>
  <c r="H22" i="13"/>
  <c r="G22" i="13"/>
  <c r="F22" i="13"/>
  <c r="J22" i="13" s="1"/>
  <c r="D21" i="13"/>
  <c r="C21" i="13"/>
  <c r="H20" i="13"/>
  <c r="G20" i="13"/>
  <c r="F20" i="13"/>
  <c r="J20" i="13" s="1"/>
  <c r="H19" i="13"/>
  <c r="G19" i="13"/>
  <c r="F19" i="13"/>
  <c r="J19" i="13" s="1"/>
  <c r="G21" i="13" l="1"/>
  <c r="H21" i="13"/>
  <c r="H25" i="13"/>
  <c r="D30" i="13"/>
  <c r="G35" i="13" s="1"/>
  <c r="H35" i="13" s="1"/>
  <c r="F21" i="13"/>
  <c r="G29" i="13"/>
  <c r="C30" i="13"/>
  <c r="F25" i="13"/>
  <c r="G25" i="13"/>
  <c r="F29" i="13"/>
  <c r="J21" i="13" l="1"/>
  <c r="J25" i="13"/>
  <c r="J29" i="13"/>
  <c r="H30" i="13"/>
  <c r="F30" i="13"/>
  <c r="G33" i="13"/>
  <c r="H33" i="13" s="1"/>
  <c r="G30" i="13"/>
  <c r="J30" i="13" l="1"/>
  <c r="G34" i="13"/>
  <c r="H34" i="13" s="1"/>
</calcChain>
</file>

<file path=xl/sharedStrings.xml><?xml version="1.0" encoding="utf-8"?>
<sst xmlns="http://schemas.openxmlformats.org/spreadsheetml/2006/main" count="88" uniqueCount="79">
  <si>
    <t xml:space="preserve">Номенклатура </t>
  </si>
  <si>
    <t>Кол-во операций</t>
  </si>
  <si>
    <t>январь</t>
  </si>
  <si>
    <t>февраль</t>
  </si>
  <si>
    <t>март</t>
  </si>
  <si>
    <t>Итого по лоту:</t>
  </si>
  <si>
    <t>Примечание:</t>
  </si>
  <si>
    <t>Завоз и подогрев жидкости для ГРП</t>
  </si>
  <si>
    <t>Вывоз и утилизация отходов образовавшихся после проведения операций по ГРП.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</si>
  <si>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</si>
  <si>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</si>
  <si>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</si>
  <si>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</si>
  <si>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</si>
  <si>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</si>
  <si>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</si>
  <si>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</si>
  <si>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</si>
  <si>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 Квартал</t>
  </si>
  <si>
    <t>2 Квартал</t>
  </si>
  <si>
    <t>3 Квартал</t>
  </si>
  <si>
    <t>Общее количество скв/операций по ЛОТУ</t>
  </si>
  <si>
    <t>В том числе скв/опер по МГРП</t>
  </si>
  <si>
    <t>скв/опер</t>
  </si>
  <si>
    <t>Выполнение миниГРП и основного ГРП с предоставлением расшифровки процесса ГРП (графики, картограммы, отчеты по использованным материалам)</t>
  </si>
  <si>
    <t>Кол-во скв/опер МГРП</t>
  </si>
  <si>
    <t>Кол-во скв/опер
ГРП</t>
  </si>
  <si>
    <t>Кол-во скв/опер 
МГРП ЗБС</t>
  </si>
  <si>
    <t>4 Квартал</t>
  </si>
  <si>
    <t xml:space="preserve">Объём и номенклатура работ по лоту: </t>
  </si>
  <si>
    <t>2016 год</t>
  </si>
  <si>
    <t>итого</t>
  </si>
  <si>
    <t>Общее количество операций по ЛОТУ</t>
  </si>
  <si>
    <t>операций</t>
  </si>
  <si>
    <t>Стоимость скв/операции МГРП ЗБС (без НДС):</t>
  </si>
  <si>
    <t>Западно-Усть-Балыкское, Западно-Асомкинское м/р</t>
  </si>
  <si>
    <t>Обеспечением оборудования для подготовительно-заключительных работ по ГРП</t>
  </si>
  <si>
    <t>Жидкость ГРП ( сшитый гель с загрузкой 2.5 кг/м3)</t>
  </si>
  <si>
    <t>Проппант  20/40; 16/30; 16/20, 12/18, полимерный проппант 16/30;16/20, 12/18</t>
  </si>
  <si>
    <t xml:space="preserve">Инженерная поддержка </t>
  </si>
  <si>
    <t xml:space="preserve">Использование 15% полимерного проппанта (RCP) от общего объема. </t>
  </si>
  <si>
    <t>Данная ставка включает все затраты Подрядчика, а именно, персонал по проведению ГРП; работы по закачке проппанта; закачка жидкостей ГРП; поддержание затрубного давления; техника и оборудование для проведения ГРП; переезд флота ГРП между скважинами, предусмотренными графиком работ, либо переезд с базы к месту проведения операции и возвращение на базу; все обязательные в соответствии с требованиями действующего законодательства виды страхования в отношении выполняемых работ и работников Подрядчика; стоимость услуг  по завозу / вывозу,  инженерное сопровождение по оборудованию для подготовительно-заключительных Работ к ГРП;  стоимость за предоставление услуги по инженерному сопровождению Работ по ГРП; доставка жидкостей к месту проведения Работ (на кустовую площадку) и ее нагрев до требуемой температуры. Данная ставка  не подлежит корректировке в сторону увеличения в течение действия Договора.</t>
  </si>
  <si>
    <t xml:space="preserve">По Западно-Усть-Балыкскому и Западно-Асомкинскому м/р расчет произвести исходя из следующих параметров: </t>
  </si>
  <si>
    <t>2.</t>
  </si>
  <si>
    <t>В стоимость операции ГРП  по лоту входит:</t>
  </si>
  <si>
    <r>
      <t xml:space="preserve">"Гидравлический разрыв пласта со средним объёмом проппанта </t>
    </r>
    <r>
      <rPr>
        <b/>
        <sz val="20"/>
        <color rgb="FFFF0000"/>
        <rFont val="Times New Roman"/>
        <family val="1"/>
        <charset val="204"/>
      </rPr>
      <t>40</t>
    </r>
    <r>
      <rPr>
        <sz val="20"/>
        <rFont val="Times New Roman"/>
        <family val="1"/>
        <charset val="204"/>
      </rPr>
      <t xml:space="preserve"> тонн"
"Многостадийный Гидравлический разрыв пласта со средним объёмом проппанта по </t>
    </r>
    <r>
      <rPr>
        <b/>
        <sz val="20"/>
        <color rgb="FFFF0000"/>
        <rFont val="Times New Roman"/>
        <family val="1"/>
        <charset val="204"/>
      </rPr>
      <t>40</t>
    </r>
    <r>
      <rPr>
        <sz val="20"/>
        <rFont val="Times New Roman"/>
        <family val="1"/>
        <charset val="204"/>
      </rPr>
      <t xml:space="preserve"> тонн на </t>
    </r>
    <r>
      <rPr>
        <b/>
        <sz val="20"/>
        <color rgb="FFFF0000"/>
        <rFont val="Times New Roman"/>
        <family val="1"/>
        <charset val="204"/>
      </rPr>
      <t>6</t>
    </r>
    <r>
      <rPr>
        <sz val="20"/>
        <rFont val="Times New Roman"/>
        <family val="1"/>
        <charset val="204"/>
      </rPr>
      <t xml:space="preserve"> стадий"
"Многостадийный Гидравлический разрыв пласта на скважинах ЗБС со средним объёмом проппанта по </t>
    </r>
    <r>
      <rPr>
        <b/>
        <sz val="20"/>
        <color rgb="FFFF0000"/>
        <rFont val="Times New Roman"/>
        <family val="1"/>
        <charset val="204"/>
      </rPr>
      <t>40</t>
    </r>
    <r>
      <rPr>
        <sz val="20"/>
        <rFont val="Times New Roman"/>
        <family val="1"/>
        <charset val="204"/>
      </rPr>
      <t xml:space="preserve"> тонн на </t>
    </r>
    <r>
      <rPr>
        <b/>
        <sz val="20"/>
        <color rgb="FFFF0000"/>
        <rFont val="Times New Roman"/>
        <family val="1"/>
        <charset val="204"/>
      </rPr>
      <t>4</t>
    </r>
    <r>
      <rPr>
        <sz val="20"/>
        <rFont val="Times New Roman"/>
        <family val="1"/>
        <charset val="204"/>
      </rPr>
      <t xml:space="preserve"> стадии"</t>
    </r>
  </si>
  <si>
    <t>Обеспечение НКТ марки N-80, пакером, хим. реагентами и материалами для проведения ГРП</t>
  </si>
  <si>
    <t>руб.</t>
  </si>
  <si>
    <t>Стоимость скв/операции МГРП (без НДС):</t>
  </si>
  <si>
    <t>Стоимость скв/операции ГРП (без НДС):</t>
  </si>
  <si>
    <t>ЛОТ № 1.2</t>
  </si>
  <si>
    <t>ФОРМА 4.2</t>
  </si>
  <si>
    <t>Руководитель предприятия ____________________ФИО</t>
  </si>
  <si>
    <t>М.П.</t>
  </si>
  <si>
    <r>
      <rPr>
        <b/>
        <u/>
        <sz val="24"/>
        <rFont val="Times New Roman Cyr"/>
        <charset val="204"/>
      </rPr>
      <t>Заказчик</t>
    </r>
    <r>
      <rPr>
        <b/>
        <sz val="24"/>
        <rFont val="Times New Roman Cyr"/>
        <family val="1"/>
        <charset val="204"/>
      </rPr>
      <t xml:space="preserve">: </t>
    </r>
    <r>
      <rPr>
        <b/>
        <i/>
        <sz val="24"/>
        <rFont val="Times New Roman Cyr"/>
        <charset val="204"/>
      </rPr>
      <t>ОАО "Славнефть-Мегионнефтегаз"</t>
    </r>
  </si>
  <si>
    <t>Подрядчик:</t>
  </si>
  <si>
    <r>
      <t xml:space="preserve">Период оказания услуг: </t>
    </r>
    <r>
      <rPr>
        <b/>
        <i/>
        <u/>
        <sz val="24"/>
        <rFont val="Times New Roman Cyr"/>
        <charset val="204"/>
      </rPr>
      <t>с 15.05.2016 по 31.12.2016</t>
    </r>
  </si>
  <si>
    <r>
      <rPr>
        <b/>
        <u/>
        <sz val="24"/>
        <rFont val="Times New Roman Cyr"/>
        <charset val="204"/>
      </rPr>
      <t xml:space="preserve">Раздел: </t>
    </r>
    <r>
      <rPr>
        <b/>
        <i/>
        <sz val="24"/>
        <rFont val="Times New Roman Cyr"/>
        <charset val="204"/>
      </rPr>
      <t>"Текущий и Капитальный ремонт скважин"</t>
    </r>
  </si>
  <si>
    <r>
      <rPr>
        <b/>
        <u/>
        <sz val="24"/>
        <rFont val="Times New Roman Cyr"/>
        <charset val="204"/>
      </rPr>
      <t>Тип сделки:</t>
    </r>
    <r>
      <rPr>
        <b/>
        <sz val="24"/>
        <rFont val="Times New Roman Cyr"/>
        <family val="1"/>
        <charset val="204"/>
      </rPr>
      <t xml:space="preserve"> </t>
    </r>
    <r>
      <rPr>
        <b/>
        <i/>
        <sz val="24"/>
        <rFont val="Times New Roman Cyr"/>
        <charset val="204"/>
      </rPr>
      <t xml:space="preserve"> №608 "Гидравлический разрыв пласта с применением проппанта"</t>
    </r>
  </si>
  <si>
    <t>В лоте обязательно заполняются все стоимости по ГРП, МГРП, МГРП ЗБС</t>
  </si>
  <si>
    <t>Стоимости заполняются с указанием только 2-х знаков после запятой</t>
  </si>
  <si>
    <t>3.</t>
  </si>
  <si>
    <t>4.</t>
  </si>
  <si>
    <t>5.</t>
  </si>
  <si>
    <t>Заполнение Приложений  1 и  2 к Лоту № 1.2 является обязательным</t>
  </si>
  <si>
    <t>Стоимость ЛОТА № 1.2 (без НДС)</t>
  </si>
  <si>
    <t>1.</t>
  </si>
  <si>
    <t>Лот является неделимым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</si>
  <si>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</si>
  <si>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</si>
  <si>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</si>
  <si>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</si>
  <si>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</si>
  <si>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</si>
  <si>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</si>
  <si>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</si>
  <si>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</si>
  <si>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6.</t>
  </si>
  <si>
    <t>5.10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</si>
</sst>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22"/>
      <name val="Times New Roman"/>
      <family val="1"/>
      <charset val="204"/>
    </font>
    <font>
      <b/>
      <sz val="20"/>
      <name val="Times New Roman Cyr"/>
      <family val="1"/>
      <charset val="204"/>
    </font>
    <font>
      <sz val="18"/>
      <name val="Arial Cyr"/>
      <charset val="204"/>
    </font>
    <font>
      <sz val="20"/>
      <name val="Times New Roman Cyr"/>
      <family val="1"/>
      <charset val="204"/>
    </font>
    <font>
      <sz val="20"/>
      <name val="Arial Cyr"/>
      <charset val="204"/>
    </font>
    <font>
      <sz val="22"/>
      <name val="Arial Cyr"/>
      <charset val="204"/>
    </font>
    <font>
      <b/>
      <sz val="22"/>
      <name val="Times New Roman Cyr"/>
      <family val="1"/>
      <charset val="204"/>
    </font>
    <font>
      <b/>
      <sz val="16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9"/>
      <name val="Times New Roman Cyr"/>
      <family val="1"/>
      <charset val="204"/>
    </font>
    <font>
      <b/>
      <sz val="18"/>
      <name val="Times New Roman"/>
      <family val="1"/>
    </font>
    <font>
      <b/>
      <sz val="18"/>
      <color indexed="8"/>
      <name val="Times New Roman"/>
      <family val="1"/>
    </font>
    <font>
      <b/>
      <sz val="18"/>
      <color indexed="8"/>
      <name val="Times New Roman"/>
      <family val="1"/>
      <charset val="204"/>
    </font>
    <font>
      <b/>
      <sz val="20"/>
      <name val="Times New Roman Cyr"/>
      <charset val="204"/>
    </font>
    <font>
      <b/>
      <sz val="20"/>
      <name val="Times New Roman"/>
      <family val="1"/>
    </font>
    <font>
      <b/>
      <sz val="24"/>
      <name val="Times New Roman Cyr"/>
      <family val="1"/>
      <charset val="204"/>
    </font>
    <font>
      <sz val="24"/>
      <name val="Arial Cyr"/>
      <charset val="204"/>
    </font>
    <font>
      <b/>
      <u/>
      <sz val="24"/>
      <name val="Times New Roman Cyr"/>
      <family val="1"/>
      <charset val="204"/>
    </font>
    <font>
      <b/>
      <sz val="26"/>
      <name val="Times New Roman"/>
      <family val="1"/>
    </font>
    <font>
      <b/>
      <u/>
      <sz val="20"/>
      <name val="Times New Roman Cyr"/>
      <charset val="204"/>
    </font>
    <font>
      <b/>
      <sz val="20"/>
      <color rgb="FFFF0000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b/>
      <sz val="24"/>
      <name val="Times New Roman Cyr"/>
      <charset val="204"/>
    </font>
    <font>
      <b/>
      <u/>
      <sz val="24"/>
      <name val="Times New Roman Cyr"/>
      <charset val="204"/>
    </font>
    <font>
      <b/>
      <i/>
      <sz val="24"/>
      <name val="Times New Roman Cyr"/>
      <charset val="204"/>
    </font>
    <font>
      <b/>
      <i/>
      <u/>
      <sz val="24"/>
      <name val="Times New Roman Cyr"/>
      <charset val="204"/>
    </font>
    <font>
      <b/>
      <sz val="22"/>
      <name val="Times New Roman Cyr"/>
      <charset val="204"/>
    </font>
    <font>
      <b/>
      <sz val="2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2">
    <xf numFmtId="0" fontId="0" fillId="0" borderId="0" xfId="0"/>
    <xf numFmtId="0" fontId="1" fillId="0" borderId="0" xfId="0" applyFont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3" fontId="3" fillId="0" borderId="20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13" fillId="0" borderId="9" xfId="0" applyNumberFormat="1" applyFont="1" applyBorder="1" applyAlignment="1">
      <alignment horizontal="center" vertical="center"/>
    </xf>
    <xf numFmtId="4" fontId="13" fillId="0" borderId="19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/>
    <xf numFmtId="0" fontId="20" fillId="0" borderId="37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3" borderId="36" xfId="0" applyFont="1" applyFill="1" applyBorder="1" applyAlignment="1">
      <alignment horizontal="center" vertical="center"/>
    </xf>
    <xf numFmtId="0" fontId="20" fillId="3" borderId="22" xfId="0" applyFont="1" applyFill="1" applyBorder="1" applyAlignment="1">
      <alignment horizontal="center" vertical="center" wrapText="1"/>
    </xf>
    <xf numFmtId="0" fontId="20" fillId="3" borderId="23" xfId="0" applyFont="1" applyFill="1" applyBorder="1" applyAlignment="1">
      <alignment horizontal="center" vertical="center" wrapText="1"/>
    </xf>
    <xf numFmtId="0" fontId="20" fillId="3" borderId="29" xfId="0" applyFont="1" applyFill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22" fillId="0" borderId="0" xfId="0" applyFont="1"/>
    <xf numFmtId="0" fontId="20" fillId="0" borderId="26" xfId="0" applyFont="1" applyBorder="1" applyAlignment="1">
      <alignment horizontal="center" vertical="center" wrapText="1"/>
    </xf>
    <xf numFmtId="0" fontId="20" fillId="0" borderId="40" xfId="0" applyFont="1" applyBorder="1" applyAlignment="1">
      <alignment horizontal="center" vertical="center" wrapText="1"/>
    </xf>
    <xf numFmtId="0" fontId="20" fillId="0" borderId="43" xfId="0" applyFont="1" applyBorder="1" applyAlignment="1">
      <alignment horizontal="center" vertical="center" wrapText="1"/>
    </xf>
    <xf numFmtId="0" fontId="20" fillId="0" borderId="41" xfId="0" applyFont="1" applyBorder="1" applyAlignment="1">
      <alignment horizontal="center" vertical="center" wrapText="1"/>
    </xf>
    <xf numFmtId="0" fontId="20" fillId="0" borderId="42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5" fillId="0" borderId="0" xfId="0" applyFont="1"/>
    <xf numFmtId="0" fontId="19" fillId="0" borderId="0" xfId="0" applyFont="1"/>
    <xf numFmtId="0" fontId="4" fillId="0" borderId="0" xfId="0" applyFont="1" applyAlignment="1">
      <alignment horizontal="center" vertical="center"/>
    </xf>
    <xf numFmtId="49" fontId="19" fillId="0" borderId="0" xfId="0" applyNumberFormat="1" applyFont="1"/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4" fontId="17" fillId="0" borderId="10" xfId="0" applyNumberFormat="1" applyFont="1" applyBorder="1" applyAlignment="1">
      <alignment horizontal="right" vertical="center"/>
    </xf>
    <xf numFmtId="4" fontId="18" fillId="0" borderId="20" xfId="0" applyNumberFormat="1" applyFont="1" applyBorder="1" applyAlignment="1">
      <alignment horizontal="right" vertical="center"/>
    </xf>
    <xf numFmtId="4" fontId="16" fillId="0" borderId="1" xfId="0" applyNumberFormat="1" applyFont="1" applyBorder="1" applyAlignment="1">
      <alignment horizontal="right" vertical="center" wrapText="1"/>
    </xf>
    <xf numFmtId="4" fontId="14" fillId="0" borderId="20" xfId="0" applyNumberFormat="1" applyFont="1" applyBorder="1" applyAlignment="1">
      <alignment horizontal="right" vertical="center"/>
    </xf>
    <xf numFmtId="0" fontId="27" fillId="0" borderId="0" xfId="0" applyFont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/>
    <xf numFmtId="0" fontId="1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/>
    </xf>
    <xf numFmtId="0" fontId="22" fillId="0" borderId="0" xfId="0" applyFont="1" applyBorder="1"/>
    <xf numFmtId="0" fontId="29" fillId="0" borderId="0" xfId="0" applyFont="1" applyBorder="1"/>
    <xf numFmtId="0" fontId="31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2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/>
    </xf>
    <xf numFmtId="0" fontId="30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23" fillId="4" borderId="46" xfId="0" applyFont="1" applyFill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4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0" borderId="31" xfId="0" applyFont="1" applyBorder="1" applyAlignment="1">
      <alignment horizontal="center" wrapText="1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4" fillId="0" borderId="3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44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20" fillId="3" borderId="20" xfId="0" applyFont="1" applyFill="1" applyBorder="1" applyAlignment="1">
      <alignment horizontal="center" vertical="center"/>
    </xf>
    <xf numFmtId="0" fontId="20" fillId="3" borderId="21" xfId="0" applyFont="1" applyFill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1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/>
    </xf>
    <xf numFmtId="0" fontId="14" fillId="0" borderId="21" xfId="0" applyFont="1" applyBorder="1" applyAlignment="1">
      <alignment horizontal="left" vertical="center"/>
    </xf>
    <xf numFmtId="0" fontId="14" fillId="0" borderId="30" xfId="0" applyFont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wrapText="1"/>
    </xf>
    <xf numFmtId="0" fontId="9" fillId="2" borderId="0" xfId="0" applyFont="1" applyFill="1" applyAlignment="1">
      <alignment horizontal="left" vertical="center" wrapText="1"/>
    </xf>
    <xf numFmtId="0" fontId="27" fillId="0" borderId="0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K65"/>
  <sheetViews>
    <sheetView tabSelected="1" view="pageBreakPreview" topLeftCell="A22" zoomScale="55" zoomScaleNormal="55" zoomScaleSheetLayoutView="55" zoomScalePageLayoutView="55" workbookViewId="0">
      <selection activeCell="H36" sqref="H36:H39"/>
    </sheetView>
  </sheetViews>
  <sheetFormatPr defaultRowHeight="12.75" x14ac:dyDescent="0.2"/>
  <cols>
    <col min="1" max="1" width="7.7109375" style="1" customWidth="1"/>
    <col min="2" max="2" width="51.7109375" style="1" customWidth="1"/>
    <col min="3" max="5" width="14.42578125" style="1" customWidth="1"/>
    <col min="6" max="6" width="24.7109375" style="1" customWidth="1"/>
    <col min="7" max="7" width="24.42578125" style="1" customWidth="1"/>
    <col min="8" max="8" width="26.5703125" style="1" customWidth="1"/>
    <col min="9" max="9" width="14.42578125" style="1" customWidth="1"/>
    <col min="10" max="10" width="16.42578125" style="1" customWidth="1"/>
    <col min="11" max="16384" width="9.140625" style="1"/>
  </cols>
  <sheetData>
    <row r="1" spans="1:11" ht="49.5" customHeight="1" x14ac:dyDescent="0.2">
      <c r="I1" s="52" t="s">
        <v>51</v>
      </c>
    </row>
    <row r="2" spans="1:11" s="55" customFormat="1" ht="34.5" customHeight="1" x14ac:dyDescent="0.4">
      <c r="B2" s="67" t="s">
        <v>54</v>
      </c>
      <c r="C2" s="68"/>
      <c r="D2" s="68"/>
      <c r="E2" s="68"/>
      <c r="F2" s="68"/>
      <c r="G2" s="68"/>
      <c r="H2" s="68"/>
      <c r="I2" s="68"/>
      <c r="J2" s="68"/>
      <c r="K2" s="68"/>
    </row>
    <row r="3" spans="1:11" s="55" customFormat="1" ht="34.5" customHeight="1" x14ac:dyDescent="0.4">
      <c r="B3" s="59" t="s">
        <v>55</v>
      </c>
      <c r="C3" s="60"/>
      <c r="D3" s="60"/>
      <c r="E3" s="60"/>
      <c r="F3" s="60"/>
      <c r="G3" s="60"/>
      <c r="H3" s="60"/>
      <c r="I3" s="60"/>
      <c r="J3" s="60"/>
      <c r="K3" s="60"/>
    </row>
    <row r="4" spans="1:11" s="55" customFormat="1" ht="34.5" customHeight="1" x14ac:dyDescent="0.4">
      <c r="B4" s="59" t="s">
        <v>56</v>
      </c>
      <c r="C4" s="60"/>
      <c r="D4" s="60"/>
      <c r="E4" s="60"/>
      <c r="F4" s="60"/>
      <c r="G4" s="60"/>
      <c r="H4" s="60"/>
      <c r="I4" s="60"/>
      <c r="J4" s="60"/>
      <c r="K4" s="60"/>
    </row>
    <row r="5" spans="1:11" s="57" customFormat="1" ht="24.75" customHeight="1" x14ac:dyDescent="0.4">
      <c r="A5" s="55"/>
      <c r="B5" s="59"/>
      <c r="C5" s="60"/>
      <c r="D5" s="60"/>
      <c r="E5" s="60"/>
      <c r="F5" s="60"/>
      <c r="G5" s="60"/>
      <c r="H5" s="60"/>
      <c r="I5" s="60"/>
      <c r="J5" s="60"/>
      <c r="K5" s="60"/>
    </row>
    <row r="6" spans="1:11" s="58" customFormat="1" ht="30.75" customHeight="1" x14ac:dyDescent="0.4">
      <c r="A6" s="55"/>
      <c r="B6" s="67" t="s">
        <v>57</v>
      </c>
      <c r="C6" s="68"/>
      <c r="D6" s="68"/>
      <c r="E6" s="68"/>
      <c r="F6" s="68"/>
      <c r="G6" s="68"/>
      <c r="H6" s="68"/>
      <c r="I6" s="68"/>
      <c r="J6" s="68"/>
      <c r="K6" s="68"/>
    </row>
    <row r="7" spans="1:11" s="57" customFormat="1" ht="30.75" customHeight="1" x14ac:dyDescent="0.4">
      <c r="A7" s="55"/>
      <c r="B7" s="67" t="s">
        <v>58</v>
      </c>
      <c r="C7" s="68"/>
      <c r="D7" s="68"/>
      <c r="E7" s="68"/>
      <c r="F7" s="68"/>
      <c r="G7" s="68"/>
      <c r="H7" s="68"/>
      <c r="I7" s="68"/>
      <c r="J7" s="68"/>
      <c r="K7" s="68"/>
    </row>
    <row r="8" spans="1:11" s="32" customFormat="1" ht="30" x14ac:dyDescent="0.4">
      <c r="A8" s="56"/>
      <c r="B8" s="56"/>
      <c r="C8" s="56"/>
      <c r="D8" s="56"/>
      <c r="E8" s="56"/>
      <c r="F8" s="56"/>
      <c r="G8" s="56"/>
      <c r="H8" s="56"/>
      <c r="I8" s="56"/>
      <c r="J8" s="56"/>
    </row>
    <row r="9" spans="1:11" s="32" customFormat="1" ht="35.25" customHeight="1" thickBot="1" x14ac:dyDescent="0.45">
      <c r="A9" s="69" t="s">
        <v>50</v>
      </c>
      <c r="B9" s="69"/>
      <c r="C9" s="69"/>
      <c r="D9" s="69"/>
      <c r="E9" s="69"/>
      <c r="F9" s="69"/>
      <c r="G9" s="69"/>
      <c r="H9" s="69"/>
      <c r="I9" s="69"/>
      <c r="J9" s="69"/>
    </row>
    <row r="10" spans="1:11" s="7" customFormat="1" ht="47.25" customHeight="1" thickBot="1" x14ac:dyDescent="0.4">
      <c r="A10" s="72" t="s">
        <v>29</v>
      </c>
      <c r="B10" s="73"/>
      <c r="C10" s="74" t="s">
        <v>30</v>
      </c>
      <c r="D10" s="75"/>
      <c r="E10" s="75"/>
      <c r="F10" s="75"/>
      <c r="G10" s="76" t="s">
        <v>31</v>
      </c>
      <c r="H10" s="77"/>
      <c r="I10" s="77"/>
      <c r="J10" s="78"/>
    </row>
    <row r="11" spans="1:11" s="5" customFormat="1" ht="33" customHeight="1" x14ac:dyDescent="0.2">
      <c r="A11" s="79" t="s">
        <v>0</v>
      </c>
      <c r="B11" s="80"/>
      <c r="C11" s="83" t="s">
        <v>26</v>
      </c>
      <c r="D11" s="85" t="s">
        <v>25</v>
      </c>
      <c r="E11" s="85" t="s">
        <v>27</v>
      </c>
      <c r="F11" s="87" t="s">
        <v>1</v>
      </c>
      <c r="G11" s="89" t="s">
        <v>26</v>
      </c>
      <c r="H11" s="91" t="s">
        <v>25</v>
      </c>
      <c r="I11" s="91" t="s">
        <v>27</v>
      </c>
      <c r="J11" s="93" t="s">
        <v>1</v>
      </c>
    </row>
    <row r="12" spans="1:11" s="5" customFormat="1" ht="52.5" customHeight="1" thickBot="1" x14ac:dyDescent="0.25">
      <c r="A12" s="81"/>
      <c r="B12" s="82"/>
      <c r="C12" s="84"/>
      <c r="D12" s="86"/>
      <c r="E12" s="86"/>
      <c r="F12" s="88"/>
      <c r="G12" s="90"/>
      <c r="H12" s="92"/>
      <c r="I12" s="92"/>
      <c r="J12" s="94"/>
    </row>
    <row r="13" spans="1:11" s="5" customFormat="1" ht="36" customHeight="1" thickBot="1" x14ac:dyDescent="0.25">
      <c r="A13" s="95" t="s">
        <v>35</v>
      </c>
      <c r="B13" s="96"/>
      <c r="C13" s="96"/>
      <c r="D13" s="96"/>
      <c r="E13" s="96"/>
      <c r="F13" s="96"/>
      <c r="G13" s="96"/>
      <c r="H13" s="96"/>
      <c r="I13" s="96"/>
      <c r="J13" s="97"/>
    </row>
    <row r="14" spans="1:11" s="5" customFormat="1" ht="22.5" customHeight="1" x14ac:dyDescent="0.2">
      <c r="A14" s="98" t="s">
        <v>2</v>
      </c>
      <c r="B14" s="99"/>
      <c r="C14" s="16"/>
      <c r="D14" s="17"/>
      <c r="E14" s="17"/>
      <c r="F14" s="19"/>
      <c r="G14" s="16"/>
      <c r="H14" s="17"/>
      <c r="I14" s="17"/>
      <c r="J14" s="18"/>
    </row>
    <row r="15" spans="1:11" s="5" customFormat="1" ht="22.5" customHeight="1" x14ac:dyDescent="0.2">
      <c r="A15" s="100" t="s">
        <v>3</v>
      </c>
      <c r="B15" s="101"/>
      <c r="C15" s="20"/>
      <c r="D15" s="21"/>
      <c r="E15" s="21"/>
      <c r="F15" s="23"/>
      <c r="G15" s="20"/>
      <c r="H15" s="21"/>
      <c r="I15" s="21"/>
      <c r="J15" s="22"/>
    </row>
    <row r="16" spans="1:11" s="5" customFormat="1" ht="22.5" customHeight="1" thickBot="1" x14ac:dyDescent="0.25">
      <c r="A16" s="70" t="s">
        <v>4</v>
      </c>
      <c r="B16" s="71"/>
      <c r="C16" s="37"/>
      <c r="D16" s="34"/>
      <c r="E16" s="34"/>
      <c r="F16" s="35"/>
      <c r="G16" s="37"/>
      <c r="H16" s="34"/>
      <c r="I16" s="34"/>
      <c r="J16" s="36"/>
    </row>
    <row r="17" spans="1:10" s="5" customFormat="1" ht="22.5" customHeight="1" thickBot="1" x14ac:dyDescent="0.25">
      <c r="A17" s="103" t="s">
        <v>18</v>
      </c>
      <c r="B17" s="104"/>
      <c r="C17" s="24"/>
      <c r="D17" s="25"/>
      <c r="E17" s="25"/>
      <c r="F17" s="27"/>
      <c r="G17" s="24"/>
      <c r="H17" s="25"/>
      <c r="I17" s="25"/>
      <c r="J17" s="26"/>
    </row>
    <row r="18" spans="1:10" s="5" customFormat="1" ht="22.5" customHeight="1" x14ac:dyDescent="0.2">
      <c r="A18" s="98" t="s">
        <v>9</v>
      </c>
      <c r="B18" s="99"/>
      <c r="C18" s="37"/>
      <c r="D18" s="38"/>
      <c r="E18" s="38"/>
      <c r="F18" s="39"/>
      <c r="G18" s="37"/>
      <c r="H18" s="38"/>
      <c r="I18" s="38"/>
      <c r="J18" s="33"/>
    </row>
    <row r="19" spans="1:10" s="5" customFormat="1" ht="22.5" customHeight="1" x14ac:dyDescent="0.2">
      <c r="A19" s="100" t="s">
        <v>10</v>
      </c>
      <c r="B19" s="105"/>
      <c r="C19" s="37">
        <v>1</v>
      </c>
      <c r="D19" s="21">
        <v>1</v>
      </c>
      <c r="E19" s="21"/>
      <c r="F19" s="23">
        <f t="shared" ref="F19:F30" si="0">C19+D19*6+E19*4</f>
        <v>7</v>
      </c>
      <c r="G19" s="37">
        <f t="shared" ref="G19:J20" si="1">C19</f>
        <v>1</v>
      </c>
      <c r="H19" s="21">
        <f t="shared" si="1"/>
        <v>1</v>
      </c>
      <c r="I19" s="21"/>
      <c r="J19" s="22">
        <f t="shared" si="1"/>
        <v>7</v>
      </c>
    </row>
    <row r="20" spans="1:10" s="5" customFormat="1" ht="22.5" customHeight="1" thickBot="1" x14ac:dyDescent="0.25">
      <c r="A20" s="70" t="s">
        <v>11</v>
      </c>
      <c r="B20" s="102"/>
      <c r="C20" s="37">
        <v>2</v>
      </c>
      <c r="D20" s="34">
        <v>1</v>
      </c>
      <c r="E20" s="34"/>
      <c r="F20" s="35">
        <f t="shared" si="0"/>
        <v>8</v>
      </c>
      <c r="G20" s="37">
        <f t="shared" si="1"/>
        <v>2</v>
      </c>
      <c r="H20" s="34">
        <f t="shared" si="1"/>
        <v>1</v>
      </c>
      <c r="I20" s="34"/>
      <c r="J20" s="36">
        <f t="shared" si="1"/>
        <v>8</v>
      </c>
    </row>
    <row r="21" spans="1:10" s="5" customFormat="1" ht="22.5" customHeight="1" thickBot="1" x14ac:dyDescent="0.25">
      <c r="A21" s="103" t="s">
        <v>19</v>
      </c>
      <c r="B21" s="104"/>
      <c r="C21" s="24">
        <f t="shared" ref="C21:H21" si="2">SUM(C18:C20)</f>
        <v>3</v>
      </c>
      <c r="D21" s="25">
        <f t="shared" si="2"/>
        <v>2</v>
      </c>
      <c r="E21" s="25"/>
      <c r="F21" s="27">
        <f t="shared" si="0"/>
        <v>15</v>
      </c>
      <c r="G21" s="24">
        <f t="shared" ref="G21" si="3">SUM(G18:G20)</f>
        <v>3</v>
      </c>
      <c r="H21" s="25">
        <f t="shared" si="2"/>
        <v>2</v>
      </c>
      <c r="I21" s="25"/>
      <c r="J21" s="26">
        <f>G21+H21*6+I21*4</f>
        <v>15</v>
      </c>
    </row>
    <row r="22" spans="1:10" s="5" customFormat="1" ht="22.5" customHeight="1" x14ac:dyDescent="0.2">
      <c r="A22" s="98" t="s">
        <v>12</v>
      </c>
      <c r="B22" s="99"/>
      <c r="C22" s="37">
        <v>2</v>
      </c>
      <c r="D22" s="38">
        <v>1</v>
      </c>
      <c r="E22" s="38"/>
      <c r="F22" s="39">
        <f t="shared" si="0"/>
        <v>8</v>
      </c>
      <c r="G22" s="37">
        <f t="shared" ref="G22:J24" si="4">C22</f>
        <v>2</v>
      </c>
      <c r="H22" s="38">
        <f t="shared" si="4"/>
        <v>1</v>
      </c>
      <c r="I22" s="38"/>
      <c r="J22" s="33">
        <f t="shared" si="4"/>
        <v>8</v>
      </c>
    </row>
    <row r="23" spans="1:10" s="5" customFormat="1" ht="22.5" customHeight="1" x14ac:dyDescent="0.2">
      <c r="A23" s="100" t="s">
        <v>13</v>
      </c>
      <c r="B23" s="105"/>
      <c r="C23" s="37"/>
      <c r="D23" s="21">
        <v>1</v>
      </c>
      <c r="E23" s="21"/>
      <c r="F23" s="23">
        <f t="shared" si="0"/>
        <v>6</v>
      </c>
      <c r="G23" s="37"/>
      <c r="H23" s="21">
        <f t="shared" si="4"/>
        <v>1</v>
      </c>
      <c r="I23" s="21"/>
      <c r="J23" s="22">
        <f t="shared" si="4"/>
        <v>6</v>
      </c>
    </row>
    <row r="24" spans="1:10" s="5" customFormat="1" ht="22.5" customHeight="1" thickBot="1" x14ac:dyDescent="0.25">
      <c r="A24" s="70" t="s">
        <v>14</v>
      </c>
      <c r="B24" s="102"/>
      <c r="C24" s="37">
        <v>1</v>
      </c>
      <c r="D24" s="34">
        <v>1</v>
      </c>
      <c r="E24" s="34"/>
      <c r="F24" s="35">
        <f t="shared" si="0"/>
        <v>7</v>
      </c>
      <c r="G24" s="37">
        <f t="shared" si="4"/>
        <v>1</v>
      </c>
      <c r="H24" s="34">
        <f t="shared" si="4"/>
        <v>1</v>
      </c>
      <c r="I24" s="34"/>
      <c r="J24" s="36">
        <f t="shared" si="4"/>
        <v>7</v>
      </c>
    </row>
    <row r="25" spans="1:10" s="5" customFormat="1" ht="22.5" customHeight="1" thickBot="1" x14ac:dyDescent="0.25">
      <c r="A25" s="103" t="s">
        <v>20</v>
      </c>
      <c r="B25" s="104"/>
      <c r="C25" s="24">
        <f t="shared" ref="C25:H25" si="5">SUM(C22:C24)</f>
        <v>3</v>
      </c>
      <c r="D25" s="25">
        <f t="shared" si="5"/>
        <v>3</v>
      </c>
      <c r="E25" s="25"/>
      <c r="F25" s="27">
        <f t="shared" si="0"/>
        <v>21</v>
      </c>
      <c r="G25" s="24">
        <f t="shared" ref="G25" si="6">SUM(G22:G24)</f>
        <v>3</v>
      </c>
      <c r="H25" s="25">
        <f t="shared" si="5"/>
        <v>3</v>
      </c>
      <c r="I25" s="25"/>
      <c r="J25" s="26">
        <f>G25+H25*6+I25*4</f>
        <v>21</v>
      </c>
    </row>
    <row r="26" spans="1:10" s="5" customFormat="1" ht="22.5" customHeight="1" x14ac:dyDescent="0.2">
      <c r="A26" s="98" t="s">
        <v>15</v>
      </c>
      <c r="B26" s="99"/>
      <c r="C26" s="37"/>
      <c r="D26" s="38"/>
      <c r="E26" s="38"/>
      <c r="F26" s="39"/>
      <c r="G26" s="37"/>
      <c r="H26" s="38"/>
      <c r="I26" s="38"/>
      <c r="J26" s="33"/>
    </row>
    <row r="27" spans="1:10" s="5" customFormat="1" ht="22.5" customHeight="1" x14ac:dyDescent="0.2">
      <c r="A27" s="100" t="s">
        <v>16</v>
      </c>
      <c r="B27" s="105"/>
      <c r="C27" s="37">
        <v>1</v>
      </c>
      <c r="D27" s="21"/>
      <c r="E27" s="21"/>
      <c r="F27" s="23">
        <f t="shared" si="0"/>
        <v>1</v>
      </c>
      <c r="G27" s="37">
        <f t="shared" ref="G27:J28" si="7">C27</f>
        <v>1</v>
      </c>
      <c r="H27" s="21"/>
      <c r="I27" s="21"/>
      <c r="J27" s="22">
        <f t="shared" si="7"/>
        <v>1</v>
      </c>
    </row>
    <row r="28" spans="1:10" s="5" customFormat="1" ht="22.5" customHeight="1" thickBot="1" x14ac:dyDescent="0.25">
      <c r="A28" s="70" t="s">
        <v>17</v>
      </c>
      <c r="B28" s="102"/>
      <c r="C28" s="37">
        <v>1</v>
      </c>
      <c r="D28" s="34"/>
      <c r="E28" s="34"/>
      <c r="F28" s="35">
        <f t="shared" si="0"/>
        <v>1</v>
      </c>
      <c r="G28" s="37">
        <f t="shared" si="7"/>
        <v>1</v>
      </c>
      <c r="H28" s="34"/>
      <c r="I28" s="34"/>
      <c r="J28" s="36">
        <f t="shared" si="7"/>
        <v>1</v>
      </c>
    </row>
    <row r="29" spans="1:10" s="5" customFormat="1" ht="22.5" customHeight="1" thickBot="1" x14ac:dyDescent="0.25">
      <c r="A29" s="103" t="s">
        <v>28</v>
      </c>
      <c r="B29" s="104"/>
      <c r="C29" s="24">
        <f t="shared" ref="C29" si="8">SUM(C26:C28)</f>
        <v>2</v>
      </c>
      <c r="D29" s="25"/>
      <c r="E29" s="25"/>
      <c r="F29" s="27">
        <f t="shared" si="0"/>
        <v>2</v>
      </c>
      <c r="G29" s="24">
        <f t="shared" ref="G29" si="9">SUM(G26:G28)</f>
        <v>2</v>
      </c>
      <c r="H29" s="25"/>
      <c r="I29" s="25"/>
      <c r="J29" s="26">
        <f>G29+H29*6+I29*4</f>
        <v>2</v>
      </c>
    </row>
    <row r="30" spans="1:10" s="5" customFormat="1" ht="58.5" customHeight="1" thickBot="1" x14ac:dyDescent="0.25">
      <c r="A30" s="106" t="s">
        <v>5</v>
      </c>
      <c r="B30" s="107"/>
      <c r="C30" s="28">
        <f t="shared" ref="C30:H30" si="10">C17+C21+C25+C29</f>
        <v>8</v>
      </c>
      <c r="D30" s="29">
        <f t="shared" si="10"/>
        <v>5</v>
      </c>
      <c r="E30" s="29"/>
      <c r="F30" s="31">
        <f t="shared" si="0"/>
        <v>38</v>
      </c>
      <c r="G30" s="28">
        <f t="shared" si="10"/>
        <v>8</v>
      </c>
      <c r="H30" s="29">
        <f t="shared" si="10"/>
        <v>5</v>
      </c>
      <c r="I30" s="29"/>
      <c r="J30" s="30">
        <f t="shared" ref="J30" si="11">G30+H30*6+I30*4</f>
        <v>38</v>
      </c>
    </row>
    <row r="31" spans="1:10" s="5" customFormat="1" ht="7.5" customHeight="1" thickBot="1" x14ac:dyDescent="0.25">
      <c r="A31"/>
      <c r="B31"/>
      <c r="C31"/>
      <c r="D31"/>
      <c r="E31"/>
      <c r="F31"/>
      <c r="G31"/>
      <c r="H31"/>
      <c r="I31"/>
      <c r="J31"/>
    </row>
    <row r="32" spans="1:10" s="3" customFormat="1" ht="21.75" customHeight="1" thickBot="1" x14ac:dyDescent="0.25">
      <c r="A32" s="14"/>
      <c r="B32" s="14"/>
      <c r="C32" s="14"/>
      <c r="D32" s="14"/>
      <c r="E32" s="14"/>
      <c r="F32" s="14"/>
      <c r="G32" s="2">
        <v>2016</v>
      </c>
      <c r="H32" s="2" t="s">
        <v>31</v>
      </c>
      <c r="I32" s="2"/>
      <c r="J32"/>
    </row>
    <row r="33" spans="1:10" s="3" customFormat="1" ht="24.75" customHeight="1" thickBot="1" x14ac:dyDescent="0.4">
      <c r="A33" s="6"/>
      <c r="B33" s="111" t="s">
        <v>21</v>
      </c>
      <c r="C33" s="112"/>
      <c r="D33" s="112"/>
      <c r="E33" s="112"/>
      <c r="F33" s="113"/>
      <c r="G33" s="10">
        <f>C30+D30</f>
        <v>13</v>
      </c>
      <c r="H33" s="10">
        <f>G33</f>
        <v>13</v>
      </c>
      <c r="I33" s="2" t="s">
        <v>23</v>
      </c>
      <c r="J33" s="15"/>
    </row>
    <row r="34" spans="1:10" s="3" customFormat="1" ht="24.75" customHeight="1" thickBot="1" x14ac:dyDescent="0.4">
      <c r="A34" s="6"/>
      <c r="B34" s="111" t="s">
        <v>32</v>
      </c>
      <c r="C34" s="112"/>
      <c r="D34" s="112"/>
      <c r="E34" s="112"/>
      <c r="F34" s="113"/>
      <c r="G34" s="10">
        <f>F30</f>
        <v>38</v>
      </c>
      <c r="H34" s="10">
        <f>G34</f>
        <v>38</v>
      </c>
      <c r="I34" s="2" t="s">
        <v>33</v>
      </c>
    </row>
    <row r="35" spans="1:10" s="3" customFormat="1" ht="24.75" customHeight="1" thickBot="1" x14ac:dyDescent="0.4">
      <c r="A35" s="6"/>
      <c r="B35" s="111" t="s">
        <v>22</v>
      </c>
      <c r="C35" s="112"/>
      <c r="D35" s="112"/>
      <c r="E35" s="112"/>
      <c r="F35" s="113"/>
      <c r="G35" s="11">
        <f>D30</f>
        <v>5</v>
      </c>
      <c r="H35" s="11">
        <f>G35</f>
        <v>5</v>
      </c>
      <c r="I35" s="2" t="s">
        <v>23</v>
      </c>
    </row>
    <row r="36" spans="1:10" s="3" customFormat="1" ht="24.75" customHeight="1" thickBot="1" x14ac:dyDescent="0.4">
      <c r="A36" s="6"/>
      <c r="B36" s="108" t="s">
        <v>49</v>
      </c>
      <c r="C36" s="109"/>
      <c r="D36" s="109"/>
      <c r="E36" s="109"/>
      <c r="F36" s="110"/>
      <c r="G36" s="50"/>
      <c r="H36" s="48"/>
      <c r="I36" s="12" t="s">
        <v>47</v>
      </c>
    </row>
    <row r="37" spans="1:10" s="3" customFormat="1" ht="24.75" customHeight="1" thickBot="1" x14ac:dyDescent="0.4">
      <c r="A37" s="6"/>
      <c r="B37" s="108" t="s">
        <v>48</v>
      </c>
      <c r="C37" s="109"/>
      <c r="D37" s="109"/>
      <c r="E37" s="109"/>
      <c r="F37" s="110"/>
      <c r="G37" s="50"/>
      <c r="H37" s="48"/>
      <c r="I37" s="12" t="s">
        <v>47</v>
      </c>
    </row>
    <row r="38" spans="1:10" s="3" customFormat="1" ht="24.75" customHeight="1" thickBot="1" x14ac:dyDescent="0.4">
      <c r="A38" s="6"/>
      <c r="B38" s="108" t="s">
        <v>34</v>
      </c>
      <c r="C38" s="109"/>
      <c r="D38" s="109"/>
      <c r="E38" s="109"/>
      <c r="F38" s="110"/>
      <c r="G38" s="50"/>
      <c r="H38" s="48"/>
      <c r="I38" s="12" t="s">
        <v>47</v>
      </c>
    </row>
    <row r="39" spans="1:10" s="3" customFormat="1" ht="24.75" customHeight="1" thickBot="1" x14ac:dyDescent="0.4">
      <c r="A39" s="6"/>
      <c r="B39" s="111" t="s">
        <v>65</v>
      </c>
      <c r="C39" s="112"/>
      <c r="D39" s="112"/>
      <c r="E39" s="112"/>
      <c r="F39" s="113"/>
      <c r="G39" s="51"/>
      <c r="H39" s="49"/>
      <c r="I39" s="13" t="s">
        <v>47</v>
      </c>
    </row>
    <row r="41" spans="1:10" s="4" customFormat="1" ht="24.75" customHeight="1" x14ac:dyDescent="0.35">
      <c r="A41" s="40" t="s">
        <v>6</v>
      </c>
      <c r="B41" s="5"/>
      <c r="C41" s="5"/>
      <c r="D41" s="5"/>
      <c r="E41" s="5"/>
      <c r="F41" s="5"/>
      <c r="G41" s="5"/>
      <c r="H41" s="5"/>
      <c r="I41" s="5"/>
      <c r="J41" s="5"/>
    </row>
    <row r="42" spans="1:10" s="4" customFormat="1" ht="24.75" customHeight="1" x14ac:dyDescent="0.35">
      <c r="A42" s="41" t="s">
        <v>66</v>
      </c>
      <c r="B42" s="66" t="s">
        <v>67</v>
      </c>
      <c r="C42" s="5"/>
      <c r="D42" s="5"/>
      <c r="E42" s="5"/>
      <c r="F42" s="5"/>
      <c r="G42" s="5"/>
      <c r="H42" s="5"/>
      <c r="I42" s="5"/>
      <c r="J42" s="5"/>
    </row>
    <row r="43" spans="1:10" s="4" customFormat="1" ht="24.75" customHeight="1" x14ac:dyDescent="0.35">
      <c r="A43" s="41" t="s">
        <v>43</v>
      </c>
      <c r="B43" s="61" t="s">
        <v>59</v>
      </c>
      <c r="C43" s="61"/>
      <c r="D43" s="61"/>
      <c r="E43" s="61"/>
      <c r="F43" s="61"/>
      <c r="G43" s="61"/>
      <c r="H43" s="5"/>
      <c r="I43" s="5"/>
      <c r="J43" s="5"/>
    </row>
    <row r="44" spans="1:10" s="4" customFormat="1" ht="24.75" customHeight="1" x14ac:dyDescent="0.35">
      <c r="A44" s="41" t="s">
        <v>61</v>
      </c>
      <c r="B44" s="5" t="s">
        <v>60</v>
      </c>
      <c r="C44" s="5"/>
      <c r="D44" s="5"/>
      <c r="E44" s="5"/>
      <c r="F44" s="5"/>
      <c r="G44" s="5"/>
      <c r="H44" s="5"/>
      <c r="I44" s="5"/>
      <c r="J44" s="5"/>
    </row>
    <row r="45" spans="1:10" s="4" customFormat="1" ht="69.75" customHeight="1" x14ac:dyDescent="0.2">
      <c r="A45" s="62" t="s">
        <v>62</v>
      </c>
      <c r="B45" s="114" t="s">
        <v>42</v>
      </c>
      <c r="C45" s="114"/>
      <c r="D45" s="114"/>
      <c r="E45" s="114"/>
      <c r="F45" s="114"/>
      <c r="G45" s="114"/>
      <c r="H45" s="114"/>
      <c r="I45" s="114"/>
      <c r="J45" s="114"/>
    </row>
    <row r="46" spans="1:10" s="4" customFormat="1" ht="99" customHeight="1" x14ac:dyDescent="0.2">
      <c r="A46" s="42"/>
      <c r="B46" s="115" t="s">
        <v>45</v>
      </c>
      <c r="C46" s="115"/>
      <c r="D46" s="115"/>
      <c r="E46" s="115"/>
      <c r="F46" s="115"/>
      <c r="G46" s="115"/>
      <c r="H46" s="115"/>
      <c r="I46" s="115"/>
      <c r="J46" s="115"/>
    </row>
    <row r="47" spans="1:10" s="8" customFormat="1" ht="25.5" customHeight="1" x14ac:dyDescent="0.35">
      <c r="A47" s="43" t="s">
        <v>63</v>
      </c>
      <c r="B47" s="40" t="s">
        <v>44</v>
      </c>
      <c r="C47" s="7"/>
      <c r="D47" s="7"/>
      <c r="E47" s="7"/>
      <c r="F47" s="7"/>
      <c r="G47" s="7"/>
      <c r="H47" s="7"/>
      <c r="I47" s="7"/>
      <c r="J47" s="7"/>
    </row>
    <row r="48" spans="1:10" s="9" customFormat="1" ht="277.5" customHeight="1" x14ac:dyDescent="0.35">
      <c r="A48" s="44" t="s">
        <v>68</v>
      </c>
      <c r="B48" s="116" t="s">
        <v>41</v>
      </c>
      <c r="C48" s="116"/>
      <c r="D48" s="116"/>
      <c r="E48" s="116"/>
      <c r="F48" s="116"/>
      <c r="G48" s="116"/>
      <c r="H48" s="116"/>
      <c r="I48" s="116"/>
      <c r="J48" s="116"/>
    </row>
    <row r="49" spans="1:10" s="9" customFormat="1" ht="30" customHeight="1" x14ac:dyDescent="0.35">
      <c r="A49" s="44" t="s">
        <v>69</v>
      </c>
      <c r="B49" s="117" t="s">
        <v>46</v>
      </c>
      <c r="C49" s="117"/>
      <c r="D49" s="117"/>
      <c r="E49" s="117"/>
      <c r="F49" s="117"/>
      <c r="G49" s="117"/>
      <c r="H49" s="117"/>
      <c r="I49" s="117"/>
      <c r="J49" s="117"/>
    </row>
    <row r="50" spans="1:10" s="9" customFormat="1" ht="30" customHeight="1" x14ac:dyDescent="0.35">
      <c r="A50" s="44" t="s">
        <v>70</v>
      </c>
      <c r="B50" s="117" t="s">
        <v>36</v>
      </c>
      <c r="C50" s="117"/>
      <c r="D50" s="117"/>
      <c r="E50" s="117"/>
      <c r="F50" s="117"/>
      <c r="G50" s="117"/>
      <c r="H50" s="117"/>
      <c r="I50" s="117"/>
      <c r="J50" s="117"/>
    </row>
    <row r="51" spans="1:10" s="9" customFormat="1" ht="60" customHeight="1" x14ac:dyDescent="0.35">
      <c r="A51" s="44" t="s">
        <v>71</v>
      </c>
      <c r="B51" s="116" t="s">
        <v>24</v>
      </c>
      <c r="C51" s="116"/>
      <c r="D51" s="116"/>
      <c r="E51" s="116"/>
      <c r="F51" s="116"/>
      <c r="G51" s="116"/>
      <c r="H51" s="116"/>
      <c r="I51" s="116"/>
      <c r="J51" s="116"/>
    </row>
    <row r="52" spans="1:10" s="9" customFormat="1" ht="30" customHeight="1" x14ac:dyDescent="0.35">
      <c r="A52" s="44" t="s">
        <v>72</v>
      </c>
      <c r="B52" s="117" t="s">
        <v>7</v>
      </c>
      <c r="C52" s="117"/>
      <c r="D52" s="117"/>
      <c r="E52" s="117"/>
      <c r="F52" s="117"/>
      <c r="G52" s="117"/>
      <c r="H52" s="117"/>
      <c r="I52" s="117"/>
      <c r="J52" s="117"/>
    </row>
    <row r="53" spans="1:10" s="9" customFormat="1" ht="30" customHeight="1" x14ac:dyDescent="0.35">
      <c r="A53" s="44" t="s">
        <v>73</v>
      </c>
      <c r="B53" s="117" t="s">
        <v>37</v>
      </c>
      <c r="C53" s="117"/>
      <c r="D53" s="117"/>
      <c r="E53" s="117"/>
      <c r="F53" s="117"/>
      <c r="G53" s="117"/>
      <c r="H53" s="117"/>
      <c r="I53" s="117"/>
      <c r="J53" s="117"/>
    </row>
    <row r="54" spans="1:10" s="9" customFormat="1" ht="30" customHeight="1" x14ac:dyDescent="0.35">
      <c r="A54" s="44" t="s">
        <v>74</v>
      </c>
      <c r="B54" s="116" t="s">
        <v>40</v>
      </c>
      <c r="C54" s="116"/>
      <c r="D54" s="116"/>
      <c r="E54" s="116"/>
      <c r="F54" s="116"/>
      <c r="G54" s="116"/>
      <c r="H54" s="116"/>
      <c r="I54" s="116"/>
      <c r="J54" s="116"/>
    </row>
    <row r="55" spans="1:10" s="9" customFormat="1" ht="30" customHeight="1" x14ac:dyDescent="0.35">
      <c r="A55" s="44" t="s">
        <v>75</v>
      </c>
      <c r="B55" s="119" t="s">
        <v>38</v>
      </c>
      <c r="C55" s="119"/>
      <c r="D55" s="119"/>
      <c r="E55" s="119"/>
      <c r="F55" s="119"/>
      <c r="G55" s="119"/>
      <c r="H55" s="119"/>
      <c r="I55" s="119"/>
      <c r="J55" s="119"/>
    </row>
    <row r="56" spans="1:10" s="9" customFormat="1" ht="30" customHeight="1" x14ac:dyDescent="0.35">
      <c r="A56" s="44" t="s">
        <v>76</v>
      </c>
      <c r="B56" s="116" t="s">
        <v>39</v>
      </c>
      <c r="C56" s="116"/>
      <c r="D56" s="116"/>
      <c r="E56" s="116"/>
      <c r="F56" s="116"/>
      <c r="G56" s="116"/>
      <c r="H56" s="116"/>
      <c r="I56" s="116"/>
      <c r="J56" s="116"/>
    </row>
    <row r="57" spans="1:10" s="9" customFormat="1" ht="30" customHeight="1" x14ac:dyDescent="0.35">
      <c r="A57" s="44" t="s">
        <v>78</v>
      </c>
      <c r="B57" s="116" t="s">
        <v>8</v>
      </c>
      <c r="C57" s="116"/>
      <c r="D57" s="116"/>
      <c r="E57" s="116"/>
      <c r="F57" s="116"/>
      <c r="G57" s="116"/>
      <c r="H57" s="116"/>
      <c r="I57" s="116"/>
      <c r="J57" s="116"/>
    </row>
    <row r="58" spans="1:10" s="9" customFormat="1" ht="7.5" customHeight="1" x14ac:dyDescent="0.35">
      <c r="A58" s="45"/>
      <c r="B58" s="47"/>
      <c r="C58" s="47"/>
      <c r="D58" s="47"/>
      <c r="E58" s="47"/>
      <c r="F58" s="47"/>
      <c r="G58" s="47"/>
      <c r="H58" s="47"/>
      <c r="I58" s="47"/>
      <c r="J58" s="47"/>
    </row>
    <row r="59" spans="1:10" s="4" customFormat="1" ht="27" customHeight="1" x14ac:dyDescent="0.35">
      <c r="A59" s="63" t="s">
        <v>77</v>
      </c>
      <c r="B59" s="64" t="s">
        <v>64</v>
      </c>
      <c r="C59" s="65"/>
      <c r="D59" s="65"/>
      <c r="E59" s="65"/>
      <c r="F59" s="65"/>
      <c r="G59" s="46"/>
      <c r="H59" s="46"/>
      <c r="I59" s="46"/>
      <c r="J59" s="46"/>
    </row>
    <row r="60" spans="1:10" s="4" customFormat="1" ht="39.75" customHeight="1" x14ac:dyDescent="0.4">
      <c r="A60" s="53"/>
      <c r="B60" s="118"/>
      <c r="C60" s="118"/>
      <c r="D60" s="118"/>
      <c r="E60" s="118"/>
      <c r="F60" s="54"/>
      <c r="G60" s="53"/>
      <c r="H60" s="54"/>
      <c r="I60" s="53"/>
      <c r="J60" s="53"/>
    </row>
    <row r="61" spans="1:10" s="4" customFormat="1" ht="46.5" customHeight="1" x14ac:dyDescent="0.4">
      <c r="A61" s="53"/>
      <c r="B61" s="120" t="s">
        <v>52</v>
      </c>
      <c r="C61" s="121"/>
      <c r="D61" s="121"/>
      <c r="E61" s="121"/>
      <c r="F61" s="121"/>
      <c r="G61" s="53"/>
      <c r="H61" s="54"/>
      <c r="I61" s="53"/>
      <c r="J61" s="53"/>
    </row>
    <row r="62" spans="1:10" ht="27.75" x14ac:dyDescent="0.4">
      <c r="A62" s="53"/>
      <c r="B62" s="54" t="s">
        <v>53</v>
      </c>
      <c r="C62" s="54"/>
      <c r="D62" s="54"/>
      <c r="E62" s="54"/>
      <c r="F62" s="54"/>
      <c r="G62" s="53"/>
      <c r="H62" s="53"/>
      <c r="I62" s="53"/>
      <c r="J62" s="53"/>
    </row>
    <row r="63" spans="1:10" ht="55.5" customHeight="1" x14ac:dyDescent="0.4">
      <c r="A63" s="53"/>
      <c r="B63" s="118"/>
      <c r="C63" s="118"/>
      <c r="D63" s="118"/>
      <c r="E63" s="118"/>
      <c r="F63" s="54"/>
      <c r="G63" s="53"/>
      <c r="H63" s="54"/>
      <c r="I63" s="53"/>
      <c r="J63" s="53"/>
    </row>
    <row r="64" spans="1:10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</row>
    <row r="65" spans="1:10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</row>
  </sheetData>
  <mergeCells count="56">
    <mergeCell ref="B57:J57"/>
    <mergeCell ref="B60:E60"/>
    <mergeCell ref="B63:E63"/>
    <mergeCell ref="B50:J50"/>
    <mergeCell ref="B51:J51"/>
    <mergeCell ref="B52:J52"/>
    <mergeCell ref="B53:J53"/>
    <mergeCell ref="B54:J54"/>
    <mergeCell ref="B55:J55"/>
    <mergeCell ref="B61:F61"/>
    <mergeCell ref="B45:J45"/>
    <mergeCell ref="B46:J46"/>
    <mergeCell ref="B48:J48"/>
    <mergeCell ref="B49:J49"/>
    <mergeCell ref="B56:J56"/>
    <mergeCell ref="A29:B29"/>
    <mergeCell ref="A30:B30"/>
    <mergeCell ref="B37:F37"/>
    <mergeCell ref="B38:F38"/>
    <mergeCell ref="B39:F39"/>
    <mergeCell ref="B33:F33"/>
    <mergeCell ref="B34:F34"/>
    <mergeCell ref="B35:F35"/>
    <mergeCell ref="B36:F36"/>
    <mergeCell ref="J11:J12"/>
    <mergeCell ref="A13:J13"/>
    <mergeCell ref="A14:B14"/>
    <mergeCell ref="A15:B15"/>
    <mergeCell ref="A28:B28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B2:K2"/>
    <mergeCell ref="B6:K6"/>
    <mergeCell ref="B7:K7"/>
    <mergeCell ref="A9:J9"/>
    <mergeCell ref="A16:B16"/>
    <mergeCell ref="A10:B10"/>
    <mergeCell ref="C10:F10"/>
    <mergeCell ref="G10:J10"/>
    <mergeCell ref="A11:B12"/>
    <mergeCell ref="C11:C12"/>
    <mergeCell ref="D11:D12"/>
    <mergeCell ref="E11:E12"/>
    <mergeCell ref="F11:F12"/>
    <mergeCell ref="G11:G12"/>
    <mergeCell ref="H11:H12"/>
    <mergeCell ref="I11:I12"/>
  </mergeCells>
  <printOptions horizontalCentered="1" verticalCentered="1"/>
  <pageMargins left="0.39370078740157483" right="0.39370078740157483" top="0.39370078740157483" bottom="0.39370078740157483" header="0" footer="0"/>
  <pageSetup paperSize="9" scale="3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1.2 ЗУБ ЗАС</vt:lpstr>
      <vt:lpstr>'ЛОТ 1.2 ЗУБ ЗАС'!Область_печати</vt:lpstr>
    </vt:vector>
  </TitlesOfParts>
  <Company>JSC 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Garus</dc:creator>
  <cp:lastModifiedBy>Регина Рустамовна Клеглеева</cp:lastModifiedBy>
  <cp:lastPrinted>2015-11-11T11:24:09Z</cp:lastPrinted>
  <dcterms:created xsi:type="dcterms:W3CDTF">2012-12-27T03:12:45Z</dcterms:created>
  <dcterms:modified xsi:type="dcterms:W3CDTF">2016-02-03T02:57:24Z</dcterms:modified>
</cp:coreProperties>
</file>