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37" activeTab="1"/>
  </bookViews>
  <sheets>
    <sheet name="Форма 8 СМР" sheetId="8" r:id="rId1"/>
    <sheet name="Форма 8 ПНР" sheetId="9" r:id="rId2"/>
    <sheet name="Приложение №1 к 9" sheetId="6" r:id="rId3"/>
    <sheet name="Приложение №2 к 9" sheetId="1" r:id="rId4"/>
    <sheet name="Приложение №1 к 8" sheetId="4" r:id="rId5"/>
    <sheet name="Приложение №2 к 8" sheetId="3" r:id="rId6"/>
  </sheets>
  <externalReferences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1Excel_BuiltIn_Print_Area_4_1" localSheetId="1">#REF!</definedName>
    <definedName name="_1Excel_BuiltIn_Print_Area_4_1" localSheetId="0">#REF!</definedName>
    <definedName name="_1Excel_BuiltIn_Print_Area_4_1">#REF!</definedName>
    <definedName name="_2Excel_BuiltIn_Print_Area_5_1" localSheetId="1">#REF!</definedName>
    <definedName name="_2Excel_BuiltIn_Print_Area_5_1" localSheetId="0">#REF!</definedName>
    <definedName name="_2Excel_BuiltIn_Print_Area_5_1">#REF!</definedName>
    <definedName name="_3Excel_BuiltIn_Print_Titles_2_1" localSheetId="1">#REF!</definedName>
    <definedName name="_3Excel_BuiltIn_Print_Titles_2_1" localSheetId="0">#REF!</definedName>
    <definedName name="_3Excel_BuiltIn_Print_Titles_2_1">#REF!</definedName>
    <definedName name="_4Excel_BuiltIn_Print_Titles_3_1" localSheetId="0">#REF!</definedName>
    <definedName name="_4Excel_BuiltIn_Print_Titles_3_1">#REF!</definedName>
    <definedName name="DATE_1">#N/A</definedName>
    <definedName name="deviation1" localSheetId="2">#REF!</definedName>
    <definedName name="deviation1" localSheetId="1">#REF!</definedName>
    <definedName name="deviation1" localSheetId="0">#REF!</definedName>
    <definedName name="deviation1">#REF!</definedName>
    <definedName name="DiscontRate" localSheetId="2">#REF!</definedName>
    <definedName name="DiscontRate" localSheetId="1">#REF!</definedName>
    <definedName name="DiscontRate" localSheetId="0">#REF!</definedName>
    <definedName name="DiscontRate">#REF!</definedName>
    <definedName name="E114_">#N/A</definedName>
    <definedName name="Excel_BuiltIn_Print_Area_1" localSheetId="1">#REF!</definedName>
    <definedName name="Excel_BuiltIn_Print_Area_1" localSheetId="0">#REF!</definedName>
    <definedName name="Excel_BuiltIn_Print_Area_1">#REF!</definedName>
    <definedName name="Excel_BuiltIn_Print_Area_4" localSheetId="1">#REF!</definedName>
    <definedName name="Excel_BuiltIn_Print_Area_4" localSheetId="0">#REF!</definedName>
    <definedName name="Excel_BuiltIn_Print_Area_4">#REF!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6" localSheetId="0">#REF!</definedName>
    <definedName name="Excel_BuiltIn_Print_Area_6">#REF!</definedName>
    <definedName name="Excel_BuiltIn_Print_Titles_2" localSheetId="0">#REF!</definedName>
    <definedName name="Excel_BuiltIn_Print_Titles_2">#REF!</definedName>
    <definedName name="Excel_BuiltIn_Print_Titles_3" localSheetId="0">#REF!</definedName>
    <definedName name="Excel_BuiltIn_Print_Titles_3">#REF!</definedName>
    <definedName name="блок" localSheetId="0">#REF!</definedName>
    <definedName name="блок">#REF!</definedName>
    <definedName name="весмп" localSheetId="0">#REF!</definedName>
    <definedName name="весмп">#REF!</definedName>
    <definedName name="врем" localSheetId="0">#REF!</definedName>
    <definedName name="врем">#REF!</definedName>
    <definedName name="высл" localSheetId="0">#REF!</definedName>
    <definedName name="высл">#REF!</definedName>
    <definedName name="ггг">#REF!</definedName>
    <definedName name="группа" localSheetId="0">#REF!</definedName>
    <definedName name="группа">#REF!</definedName>
    <definedName name="д">[1]ц_1991!$A$6</definedName>
    <definedName name="Дата_изменения_группы_строек" localSheetId="2">#REF!</definedName>
    <definedName name="Дата_изменения_группы_строек" localSheetId="1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2">#REF!</definedName>
    <definedName name="Дата_изменения_локальной_сметы" localSheetId="1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2">#REF!</definedName>
    <definedName name="Дата_изменения_объекта" localSheetId="1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2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2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2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2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2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2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2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2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2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2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2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2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2">#REF!</definedName>
    <definedName name="Дата_создания_стройки" localSheetId="0">#REF!</definedName>
    <definedName name="Дата_создания_стройки">#REF!</definedName>
    <definedName name="дллл">#REF!</definedName>
    <definedName name="дол" localSheetId="0">#REF!</definedName>
    <definedName name="дол">#REF!</definedName>
    <definedName name="допотп" localSheetId="0">#REF!</definedName>
    <definedName name="допотп">#REF!</definedName>
    <definedName name="ДЦ1" localSheetId="0">#REF!</definedName>
    <definedName name="ДЦ1">#REF!</definedName>
    <definedName name="ДЦ10" localSheetId="0">#REF!</definedName>
    <definedName name="ДЦ10">#REF!</definedName>
    <definedName name="ДЦ11" localSheetId="0">#REF!</definedName>
    <definedName name="ДЦ11">#REF!</definedName>
    <definedName name="ДЦ12" localSheetId="0">#REF!</definedName>
    <definedName name="ДЦ12">#REF!</definedName>
    <definedName name="ДЦ13" localSheetId="0">#REF!</definedName>
    <definedName name="ДЦ13">#REF!</definedName>
    <definedName name="ДЦ14" localSheetId="0">#REF!</definedName>
    <definedName name="ДЦ14">#REF!</definedName>
    <definedName name="ДЦ15" localSheetId="0">#REF!</definedName>
    <definedName name="ДЦ15">#REF!</definedName>
    <definedName name="ДЦ16" localSheetId="0">#REF!</definedName>
    <definedName name="ДЦ16">#REF!</definedName>
    <definedName name="ДЦ17" localSheetId="0">#REF!</definedName>
    <definedName name="ДЦ17">#REF!</definedName>
    <definedName name="ДЦ18" localSheetId="0">#REF!</definedName>
    <definedName name="ДЦ18">#REF!</definedName>
    <definedName name="ДЦ19" localSheetId="0">#REF!</definedName>
    <definedName name="ДЦ19">#REF!</definedName>
    <definedName name="ДЦ2" localSheetId="0">#REF!</definedName>
    <definedName name="ДЦ2">#REF!</definedName>
    <definedName name="ДЦ2_" localSheetId="0">#REF!</definedName>
    <definedName name="ДЦ2_">#REF!</definedName>
    <definedName name="ДЦ20" localSheetId="0">#REF!</definedName>
    <definedName name="ДЦ20">#REF!</definedName>
    <definedName name="ДЦ20_1" localSheetId="0">#REF!</definedName>
    <definedName name="ДЦ20_1">#REF!</definedName>
    <definedName name="ДЦ21" localSheetId="0">#REF!</definedName>
    <definedName name="ДЦ21">#REF!</definedName>
    <definedName name="ДЦ22" localSheetId="0">#REF!</definedName>
    <definedName name="ДЦ22">#REF!</definedName>
    <definedName name="ДЦ23" localSheetId="0">#REF!</definedName>
    <definedName name="ДЦ23">#REF!</definedName>
    <definedName name="ДЦ24" localSheetId="0">#REF!</definedName>
    <definedName name="ДЦ24">#REF!</definedName>
    <definedName name="ДЦ25" localSheetId="0">#REF!</definedName>
    <definedName name="ДЦ25">#REF!</definedName>
    <definedName name="ДЦ26" localSheetId="0">#REF!</definedName>
    <definedName name="ДЦ26">#REF!</definedName>
    <definedName name="ДЦ3" localSheetId="0">#REF!</definedName>
    <definedName name="ДЦ3">#REF!</definedName>
    <definedName name="ДЦ3_" localSheetId="0">#REF!</definedName>
    <definedName name="ДЦ3_">#REF!</definedName>
    <definedName name="ДЦ4" localSheetId="0">#REF!</definedName>
    <definedName name="ДЦ4">#REF!</definedName>
    <definedName name="ДЦ5" localSheetId="0">#REF!</definedName>
    <definedName name="ДЦ5">#REF!</definedName>
    <definedName name="ДЦ6" localSheetId="0">#REF!</definedName>
    <definedName name="ДЦ6">#REF!</definedName>
    <definedName name="ДЦ6_1" localSheetId="0">#REF!</definedName>
    <definedName name="ДЦ6_1">#REF!</definedName>
    <definedName name="ДЦ7" localSheetId="0">#REF!</definedName>
    <definedName name="ДЦ7">#REF!</definedName>
    <definedName name="ДЦ8" localSheetId="0">#REF!</definedName>
    <definedName name="ДЦ8">#REF!</definedName>
    <definedName name="ДЦ9" localSheetId="0">#REF!</definedName>
    <definedName name="ДЦ9">#REF!</definedName>
    <definedName name="емм" localSheetId="0">#REF!</definedName>
    <definedName name="емм">#REF!</definedName>
    <definedName name="_xlnm.Print_Titles" localSheetId="2">'Приложение №1 к 9'!$9:$12</definedName>
    <definedName name="_xlnm.Print_Titles" localSheetId="5">'Приложение №2 к 8'!$8:$8</definedName>
    <definedName name="_xlnm.Print_Titles">#N/A</definedName>
    <definedName name="Заказчик" localSheetId="2">#REF!</definedName>
    <definedName name="Заказчик" localSheetId="1">#REF!</definedName>
    <definedName name="Заказчик" localSheetId="0">#REF!</definedName>
    <definedName name="Заказчик">#REF!</definedName>
    <definedName name="зп" localSheetId="1">#REF!</definedName>
    <definedName name="зп" localSheetId="0">#REF!</definedName>
    <definedName name="зп">#REF!</definedName>
    <definedName name="зпмес" localSheetId="1">#REF!</definedName>
    <definedName name="зпмес" localSheetId="0">#REF!</definedName>
    <definedName name="зпмес">#REF!</definedName>
    <definedName name="зпо" localSheetId="3">#REF!</definedName>
    <definedName name="зпо" localSheetId="0">#REF!</definedName>
    <definedName name="зпо">#REF!</definedName>
    <definedName name="зппр" localSheetId="0">#REF!</definedName>
    <definedName name="зппр">#REF!</definedName>
    <definedName name="зпч" localSheetId="0">#REF!</definedName>
    <definedName name="зпч">#REF!</definedName>
    <definedName name="зу" localSheetId="3">#REF!</definedName>
    <definedName name="зу" localSheetId="0">#REF!</definedName>
    <definedName name="зу">#REF!</definedName>
    <definedName name="и_н_п" localSheetId="0">#REF!</definedName>
    <definedName name="и_н_п">#REF!</definedName>
    <definedName name="изп" localSheetId="0">#REF!</definedName>
    <definedName name="изп">#REF!</definedName>
    <definedName name="имат" localSheetId="0">#REF!</definedName>
    <definedName name="имат">#REF!</definedName>
    <definedName name="иматзак" localSheetId="0">#REF!</definedName>
    <definedName name="иматзак">#REF!</definedName>
    <definedName name="иматпод" localSheetId="0">#REF!</definedName>
    <definedName name="иматпод">#REF!</definedName>
    <definedName name="имя" localSheetId="0">#REF!</definedName>
    <definedName name="имя">#REF!</definedName>
    <definedName name="Инвестор" localSheetId="2">#REF!</definedName>
    <definedName name="Инвестор" localSheetId="0">#REF!</definedName>
    <definedName name="Инвестор">#REF!</definedName>
    <definedName name="инд1" localSheetId="0">#REF!</definedName>
    <definedName name="инд1">#REF!</definedName>
    <definedName name="инд11" localSheetId="0">#REF!</definedName>
    <definedName name="инд11">#REF!</definedName>
    <definedName name="инд12" localSheetId="0">#REF!</definedName>
    <definedName name="инд12">#REF!</definedName>
    <definedName name="инд13" localSheetId="0">#REF!</definedName>
    <definedName name="инд13">#REF!</definedName>
    <definedName name="инд3" localSheetId="0">#REF!</definedName>
    <definedName name="инд3">#REF!</definedName>
    <definedName name="инд4" localSheetId="0">#REF!</definedName>
    <definedName name="инд4">#REF!</definedName>
    <definedName name="инд5" localSheetId="0">#REF!</definedName>
    <definedName name="инд5">#REF!</definedName>
    <definedName name="инд6" localSheetId="0">#REF!</definedName>
    <definedName name="инд6">#REF!</definedName>
    <definedName name="инд7" localSheetId="0">#REF!</definedName>
    <definedName name="инд7">#REF!</definedName>
    <definedName name="инд8" localSheetId="0">#REF!</definedName>
    <definedName name="инд8">#REF!</definedName>
    <definedName name="инд9" localSheetId="0">#REF!</definedName>
    <definedName name="инд9">#REF!</definedName>
    <definedName name="Индекс_ЛН_группы_строек" localSheetId="2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2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2">#REF!</definedName>
    <definedName name="Индекс_ЛН_объекта" localSheetId="0">#REF!</definedName>
    <definedName name="Индекс_ЛН_объекта">#REF!</definedName>
    <definedName name="Индекс_ЛН_объектной_сметы" localSheetId="2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2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2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2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2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2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2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2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2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2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2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2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2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2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2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2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2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2">#REF!</definedName>
    <definedName name="Итого_ОЗП" localSheetId="0">#REF!</definedName>
    <definedName name="Итого_ОЗП">#REF!</definedName>
    <definedName name="Итого_ОЗП_в_базисных_ценах" localSheetId="2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2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2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2">#REF!</definedName>
    <definedName name="Итого_ПЗ" localSheetId="0">#REF!</definedName>
    <definedName name="Итого_ПЗ">#REF!</definedName>
    <definedName name="Итого_ПЗ_в_базисных_ценах" localSheetId="2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2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2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2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2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2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2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2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2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2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 localSheetId="0">#REF!</definedName>
    <definedName name="иэмм">#REF!</definedName>
    <definedName name="к_ЗПМ" localSheetId="2">#REF!</definedName>
    <definedName name="к_ЗПМ" localSheetId="0">#REF!</definedName>
    <definedName name="к_ЗПМ">#REF!</definedName>
    <definedName name="к_МАТ" localSheetId="2">#REF!</definedName>
    <definedName name="к_МАТ" localSheetId="0">#REF!</definedName>
    <definedName name="к_МАТ">#REF!</definedName>
    <definedName name="к_ОЗП" localSheetId="2">#REF!</definedName>
    <definedName name="к_ОЗП" localSheetId="0">#REF!</definedName>
    <definedName name="к_ОЗП">#REF!</definedName>
    <definedName name="к_ПЗ" localSheetId="2">#REF!</definedName>
    <definedName name="к_ПЗ" localSheetId="0">#REF!</definedName>
    <definedName name="к_ПЗ">#REF!</definedName>
    <definedName name="к_ЭМ" localSheetId="2">#REF!</definedName>
    <definedName name="к_ЭМ" localSheetId="0">#REF!</definedName>
    <definedName name="к_ЭМ">#REF!</definedName>
    <definedName name="кве">#REF!</definedName>
    <definedName name="кмм" localSheetId="0">#REF!</definedName>
    <definedName name="кмм">#REF!</definedName>
    <definedName name="кмо" localSheetId="0">#REF!</definedName>
    <definedName name="кмо">#REF!</definedName>
    <definedName name="кол" localSheetId="0">#REF!</definedName>
    <definedName name="кол">#REF!</definedName>
    <definedName name="лот1" localSheetId="2">#REF!</definedName>
    <definedName name="лот1" localSheetId="0">#REF!</definedName>
    <definedName name="лот1">#REF!</definedName>
    <definedName name="м" localSheetId="0">#REF!</definedName>
    <definedName name="м">#REF!</definedName>
    <definedName name="масмес" localSheetId="0">#REF!</definedName>
    <definedName name="масмес">#REF!</definedName>
    <definedName name="мат" localSheetId="0">#REF!</definedName>
    <definedName name="мат">#REF!</definedName>
    <definedName name="матз" localSheetId="0">#REF!</definedName>
    <definedName name="матз">#REF!</definedName>
    <definedName name="матпз" localSheetId="0">#REF!</definedName>
    <definedName name="матпз">#REF!</definedName>
    <definedName name="мех" localSheetId="0">#REF!</definedName>
    <definedName name="мех">#REF!</definedName>
    <definedName name="мз" localSheetId="0">#REF!</definedName>
    <definedName name="мз">#REF!</definedName>
    <definedName name="Монтажные_работы_в_базисных_ценах" localSheetId="2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2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 localSheetId="0">#REF!</definedName>
    <definedName name="н">#REF!</definedName>
    <definedName name="Наименование_группы_строек" localSheetId="2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2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2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2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2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2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2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2">#REF!</definedName>
    <definedName name="Наименование_стройки" localSheetId="0">#REF!</definedName>
    <definedName name="Наименование_стройки">#REF!</definedName>
    <definedName name="НДС" localSheetId="0">#REF!</definedName>
    <definedName name="НДС">#REF!</definedName>
    <definedName name="нет" localSheetId="0">#REF!</definedName>
    <definedName name="нет">#REF!</definedName>
    <definedName name="нзу" localSheetId="0">#REF!</definedName>
    <definedName name="нзу">#REF!</definedName>
    <definedName name="ннр" localSheetId="0">#REF!</definedName>
    <definedName name="ннр">#REF!</definedName>
    <definedName name="ннр0" localSheetId="0">#REF!</definedName>
    <definedName name="ннр0">#REF!</definedName>
    <definedName name="ннркс" localSheetId="0">#REF!</definedName>
    <definedName name="ннркс">#REF!</definedName>
    <definedName name="ннрс" localSheetId="3">#REF!</definedName>
    <definedName name="ннрс" localSheetId="0">#REF!</definedName>
    <definedName name="ннрс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 localSheetId="0">#REF!</definedName>
    <definedName name="нр">#REF!</definedName>
    <definedName name="_xlnm.Print_Area" localSheetId="2">'Приложение №1 к 9'!$B$1:$F$53</definedName>
    <definedName name="_xlnm.Print_Area" localSheetId="5">'Приложение №2 к 8'!$A$1:$M$26</definedName>
    <definedName name="_xlnm.Print_Area" localSheetId="3">'Приложение №2 к 9'!$A$3:$E$20</definedName>
    <definedName name="_xlnm.Print_Area" localSheetId="1">'Форма 8 ПНР'!$A$1:$X$60</definedName>
    <definedName name="_xlnm.Print_Area" localSheetId="0">'Форма 8 СМР'!$A$1:$U$62</definedName>
    <definedName name="оборз" localSheetId="3">#REF!</definedName>
    <definedName name="оборз" localSheetId="1">#REF!</definedName>
    <definedName name="оборз" localSheetId="0">#REF!</definedName>
    <definedName name="оборз">#REF!</definedName>
    <definedName name="Оборудование_в_базисных_ценах" localSheetId="2">#REF!</definedName>
    <definedName name="Оборудование_в_базисных_ценах" localSheetId="1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2">#REF!</definedName>
    <definedName name="Оборудование_в_текущих_ценах" localSheetId="1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2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2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2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2">#REF!</definedName>
    <definedName name="Описание_объекта" localSheetId="0">#REF!</definedName>
    <definedName name="Описание_объекта">#REF!</definedName>
    <definedName name="Описание_объектной_сметы" localSheetId="2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2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2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2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2">#REF!</definedName>
    <definedName name="Описание_стройки" localSheetId="0">#REF!</definedName>
    <definedName name="Описание_стройки">#REF!</definedName>
    <definedName name="Основание" localSheetId="2">#REF!</definedName>
    <definedName name="Основание" localSheetId="0">#REF!</definedName>
    <definedName name="Основание">#REF!</definedName>
    <definedName name="отп" localSheetId="0">#REF!</definedName>
    <definedName name="отп">#REF!</definedName>
    <definedName name="Отчетный_период__учет_выполненных_работ" localSheetId="2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 localSheetId="0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0">#REF!</definedName>
    <definedName name="ператр2">#REF!</definedName>
    <definedName name="перм" localSheetId="1">#REF!</definedName>
    <definedName name="перм" localSheetId="0">#REF!</definedName>
    <definedName name="перм">#REF!</definedName>
    <definedName name="перо" localSheetId="3">#REF!</definedName>
    <definedName name="перо" localSheetId="0">#REF!</definedName>
    <definedName name="перо">#REF!</definedName>
    <definedName name="пЗуВр" localSheetId="0">#REF!</definedName>
    <definedName name="пЗуВр">#REF!</definedName>
    <definedName name="поток2" localSheetId="2">#REF!</definedName>
    <definedName name="поток2" localSheetId="0">#REF!</definedName>
    <definedName name="поток2">#REF!</definedName>
    <definedName name="пПрВр" localSheetId="0">#REF!</definedName>
    <definedName name="пПрВр">#REF!</definedName>
    <definedName name="ПРВ" localSheetId="3">[3]ИДвалка!#REF!</definedName>
    <definedName name="ПРВ" localSheetId="0">[3]ИДвалка!#REF!</definedName>
    <definedName name="ПРВ">[3]ИДвалка!#REF!</definedName>
    <definedName name="прем" localSheetId="1">#REF!</definedName>
    <definedName name="прем" localSheetId="0">#REF!</definedName>
    <definedName name="прем">#REF!</definedName>
    <definedName name="премввод" localSheetId="1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0">#REF!</definedName>
    <definedName name="прибыль">#REF!</definedName>
    <definedName name="Проверил" localSheetId="2">#REF!</definedName>
    <definedName name="Проверил" localSheetId="0">#REF!</definedName>
    <definedName name="Проверил">#REF!</definedName>
    <definedName name="Прочие_затраты_в_базисных_ценах" localSheetId="2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2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3">[4]ЗП_ЮНГ!#REF!</definedName>
    <definedName name="прямаяЗП" localSheetId="0">[4]ЗП_ЮНГ!#REF!</definedName>
    <definedName name="прямаяЗП">[4]ЗП_ЮНГ!#REF!</definedName>
    <definedName name="р_пр" localSheetId="1">#REF!</definedName>
    <definedName name="р_пр" localSheetId="0">#REF!</definedName>
    <definedName name="р_пр">#REF!</definedName>
    <definedName name="Районный_к_т_к_ЗП" localSheetId="2">#REF!</definedName>
    <definedName name="Районный_к_т_к_ЗП" localSheetId="1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2">#REF!</definedName>
    <definedName name="Районный_к_т_к_ЗП_по_ресурсному_расчету" localSheetId="1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0">#REF!</definedName>
    <definedName name="рак">#REF!</definedName>
    <definedName name="Регистрационный_номер_группы_строек" localSheetId="2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2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2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2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2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2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2">#REF!</definedName>
    <definedName name="Регистрационный_номер_стройки" localSheetId="0">#REF!</definedName>
    <definedName name="Регистрационный_номер_стройки">#REF!</definedName>
    <definedName name="рк" localSheetId="0">#REF!</definedName>
    <definedName name="рк">#REF!</definedName>
    <definedName name="с" localSheetId="0">#REF!</definedName>
    <definedName name="с">#REF!</definedName>
    <definedName name="с21" localSheetId="0">#REF!</definedName>
    <definedName name="с21">#REF!</definedName>
    <definedName name="са" localSheetId="0">#REF!</definedName>
    <definedName name="са">#REF!</definedName>
    <definedName name="Сметная_стоимость_в_базисных_ценах" localSheetId="2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2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 localSheetId="0">#REF!</definedName>
    <definedName name="сн">#REF!</definedName>
    <definedName name="сн_рк" localSheetId="3">#REF!</definedName>
    <definedName name="сн_рк" localSheetId="0">#REF!</definedName>
    <definedName name="сн_рк">#REF!</definedName>
    <definedName name="Составил" localSheetId="2">#REF!</definedName>
    <definedName name="Составил" localSheetId="0">#REF!</definedName>
    <definedName name="Составил">#REF!</definedName>
    <definedName name="сп" localSheetId="0">#REF!</definedName>
    <definedName name="сп">#REF!</definedName>
    <definedName name="ссммрр" localSheetId="0">#REF!</definedName>
    <definedName name="ссммрр">#REF!</definedName>
    <definedName name="сто" localSheetId="0">#REF!</definedName>
    <definedName name="сто">#REF!</definedName>
    <definedName name="сто2" localSheetId="0">#REF!</definedName>
    <definedName name="сто2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 localSheetId="0">#REF!</definedName>
    <definedName name="стр21">#REF!</definedName>
    <definedName name="Строительные_работы_в_базисных_ценах" localSheetId="2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2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3">#REF!</definedName>
    <definedName name="сут" localSheetId="0">#REF!</definedName>
    <definedName name="сут">#REF!</definedName>
    <definedName name="т11" localSheetId="0">#REF!</definedName>
    <definedName name="т11">#REF!</definedName>
    <definedName name="т12" localSheetId="0">#REF!</definedName>
    <definedName name="т12">#REF!</definedName>
    <definedName name="т13" localSheetId="0">#REF!</definedName>
    <definedName name="т13">#REF!</definedName>
    <definedName name="т14" localSheetId="0">#REF!</definedName>
    <definedName name="т14">#REF!</definedName>
    <definedName name="т15" localSheetId="0">#REF!</definedName>
    <definedName name="т15">#REF!</definedName>
    <definedName name="т16" localSheetId="0">#REF!</definedName>
    <definedName name="т16">#REF!</definedName>
    <definedName name="т17" localSheetId="0">#REF!</definedName>
    <definedName name="т17">#REF!</definedName>
    <definedName name="т18" localSheetId="0">#REF!</definedName>
    <definedName name="т18">#REF!</definedName>
    <definedName name="т19" localSheetId="0">#REF!</definedName>
    <definedName name="т19">#REF!</definedName>
    <definedName name="т20" localSheetId="0">#REF!</definedName>
    <definedName name="т20">#REF!</definedName>
    <definedName name="т21" localSheetId="0">#REF!</definedName>
    <definedName name="т21">#REF!</definedName>
    <definedName name="т22" localSheetId="0">#REF!</definedName>
    <definedName name="т22">#REF!</definedName>
    <definedName name="т23" localSheetId="0">#REF!</definedName>
    <definedName name="т23">#REF!</definedName>
    <definedName name="т24" localSheetId="0">#REF!</definedName>
    <definedName name="т24">#REF!</definedName>
    <definedName name="т25" localSheetId="0">#REF!</definedName>
    <definedName name="т25">#REF!</definedName>
    <definedName name="т26" localSheetId="0">#REF!</definedName>
    <definedName name="т26">#REF!</definedName>
    <definedName name="т27" localSheetId="3">#REF!</definedName>
    <definedName name="т27" localSheetId="0">#REF!</definedName>
    <definedName name="т27">#REF!</definedName>
    <definedName name="т28" localSheetId="3">#REF!</definedName>
    <definedName name="т28" localSheetId="0">#REF!</definedName>
    <definedName name="т28">#REF!</definedName>
    <definedName name="т29" localSheetId="3">#REF!</definedName>
    <definedName name="т29" localSheetId="0">#REF!</definedName>
    <definedName name="т29">#REF!</definedName>
    <definedName name="т30" localSheetId="3">#REF!</definedName>
    <definedName name="т30" localSheetId="0">#REF!</definedName>
    <definedName name="т30">#REF!</definedName>
    <definedName name="т31" localSheetId="3">#REF!</definedName>
    <definedName name="т31" localSheetId="0">#REF!</definedName>
    <definedName name="т31">#REF!</definedName>
    <definedName name="т32" localSheetId="3">#REF!</definedName>
    <definedName name="т32" localSheetId="0">#REF!</definedName>
    <definedName name="т32">#REF!</definedName>
    <definedName name="т33" localSheetId="3">#REF!</definedName>
    <definedName name="т33" localSheetId="0">#REF!</definedName>
    <definedName name="т33">#REF!</definedName>
    <definedName name="т34" localSheetId="3">#REF!</definedName>
    <definedName name="т34" localSheetId="0">#REF!</definedName>
    <definedName name="т34">#REF!</definedName>
    <definedName name="т35" localSheetId="3">#REF!</definedName>
    <definedName name="т35" localSheetId="0">#REF!</definedName>
    <definedName name="т35">#REF!</definedName>
    <definedName name="т36" localSheetId="3">#REF!</definedName>
    <definedName name="т36" localSheetId="0">#REF!</definedName>
    <definedName name="т36">#REF!</definedName>
    <definedName name="т37" localSheetId="3">#REF!</definedName>
    <definedName name="т37" localSheetId="0">#REF!</definedName>
    <definedName name="т37">#REF!</definedName>
    <definedName name="т38" localSheetId="3">#REF!</definedName>
    <definedName name="т38" localSheetId="0">#REF!</definedName>
    <definedName name="т38">#REF!</definedName>
    <definedName name="т39" localSheetId="3">#REF!</definedName>
    <definedName name="т39" localSheetId="0">#REF!</definedName>
    <definedName name="т39">#REF!</definedName>
    <definedName name="т40" localSheetId="3">#REF!</definedName>
    <definedName name="т40" localSheetId="0">#REF!</definedName>
    <definedName name="т40">#REF!</definedName>
    <definedName name="т41" localSheetId="3">#REF!</definedName>
    <definedName name="т41" localSheetId="0">#REF!</definedName>
    <definedName name="т41">#REF!</definedName>
    <definedName name="т42" localSheetId="3">#REF!</definedName>
    <definedName name="т42" localSheetId="0">#REF!</definedName>
    <definedName name="т42">#REF!</definedName>
    <definedName name="т43" localSheetId="3">#REF!</definedName>
    <definedName name="т43" localSheetId="0">#REF!</definedName>
    <definedName name="т43">#REF!</definedName>
    <definedName name="т44" localSheetId="3">#REF!</definedName>
    <definedName name="т44" localSheetId="0">#REF!</definedName>
    <definedName name="т44">#REF!</definedName>
    <definedName name="т45" localSheetId="3">#REF!</definedName>
    <definedName name="т45" localSheetId="0">#REF!</definedName>
    <definedName name="т45">#REF!</definedName>
    <definedName name="т46" localSheetId="3">#REF!</definedName>
    <definedName name="т46" localSheetId="0">#REF!</definedName>
    <definedName name="т46">#REF!</definedName>
    <definedName name="т47" localSheetId="3">#REF!</definedName>
    <definedName name="т47" localSheetId="0">#REF!</definedName>
    <definedName name="т47">#REF!</definedName>
    <definedName name="т48" localSheetId="3">#REF!</definedName>
    <definedName name="т48" localSheetId="0">#REF!</definedName>
    <definedName name="т48">#REF!</definedName>
    <definedName name="т49" localSheetId="3">#REF!</definedName>
    <definedName name="т49" localSheetId="0">#REF!</definedName>
    <definedName name="т49">#REF!</definedName>
    <definedName name="т50" localSheetId="3">#REF!</definedName>
    <definedName name="т50" localSheetId="0">#REF!</definedName>
    <definedName name="т50">#REF!</definedName>
    <definedName name="т51" localSheetId="3">#REF!</definedName>
    <definedName name="т51" localSheetId="0">#REF!</definedName>
    <definedName name="т51">#REF!</definedName>
    <definedName name="т52" localSheetId="3">#REF!</definedName>
    <definedName name="т52" localSheetId="0">#REF!</definedName>
    <definedName name="т52">#REF!</definedName>
    <definedName name="т53" localSheetId="3">#REF!</definedName>
    <definedName name="т53" localSheetId="0">#REF!</definedName>
    <definedName name="т53">#REF!</definedName>
    <definedName name="т54" localSheetId="3">#REF!</definedName>
    <definedName name="т54" localSheetId="0">#REF!</definedName>
    <definedName name="т54">#REF!</definedName>
    <definedName name="т55" localSheetId="3">#REF!</definedName>
    <definedName name="т55" localSheetId="0">#REF!</definedName>
    <definedName name="т55">#REF!</definedName>
    <definedName name="т56" localSheetId="3">#REF!</definedName>
    <definedName name="т56" localSheetId="0">#REF!</definedName>
    <definedName name="т56">#REF!</definedName>
    <definedName name="т57" localSheetId="3">#REF!</definedName>
    <definedName name="т57" localSheetId="0">#REF!</definedName>
    <definedName name="т57">#REF!</definedName>
    <definedName name="т58" localSheetId="3">#REF!</definedName>
    <definedName name="т58" localSheetId="0">#REF!</definedName>
    <definedName name="т58">#REF!</definedName>
    <definedName name="т59" localSheetId="3">#REF!</definedName>
    <definedName name="т59" localSheetId="0">#REF!</definedName>
    <definedName name="т59">#REF!</definedName>
    <definedName name="т60" localSheetId="3">#REF!</definedName>
    <definedName name="т60" localSheetId="0">#REF!</definedName>
    <definedName name="т60">#REF!</definedName>
    <definedName name="тар" localSheetId="0">#REF!</definedName>
    <definedName name="тар">#REF!</definedName>
    <definedName name="Тарифы" localSheetId="0">#REF!</definedName>
    <definedName name="Тарифы">#REF!</definedName>
    <definedName name="Территориальная_поправка_к_ТЕР" localSheetId="2">#REF!</definedName>
    <definedName name="Территориальная_поправка_к_ТЕР" localSheetId="0">#REF!</definedName>
    <definedName name="Территориальная_поправка_к_ТЕР">#REF!</definedName>
    <definedName name="тро" localSheetId="0">#REF!</definedName>
    <definedName name="тро">#REF!</definedName>
    <definedName name="трр" localSheetId="0">#REF!</definedName>
    <definedName name="трр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3">#REF!</definedName>
    <definedName name="ФОТ" localSheetId="0">#REF!</definedName>
    <definedName name="ФОТ">#REF!</definedName>
    <definedName name="фотм" localSheetId="3">#REF!</definedName>
    <definedName name="фотм" localSheetId="0">#REF!</definedName>
    <definedName name="фотм">#REF!</definedName>
    <definedName name="фотр" localSheetId="0">#REF!</definedName>
    <definedName name="фотр">#REF!</definedName>
    <definedName name="челдн" localSheetId="0">#REF!</definedName>
    <definedName name="челдн">#REF!</definedName>
    <definedName name="чм" localSheetId="0">#REF!</definedName>
    <definedName name="чм">#REF!</definedName>
    <definedName name="шшшшшшшшш">#REF!</definedName>
    <definedName name="ьж">#REF!</definedName>
    <definedName name="эмм" localSheetId="0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O11" i="9" l="1"/>
  <c r="N11" i="9"/>
  <c r="K11" i="9"/>
  <c r="J11" i="9"/>
  <c r="E11" i="9"/>
  <c r="D11" i="9"/>
  <c r="L16" i="8" l="1"/>
  <c r="K16" i="8"/>
  <c r="J16" i="8"/>
  <c r="I16" i="8"/>
  <c r="H16" i="8"/>
  <c r="G16" i="8"/>
  <c r="F16" i="8"/>
  <c r="E16" i="8"/>
  <c r="D16" i="8"/>
  <c r="E50" i="9" l="1"/>
  <c r="X22" i="9"/>
  <c r="X23" i="9" s="1"/>
  <c r="P11" i="9"/>
  <c r="D10" i="9"/>
  <c r="B9" i="9"/>
  <c r="W11" i="9" l="1"/>
  <c r="V11" i="9"/>
  <c r="X11" i="9" l="1"/>
  <c r="X25" i="9" s="1"/>
  <c r="X27" i="9" s="1"/>
  <c r="X28" i="9" s="1"/>
  <c r="X26" i="9"/>
  <c r="X29" i="9" l="1"/>
  <c r="X30" i="9" s="1"/>
  <c r="X31" i="9" s="1"/>
  <c r="E50" i="8" l="1"/>
  <c r="U24" i="8"/>
  <c r="L15" i="8"/>
  <c r="D15" i="8"/>
  <c r="B15" i="8"/>
  <c r="A15" i="8"/>
  <c r="L14" i="8"/>
  <c r="D14" i="8"/>
  <c r="B14" i="8"/>
  <c r="A14" i="8"/>
  <c r="L13" i="8"/>
  <c r="D13" i="8"/>
  <c r="B13" i="8"/>
  <c r="A13" i="8"/>
  <c r="L12" i="8"/>
  <c r="D12" i="8"/>
  <c r="B12" i="8"/>
  <c r="A12" i="8"/>
  <c r="L11" i="8"/>
  <c r="D11" i="8"/>
  <c r="B11" i="8"/>
  <c r="A11" i="8"/>
  <c r="B10" i="8"/>
  <c r="R8" i="8"/>
  <c r="P8" i="8"/>
  <c r="N8" i="8"/>
  <c r="B8" i="8"/>
  <c r="U18" i="8" l="1"/>
  <c r="U17" i="8"/>
  <c r="U19" i="8" l="1"/>
  <c r="U22" i="8" s="1"/>
  <c r="J19" i="4" l="1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<sst xmlns="http://schemas.openxmlformats.org/spreadsheetml/2006/main" count="344" uniqueCount="219">
  <si>
    <t>ЦЕНОВЫЕ ПОКАЗАТЕЛИ</t>
  </si>
  <si>
    <t>Стройка:</t>
  </si>
  <si>
    <t>№№</t>
  </si>
  <si>
    <t>Наименование</t>
  </si>
  <si>
    <t xml:space="preserve">Ед.изм. </t>
  </si>
  <si>
    <t>По первоначальной оферте (1)</t>
  </si>
  <si>
    <t>Индексы к ценам 2001 года</t>
  </si>
  <si>
    <t>1.2</t>
  </si>
  <si>
    <t>1.3</t>
  </si>
  <si>
    <t>2.</t>
  </si>
  <si>
    <t>Стоимость чел.часа рабочего (включая районный коэффициент и северную надбавку)</t>
  </si>
  <si>
    <t>руб./чел.час.</t>
  </si>
  <si>
    <t>3</t>
  </si>
  <si>
    <t>Стоимость машино часа (включая заработную плату машиниста)  по видам механизмов</t>
  </si>
  <si>
    <t>…</t>
  </si>
  <si>
    <t xml:space="preserve">руб/маш.час. </t>
  </si>
  <si>
    <t>4.</t>
  </si>
  <si>
    <t>Средний размер накладных расходов</t>
  </si>
  <si>
    <t>%</t>
  </si>
  <si>
    <t>5.</t>
  </si>
  <si>
    <t>Средний размер сметной прибыли</t>
  </si>
  <si>
    <t>Предоставляется на этапе подачи первоначальной оферты (1), по итогам проведения ТК (2)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</si>
  <si>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</si>
  <si>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</si>
  <si>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</si>
  <si>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</si>
  <si>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</si>
  <si>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</si>
  <si>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</si>
  <si>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</si>
  <si>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</si>
  <si>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</si>
  <si>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</si>
  <si>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</si>
  <si>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</si>
  <si>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</si>
  <si>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</si>
  <si>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</si>
  <si>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</si>
  <si>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</si>
  <si>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</si>
  <si>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</si>
  <si>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</si>
  <si>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</si>
  <si>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</si>
  <si>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</si>
  <si>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</si>
  <si>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</si>
  <si>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</si>
  <si>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</si>
  <si>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</si>
  <si>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</si>
  <si>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</si>
  <si>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</si>
  <si>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</si>
  <si>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</si>
  <si>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</si>
  <si>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</si>
  <si>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</si>
  <si>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</si>
  <si>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</si>
  <si>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</si>
  <si>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</si>
  <si>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</si>
  <si>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</si>
  <si>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</si>
  <si>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</si>
  <si>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</si>
  <si>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</si>
  <si>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</si>
  <si>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</si>
  <si>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</si>
  <si>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</si>
  <si>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</si>
  <si>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</si>
  <si>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</si>
  <si>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</si>
  <si>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</si>
  <si>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</si>
  <si>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</si>
  <si>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</si>
  <si>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</si>
  <si>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</si>
  <si>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</si>
  <si>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</si>
  <si>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</si>
  <si>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</si>
  <si>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</si>
  <si>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</si>
  <si>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</si>
  <si>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</si>
  <si>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</si>
  <si>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</si>
  <si>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</si>
  <si>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</si>
  <si>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</si>
  <si>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</si>
  <si>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</si>
  <si>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</si>
  <si>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</si>
  <si>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</si>
  <si>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</si>
  <si>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</si>
  <si>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</si>
  <si>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</si>
  <si>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</si>
  <si>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</si>
  <si>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</si>
  <si>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</si>
  <si>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</si>
  <si>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</si>
  <si>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</si>
  <si>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</si>
  <si>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</si>
  <si>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</si>
  <si>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</si>
  <si>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</si>
  <si>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</si>
  <si>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</si>
  <si>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</si>
  <si>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</si>
  <si>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</si>
  <si>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</si>
  <si>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</si>
  <si>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Уровень накладных расходов</t>
  </si>
  <si>
    <t>Уровень сметной прибыли</t>
  </si>
  <si>
    <t>Тип сделки:</t>
  </si>
  <si>
    <t>№ 
п/п</t>
  </si>
  <si>
    <t xml:space="preserve">Наименование затрат </t>
  </si>
  <si>
    <t xml:space="preserve">Порядок определения стоимости </t>
  </si>
  <si>
    <t>характеристика оборудования
и его масса</t>
  </si>
  <si>
    <t>Кол-во скв (км, шт, к-т ..)</t>
  </si>
  <si>
    <t>Диам.трубы.</t>
  </si>
  <si>
    <t>Стоимость прямых затрат в базовом уровне цен</t>
  </si>
  <si>
    <t>Прямые затраты по объектам формируются  по сметной документациипо  составу работ единичных расценок базы ТЕР - 2001</t>
  </si>
  <si>
    <t>Стоимость  в текущем уровне цен</t>
  </si>
  <si>
    <t>2.1.</t>
  </si>
  <si>
    <t>в т.ч.</t>
  </si>
  <si>
    <t>Затраты на оплату труда рабочих строителей.</t>
  </si>
  <si>
    <t>Затраты на оплату труда рабочих строителей в текущих ценах  определяются в соответствии с МДС 83-1.99 и включают все расходы по оплате труда производственных рабочих (в том числе рабочих, не состоящих в штате) и линейных работников при включении их в состав работников участков (бригад), занятых непосредственно на строительных работах. Расчет стоимости производится с примененнием индекса изменения сметной стоимости к оплате труда рабочих строителей  в базе 2001г.  (С учетом снижения по результатам проведения тендерных процедур).</t>
  </si>
  <si>
    <t>2.2.</t>
  </si>
  <si>
    <t xml:space="preserve">Затраты на эксплуатацию машин и механизмов </t>
  </si>
  <si>
    <t>Затраты на эксплуатацию  строительных машин и механизмов включают все расходы в соостветствии с МДС 81-3.99. Расчет стоимости производится с примененнием индекса изменения сметной стоимости к эксплуатации  строительных машин и механизмов, в базе 2001г., учитывающий накладные расходы и сметную прибыль. (С учетом снижения по результатам проведения тендерных процедур).</t>
  </si>
  <si>
    <t>2.3.</t>
  </si>
  <si>
    <t>Накладые расходы</t>
  </si>
  <si>
    <t>Определены в соответствии с МДС 81-34.2004, МДС 81-33.2004 ( с изменениями и дополнениями). Расчет производится от размера оплаты труда рабочих строителей. (С учетом снижения по результатам проведения тендерных процедур).</t>
  </si>
  <si>
    <t>2.4.</t>
  </si>
  <si>
    <t>Определена  в соответствии с МДС 81-25.2001 ( с изменениями и дополнениями), и составляет не более 50%  от размера оплаты труда рабочих строителей.   (С учетом снижения по результатам проведения тендерных процедур).</t>
  </si>
  <si>
    <t>По нормам, приведенным ГСН 81-05-01-2001, ГСНр 81-05-01-2001, в процентах, в соответствии с условиями лота, от сметной стоимости строительных (ремонтно-строительных) и монтажных работ. Возмещаются по фактическим, документально подтвержденным затратам.</t>
  </si>
  <si>
    <t xml:space="preserve">Удорожание работ в зимнее время </t>
  </si>
  <si>
    <t xml:space="preserve">Определяются в пределах норм, рекомендованных ГЭСН 81-05-02-2007  в процентах, в соответствии с условиями лота, от  стоимости строительных (ремонтно-строительных) и монтажных работ. </t>
  </si>
  <si>
    <t>Перевозка рабочих свыше 3 км</t>
  </si>
  <si>
    <t>Определяются  в процентах от  стоимости строительных (ремонтно-строительных) и монтажных работ  (не более 1,5%)</t>
  </si>
  <si>
    <t>Затраты на перебазировкку строительных машин и механизмов определяются исходя из нормативной потребности необходимых машин и соответствующей цены одного машино-часа эксплуатации  автотранспортных средств, осуществляющей перебазировку. Возмещаются по фактическим, документально подтвержденным затратам.</t>
  </si>
  <si>
    <t>Доставка материалов на объект</t>
  </si>
  <si>
    <t xml:space="preserve">Расчет доставки материалов на объект определяется исходя из класса и нормативного количества перевозимого груза, нормы времени (исходя из  класса дорог и расстояния перевозки)  и тарифа эксплуатации соответствующего автотранспортного  средства. Включает в себя все затраты по доставке материалов на объект.  Возмещаются по фактическим, документально подтвержденным затратам.  (С учетом снижения по результатам проведения тендерных процедур). </t>
  </si>
  <si>
    <t>Затраты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</t>
  </si>
  <si>
    <t>Разница в стоимости электроэнергии, получаемой от передвижных электростанций, по сравнению со стоимостью электроэнергии, учтенной в составе прямых затрат локальных смет, определяются расчетами на основании ПОС. Необходимость в компенсации данных затрат  определяется производственными службами ДКС и РО.Возмещаются по фактическим, документально подтвержденным затратам.</t>
  </si>
  <si>
    <t>Пусконаладочные работы</t>
  </si>
  <si>
    <t xml:space="preserve">Проезд через переправу "Ермаковская" и по платным дорогам "Томскнефть". Авиаперевозки </t>
  </si>
  <si>
    <t>Затраты, связанные с проездом через переправы, платные дороги, а также авиауслуги определяются  расчетно, как лимит средств и компенсируются на основании подтверждающих документов, согласованных с производственными службами ДКС и РО.</t>
  </si>
  <si>
    <t>в .т.ч. стоимость материалов и оборудования поставки  Подрядчика</t>
  </si>
  <si>
    <t>Стоимость материалов и оборудования определяется  в текущих ценах, включают в себя все затраты в соответствии с МДС - 81-2.99. Приемка выполненных работ осуществляется на основании реестров стоимости материалов, согласованных с отделом маркетинга ОАО "СН-МНГ".</t>
  </si>
  <si>
    <t>в т.ч.стоимость материалов   Заказчика</t>
  </si>
  <si>
    <t>Стоимость материалов определяется  департаментом комлектации объектов капитального строительства ОАО "СН-МНГ" (ДКОКС). Приемка выполненных работ осуществляется на основании реестров стоимости материалов, согласованных с ДКОКС.</t>
  </si>
  <si>
    <t>Резерв средств на непредвиденные работы и затраты</t>
  </si>
  <si>
    <t>Непредвиденные работы и затраты</t>
  </si>
  <si>
    <t>Резерв средств на непредвиденные работы и затраты предназначен для возмещения стоимости работ и затрат, потребность в которых возникает в процессе разработки рабочей документации или в ходе строительства в результате уточнения проектных решений или условий строительства по объекту, предусмотренным в утвержденном проекте.  Включается в расчет стоимости по установленной договорной ценой % норме как резерв Заказчика и при отсутствии необходимости в возмещении вышеуказанных затрат, при производстве расчетов между заказчиком и подрядчиком за фактические выполненные объемы работ  данный резерв подрядчику не отдается, а остается в распоряжении заказчика. При составлении смет на дополнительные работы, выявленные в процессе строительства (ремонта) резерв средств на непредвиденные работы и затраты не начисляется.</t>
  </si>
  <si>
    <t>Примечание:</t>
  </si>
  <si>
    <t xml:space="preserve">1. Стоимость фактически выполненных Подрядчиком работ определяется в соответствии с настоящим Порядком определения стоимости работ, являющимся основанием для проведения взаимных расчетов и платежей между Подрядчиком и Заказчиком. </t>
  </si>
  <si>
    <t>2. Данный порядок определения договорной цены является неизменным на весь период исполнения договора и учитывает все риски Подрядчика (в т.ч. снижение стоимости на тендере).</t>
  </si>
  <si>
    <t>3. В случае превышения среднерыночной стоимости материалов, наличия арифметических ошибок в редакции Подрядчика, Заказчик оставляет за собой право включить в договор стоимость материалов Подрядчика в своей редакции.</t>
  </si>
  <si>
    <t>Индекс оплаты труда основных рабочих</t>
  </si>
  <si>
    <t>Индекс эксплуатации машин и механизмов</t>
  </si>
  <si>
    <t>Приложение №____</t>
  </si>
  <si>
    <t>к договору подряда №________от_____</t>
  </si>
  <si>
    <t>Заказчик:</t>
  </si>
  <si>
    <t>Подрядчик:</t>
  </si>
  <si>
    <t>Определяются  в соответствии с  МДС 81-27.2007. При отсутствии ПСД затраты определяются  как лимит средств. Возмещаются на основании составленных локальных сметных расчетов, согласованных с производственными службами ДКС и РО. Расчет стоимости производится с примененнием индекса изменения сметной стоимости (не более 2,7 к общей сметной стоимости),  в рамках установленного лимита.  (С учетом снижения по результатам проведения тендерных процедур).</t>
  </si>
  <si>
    <t>Приложение № ___</t>
  </si>
  <si>
    <t>к договору №_______от_____________________</t>
  </si>
  <si>
    <t>Показатеди</t>
  </si>
  <si>
    <t>Перебазировка техники.</t>
  </si>
  <si>
    <t>Порядок определения договорной цены.</t>
  </si>
  <si>
    <t xml:space="preserve">Ориентировочная стоимость материалов </t>
  </si>
  <si>
    <t>Приложение №1 к форме 9</t>
  </si>
  <si>
    <t>Приложение №2 к форме 9</t>
  </si>
  <si>
    <t xml:space="preserve">Приложение №2 к форме 8 </t>
  </si>
  <si>
    <t xml:space="preserve">Приложение №1 к форме 8 </t>
  </si>
  <si>
    <t>Форма 8</t>
  </si>
  <si>
    <t>Затраты на эксплуатацию машин и механизмов                           (без учета гр.6)</t>
  </si>
  <si>
    <t>Транспорт материалов</t>
  </si>
  <si>
    <t>Перебазировка техники (Приложение 1)</t>
  </si>
  <si>
    <t>Транспортировка материалов (Приложение 2)</t>
  </si>
  <si>
    <t>Стоимость материалов (Приложение 3)</t>
  </si>
  <si>
    <t>Заказчика</t>
  </si>
  <si>
    <t>Подрядчика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</si>
  <si>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</si>
  <si>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</si>
  <si>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</si>
  <si>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</si>
  <si>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</si>
  <si>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</si>
  <si>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Индекс эксплуатации машин и механизмов (без учета гр.6)</t>
  </si>
  <si>
    <t>Затраты на эксплуатацию машин и механизмов (без учета гр.8)</t>
  </si>
  <si>
    <t>Затраты труда</t>
  </si>
  <si>
    <t>Тех.отчет 1,5%</t>
  </si>
  <si>
    <t>перевозка материалов</t>
  </si>
  <si>
    <t>287/2015</t>
  </si>
  <si>
    <t>Газопровод, испытание электротехнических трубопроводов и щита обогрева ЩС1</t>
  </si>
  <si>
    <t>Перебазировка техники (Приложение 3)</t>
  </si>
  <si>
    <t>Транспортировка материалов (Приложение 4)</t>
  </si>
  <si>
    <t>Стоимость материалов (Приложение 2)</t>
  </si>
  <si>
    <t>Тех.отчет 1,5 %</t>
  </si>
  <si>
    <t>Перевозка</t>
  </si>
  <si>
    <t xml:space="preserve">Уровень оплаты труда </t>
  </si>
  <si>
    <t xml:space="preserve">Индекс к общей сметной стоимости </t>
  </si>
  <si>
    <t>Итого:</t>
  </si>
  <si>
    <t>Реконструкциягазопровода по выходу газа из емкости уловленной нефти Е-2 на ДНС-1 Ватинского месторождения. Инв. №130000000046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</si>
</sst>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  <numFmt numFmtId="191" formatCode="#,##0.0000"/>
    <numFmt numFmtId="192" formatCode="_-* #,##0.00_р_._-;\-* #,##0.00_р_._-;_-* \-??_р_._-;_-@_-"/>
    <numFmt numFmtId="193" formatCode="0.000%"/>
    <numFmt numFmtId="194" formatCode="0.00000000"/>
  </numFmts>
  <fonts count="8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12"/>
      <name val="Arial Cyr"/>
      <family val="2"/>
      <charset val="204"/>
    </font>
    <font>
      <sz val="10"/>
      <color indexed="12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0"/>
      <name val="Times New Roman Cyr"/>
      <charset val="204"/>
    </font>
    <font>
      <b/>
      <i/>
      <sz val="12"/>
      <name val="Times New Roman"/>
      <family val="1"/>
      <charset val="204"/>
    </font>
  </fonts>
  <fills count="4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10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</borders>
  <cellStyleXfs count="1120">
    <xf numFmtId="0" fontId="0" fillId="0" borderId="0"/>
    <xf numFmtId="0" fontId="3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4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6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20" fillId="0" borderId="0" applyFill="0" applyBorder="0" applyAlignment="0"/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0" fontId="7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6" fillId="16" borderId="0" applyNumberFormat="0" applyBorder="0" applyAlignment="0" applyProtection="0"/>
    <xf numFmtId="0" fontId="27" fillId="0" borderId="16" applyNumberFormat="0" applyAlignment="0" applyProtection="0">
      <alignment horizontal="left" vertical="center"/>
    </xf>
    <xf numFmtId="0" fontId="27" fillId="0" borderId="17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6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2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9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5" fillId="0" borderId="8">
      <alignment horizontal="center"/>
    </xf>
    <xf numFmtId="0" fontId="2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1" fillId="16" borderId="22"/>
    <xf numFmtId="14" fontId="10" fillId="0" borderId="0">
      <alignment horizontal="right"/>
    </xf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>
      <alignment vertical="top"/>
    </xf>
    <xf numFmtId="0" fontId="2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2" fillId="0" borderId="0"/>
    <xf numFmtId="184" fontId="1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9" fillId="0" borderId="0"/>
    <xf numFmtId="0" fontId="3" fillId="0" borderId="0"/>
    <xf numFmtId="4" fontId="8" fillId="0" borderId="0">
      <alignment vertical="center"/>
    </xf>
    <xf numFmtId="0" fontId="2" fillId="0" borderId="0"/>
    <xf numFmtId="0" fontId="3" fillId="0" borderId="0"/>
    <xf numFmtId="0" fontId="50" fillId="0" borderId="0"/>
    <xf numFmtId="0" fontId="50" fillId="0" borderId="0" applyProtection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183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5" fillId="27" borderId="29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3" fillId="0" borderId="8"/>
    <xf numFmtId="164" fontId="11" fillId="0" borderId="0">
      <protection locked="0"/>
    </xf>
    <xf numFmtId="0" fontId="5" fillId="0" borderId="0"/>
    <xf numFmtId="0" fontId="2" fillId="0" borderId="0"/>
    <xf numFmtId="4" fontId="3" fillId="0" borderId="0">
      <alignment vertical="center"/>
    </xf>
    <xf numFmtId="0" fontId="2" fillId="0" borderId="0"/>
    <xf numFmtId="4" fontId="10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" fillId="0" borderId="0"/>
    <xf numFmtId="0" fontId="2" fillId="0" borderId="0"/>
    <xf numFmtId="192" fontId="10" fillId="0" borderId="0" applyFill="0" applyBorder="0" applyAlignment="0" applyProtection="0"/>
    <xf numFmtId="0" fontId="2" fillId="0" borderId="8">
      <alignment vertical="top" wrapText="1"/>
    </xf>
    <xf numFmtId="0" fontId="85" fillId="0" borderId="0"/>
  </cellStyleXfs>
  <cellXfs count="658">
    <xf numFmtId="0" fontId="0" fillId="0" borderId="0" xfId="0"/>
    <xf numFmtId="0" fontId="4" fillId="0" borderId="0" xfId="1" applyFont="1" applyBorder="1" applyAlignment="1">
      <alignment wrapText="1"/>
    </xf>
    <xf numFmtId="0" fontId="5" fillId="0" borderId="0" xfId="1" applyFont="1" applyBorder="1" applyAlignment="1">
      <alignment vertical="center"/>
    </xf>
    <xf numFmtId="0" fontId="5" fillId="0" borderId="0" xfId="1" applyFont="1"/>
    <xf numFmtId="0" fontId="5" fillId="0" borderId="0" xfId="1" applyFont="1" applyBorder="1" applyAlignment="1"/>
    <xf numFmtId="0" fontId="5" fillId="0" borderId="0" xfId="1" applyFont="1" applyBorder="1"/>
    <xf numFmtId="0" fontId="5" fillId="0" borderId="0" xfId="0" applyFont="1" applyAlignment="1">
      <alignment horizontal="left"/>
    </xf>
    <xf numFmtId="0" fontId="5" fillId="0" borderId="0" xfId="0" applyFont="1"/>
    <xf numFmtId="0" fontId="63" fillId="0" borderId="0" xfId="0" applyFont="1" applyFill="1" applyAlignment="1"/>
    <xf numFmtId="0" fontId="5" fillId="0" borderId="0" xfId="0" applyFont="1" applyFill="1"/>
    <xf numFmtId="0" fontId="5" fillId="0" borderId="0" xfId="0" applyFont="1" applyBorder="1"/>
    <xf numFmtId="0" fontId="60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49" fontId="62" fillId="0" borderId="8" xfId="0" applyNumberFormat="1" applyFont="1" applyFill="1" applyBorder="1" applyAlignment="1">
      <alignment horizontal="center" vertical="center" wrapText="1"/>
    </xf>
    <xf numFmtId="0" fontId="65" fillId="0" borderId="0" xfId="0" applyFont="1" applyFill="1"/>
    <xf numFmtId="0" fontId="5" fillId="0" borderId="0" xfId="0" applyFont="1" applyFill="1" applyAlignment="1">
      <alignment vertical="top"/>
    </xf>
    <xf numFmtId="49" fontId="62" fillId="0" borderId="40" xfId="0" applyNumberFormat="1" applyFont="1" applyFill="1" applyBorder="1" applyAlignment="1">
      <alignment horizontal="center" vertical="center" wrapText="1"/>
    </xf>
    <xf numFmtId="49" fontId="62" fillId="0" borderId="41" xfId="0" applyNumberFormat="1" applyFont="1" applyFill="1" applyBorder="1" applyAlignment="1">
      <alignment horizontal="center" vertical="center" wrapText="1"/>
    </xf>
    <xf numFmtId="49" fontId="62" fillId="0" borderId="42" xfId="0" applyNumberFormat="1" applyFont="1" applyFill="1" applyBorder="1" applyAlignment="1">
      <alignment horizontal="center" vertical="center" wrapText="1"/>
    </xf>
    <xf numFmtId="0" fontId="66" fillId="28" borderId="43" xfId="0" applyFont="1" applyFill="1" applyBorder="1" applyAlignment="1">
      <alignment vertical="top"/>
    </xf>
    <xf numFmtId="49" fontId="62" fillId="0" borderId="44" xfId="0" applyNumberFormat="1" applyFont="1" applyFill="1" applyBorder="1" applyAlignment="1">
      <alignment horizontal="center" vertical="top" wrapText="1"/>
    </xf>
    <xf numFmtId="49" fontId="62" fillId="0" borderId="45" xfId="0" applyNumberFormat="1" applyFont="1" applyFill="1" applyBorder="1" applyAlignment="1">
      <alignment horizontal="left" vertical="top" wrapText="1"/>
    </xf>
    <xf numFmtId="187" fontId="67" fillId="0" borderId="45" xfId="0" applyNumberFormat="1" applyFont="1" applyFill="1" applyBorder="1" applyAlignment="1">
      <alignment horizontal="center" vertical="top"/>
    </xf>
    <xf numFmtId="0" fontId="62" fillId="0" borderId="45" xfId="0" applyNumberFormat="1" applyFont="1" applyFill="1" applyBorder="1" applyAlignment="1">
      <alignment horizontal="center" vertical="top"/>
    </xf>
    <xf numFmtId="0" fontId="62" fillId="0" borderId="45" xfId="0" applyFont="1" applyFill="1" applyBorder="1" applyAlignment="1">
      <alignment horizontal="center" vertical="top"/>
    </xf>
    <xf numFmtId="188" fontId="67" fillId="0" borderId="45" xfId="0" applyNumberFormat="1" applyFont="1" applyFill="1" applyBorder="1" applyAlignment="1">
      <alignment horizontal="center" vertical="top"/>
    </xf>
    <xf numFmtId="3" fontId="62" fillId="0" borderId="45" xfId="0" applyNumberFormat="1" applyFont="1" applyFill="1" applyBorder="1" applyAlignment="1">
      <alignment horizontal="center" vertical="top"/>
    </xf>
    <xf numFmtId="3" fontId="67" fillId="0" borderId="45" xfId="0" applyNumberFormat="1" applyFont="1" applyFill="1" applyBorder="1" applyAlignment="1">
      <alignment horizontal="center" vertical="top"/>
    </xf>
    <xf numFmtId="3" fontId="67" fillId="0" borderId="46" xfId="0" applyNumberFormat="1" applyFont="1" applyFill="1" applyBorder="1" applyAlignment="1">
      <alignment horizontal="center" vertical="top" wrapText="1"/>
    </xf>
    <xf numFmtId="0" fontId="66" fillId="28" borderId="0" xfId="0" applyFont="1" applyFill="1" applyBorder="1" applyAlignment="1">
      <alignment vertical="top"/>
    </xf>
    <xf numFmtId="49" fontId="68" fillId="0" borderId="47" xfId="0" applyNumberFormat="1" applyFont="1" applyFill="1" applyBorder="1" applyAlignment="1">
      <alignment horizontal="center" vertical="top" wrapText="1"/>
    </xf>
    <xf numFmtId="0" fontId="68" fillId="0" borderId="48" xfId="0" applyNumberFormat="1" applyFont="1" applyFill="1" applyBorder="1" applyAlignment="1">
      <alignment horizontal="right" vertical="top" wrapText="1"/>
    </xf>
    <xf numFmtId="187" fontId="68" fillId="0" borderId="48" xfId="0" applyNumberFormat="1" applyFont="1" applyFill="1" applyBorder="1" applyAlignment="1">
      <alignment horizontal="center" vertical="top"/>
    </xf>
    <xf numFmtId="0" fontId="68" fillId="0" borderId="48" xfId="0" applyNumberFormat="1" applyFont="1" applyFill="1" applyBorder="1" applyAlignment="1">
      <alignment horizontal="center" vertical="top"/>
    </xf>
    <xf numFmtId="3" fontId="68" fillId="0" borderId="48" xfId="0" applyNumberFormat="1" applyFont="1" applyFill="1" applyBorder="1" applyAlignment="1">
      <alignment horizontal="center" vertical="top"/>
    </xf>
    <xf numFmtId="0" fontId="68" fillId="0" borderId="48" xfId="0" applyFont="1" applyFill="1" applyBorder="1" applyAlignment="1">
      <alignment horizontal="center" vertical="top"/>
    </xf>
    <xf numFmtId="188" fontId="68" fillId="0" borderId="48" xfId="0" applyNumberFormat="1" applyFont="1" applyFill="1" applyBorder="1" applyAlignment="1">
      <alignment horizontal="center" vertical="top"/>
    </xf>
    <xf numFmtId="3" fontId="68" fillId="0" borderId="49" xfId="0" applyNumberFormat="1" applyFont="1" applyFill="1" applyBorder="1" applyAlignment="1">
      <alignment horizontal="center" vertical="top" wrapText="1"/>
    </xf>
    <xf numFmtId="0" fontId="66" fillId="0" borderId="43" xfId="0" applyFont="1" applyFill="1" applyBorder="1" applyAlignment="1">
      <alignment vertical="top"/>
    </xf>
    <xf numFmtId="0" fontId="66" fillId="0" borderId="0" xfId="0" applyFont="1" applyFill="1" applyBorder="1" applyAlignment="1">
      <alignment vertical="top"/>
    </xf>
    <xf numFmtId="49" fontId="68" fillId="0" borderId="44" xfId="0" applyNumberFormat="1" applyFont="1" applyFill="1" applyBorder="1" applyAlignment="1">
      <alignment horizontal="center" vertical="top" wrapText="1"/>
    </xf>
    <xf numFmtId="0" fontId="68" fillId="0" borderId="45" xfId="0" applyNumberFormat="1" applyFont="1" applyFill="1" applyBorder="1" applyAlignment="1">
      <alignment horizontal="right" vertical="top" wrapText="1"/>
    </xf>
    <xf numFmtId="187" fontId="68" fillId="0" borderId="45" xfId="0" applyNumberFormat="1" applyFont="1" applyFill="1" applyBorder="1" applyAlignment="1">
      <alignment horizontal="center" vertical="top"/>
    </xf>
    <xf numFmtId="0" fontId="68" fillId="0" borderId="45" xfId="0" applyNumberFormat="1" applyFont="1" applyFill="1" applyBorder="1" applyAlignment="1">
      <alignment horizontal="center" vertical="top"/>
    </xf>
    <xf numFmtId="3" fontId="68" fillId="0" borderId="45" xfId="0" applyNumberFormat="1" applyFont="1" applyFill="1" applyBorder="1" applyAlignment="1">
      <alignment horizontal="center" vertical="top"/>
    </xf>
    <xf numFmtId="0" fontId="68" fillId="0" borderId="45" xfId="0" applyFont="1" applyFill="1" applyBorder="1" applyAlignment="1">
      <alignment horizontal="center" vertical="top"/>
    </xf>
    <xf numFmtId="188" fontId="68" fillId="0" borderId="45" xfId="0" applyNumberFormat="1" applyFont="1" applyFill="1" applyBorder="1" applyAlignment="1">
      <alignment horizontal="center" vertical="top"/>
    </xf>
    <xf numFmtId="3" fontId="68" fillId="0" borderId="46" xfId="0" applyNumberFormat="1" applyFont="1" applyFill="1" applyBorder="1" applyAlignment="1">
      <alignment horizontal="center" vertical="top" wrapText="1"/>
    </xf>
    <xf numFmtId="0" fontId="5" fillId="29" borderId="0" xfId="0" applyFont="1" applyFill="1"/>
    <xf numFmtId="49" fontId="68" fillId="0" borderId="50" xfId="0" applyNumberFormat="1" applyFont="1" applyFill="1" applyBorder="1" applyAlignment="1">
      <alignment horizontal="center" vertical="top" wrapText="1"/>
    </xf>
    <xf numFmtId="0" fontId="68" fillId="0" borderId="51" xfId="0" applyNumberFormat="1" applyFont="1" applyFill="1" applyBorder="1" applyAlignment="1">
      <alignment horizontal="right" vertical="top" wrapText="1"/>
    </xf>
    <xf numFmtId="187" fontId="68" fillId="0" borderId="51" xfId="0" applyNumberFormat="1" applyFont="1" applyFill="1" applyBorder="1" applyAlignment="1">
      <alignment horizontal="center" vertical="top"/>
    </xf>
    <xf numFmtId="0" fontId="68" fillId="0" borderId="51" xfId="0" applyNumberFormat="1" applyFont="1" applyFill="1" applyBorder="1" applyAlignment="1">
      <alignment horizontal="center" vertical="top"/>
    </xf>
    <xf numFmtId="3" fontId="68" fillId="0" borderId="51" xfId="0" applyNumberFormat="1" applyFont="1" applyFill="1" applyBorder="1" applyAlignment="1">
      <alignment horizontal="center" vertical="top"/>
    </xf>
    <xf numFmtId="0" fontId="60" fillId="0" borderId="52" xfId="0" applyFont="1" applyFill="1" applyBorder="1" applyAlignment="1">
      <alignment horizontal="center" vertical="top" wrapText="1"/>
    </xf>
    <xf numFmtId="0" fontId="60" fillId="0" borderId="53" xfId="0" applyFont="1" applyFill="1" applyBorder="1" applyAlignment="1">
      <alignment horizontal="left" vertical="top"/>
    </xf>
    <xf numFmtId="187" fontId="60" fillId="0" borderId="53" xfId="0" applyNumberFormat="1" applyFont="1" applyFill="1" applyBorder="1" applyAlignment="1">
      <alignment horizontal="center" vertical="top" wrapText="1"/>
    </xf>
    <xf numFmtId="0" fontId="60" fillId="0" borderId="53" xfId="0" applyNumberFormat="1" applyFont="1" applyFill="1" applyBorder="1" applyAlignment="1">
      <alignment horizontal="center" vertical="top" wrapText="1"/>
    </xf>
    <xf numFmtId="3" fontId="60" fillId="0" borderId="53" xfId="0" applyNumberFormat="1" applyFont="1" applyFill="1" applyBorder="1" applyAlignment="1">
      <alignment horizontal="center" vertical="top" wrapText="1"/>
    </xf>
    <xf numFmtId="0" fontId="60" fillId="0" borderId="53" xfId="0" applyFont="1" applyFill="1" applyBorder="1" applyAlignment="1">
      <alignment horizontal="center" vertical="top" wrapText="1"/>
    </xf>
    <xf numFmtId="3" fontId="63" fillId="0" borderId="54" xfId="0" applyNumberFormat="1" applyFont="1" applyFill="1" applyBorder="1" applyAlignment="1">
      <alignment horizontal="center" vertical="top" wrapText="1"/>
    </xf>
    <xf numFmtId="3" fontId="62" fillId="0" borderId="0" xfId="0" applyNumberFormat="1" applyFont="1" applyFill="1" applyBorder="1" applyAlignment="1">
      <alignment horizontal="center" vertical="top" wrapText="1"/>
    </xf>
    <xf numFmtId="0" fontId="5" fillId="0" borderId="13" xfId="1" applyFont="1" applyBorder="1"/>
    <xf numFmtId="0" fontId="5" fillId="0" borderId="0" xfId="0" applyFont="1" applyFill="1" applyBorder="1" applyAlignment="1">
      <alignment horizontal="center"/>
    </xf>
    <xf numFmtId="4" fontId="62" fillId="0" borderId="0" xfId="909" applyFont="1" applyAlignment="1"/>
    <xf numFmtId="4" fontId="62" fillId="0" borderId="0" xfId="909" applyFont="1">
      <alignment vertical="center"/>
    </xf>
    <xf numFmtId="4" fontId="5" fillId="0" borderId="0" xfId="909" applyFont="1">
      <alignment vertical="center"/>
    </xf>
    <xf numFmtId="0" fontId="60" fillId="0" borderId="0" xfId="909" applyNumberFormat="1" applyFont="1" applyAlignment="1"/>
    <xf numFmtId="3" fontId="5" fillId="0" borderId="22" xfId="909" applyNumberFormat="1" applyFont="1" applyBorder="1" applyAlignment="1">
      <alignment horizontal="center" vertical="center" wrapText="1"/>
    </xf>
    <xf numFmtId="3" fontId="5" fillId="0" borderId="59" xfId="909" applyNumberFormat="1" applyFont="1" applyBorder="1" applyAlignment="1">
      <alignment horizontal="center" vertical="center" wrapText="1"/>
    </xf>
    <xf numFmtId="4" fontId="5" fillId="30" borderId="34" xfId="909" applyFont="1" applyFill="1" applyBorder="1" applyAlignment="1">
      <alignment horizontal="left" vertical="center" wrapText="1"/>
    </xf>
    <xf numFmtId="3" fontId="5" fillId="0" borderId="34" xfId="909" applyNumberFormat="1" applyFont="1" applyBorder="1" applyAlignment="1">
      <alignment horizontal="center" vertical="center" wrapText="1"/>
    </xf>
    <xf numFmtId="4" fontId="5" fillId="0" borderId="34" xfId="909" applyNumberFormat="1" applyFont="1" applyBorder="1" applyAlignment="1">
      <alignment horizontal="center" vertical="center" wrapText="1"/>
    </xf>
    <xf numFmtId="4" fontId="5" fillId="0" borderId="61" xfId="909" applyNumberFormat="1" applyFont="1" applyBorder="1" applyAlignment="1">
      <alignment horizontal="center" vertical="center" wrapText="1"/>
    </xf>
    <xf numFmtId="4" fontId="5" fillId="0" borderId="34" xfId="909" applyFont="1" applyBorder="1" applyAlignment="1">
      <alignment horizontal="left" vertical="center" wrapText="1"/>
    </xf>
    <xf numFmtId="4" fontId="5" fillId="0" borderId="38" xfId="909" applyFont="1" applyBorder="1" applyAlignment="1">
      <alignment horizontal="left" vertical="center" wrapText="1"/>
    </xf>
    <xf numFmtId="3" fontId="5" fillId="0" borderId="38" xfId="909" applyNumberFormat="1" applyFont="1" applyBorder="1" applyAlignment="1">
      <alignment horizontal="center" vertical="center" wrapText="1"/>
    </xf>
    <xf numFmtId="3" fontId="5" fillId="0" borderId="51" xfId="909" applyNumberFormat="1" applyFont="1" applyBorder="1" applyAlignment="1">
      <alignment horizontal="center" vertical="center" wrapText="1"/>
    </xf>
    <xf numFmtId="4" fontId="5" fillId="0" borderId="38" xfId="909" applyNumberFormat="1" applyFont="1" applyBorder="1" applyAlignment="1">
      <alignment horizontal="center" vertical="center" wrapText="1"/>
    </xf>
    <xf numFmtId="4" fontId="5" fillId="0" borderId="39" xfId="909" applyNumberFormat="1" applyFont="1" applyBorder="1" applyAlignment="1">
      <alignment horizontal="center" vertical="center" wrapText="1"/>
    </xf>
    <xf numFmtId="4" fontId="5" fillId="25" borderId="60" xfId="909" applyFont="1" applyFill="1" applyBorder="1" applyAlignment="1">
      <alignment vertical="center" wrapText="1"/>
    </xf>
    <xf numFmtId="4" fontId="5" fillId="30" borderId="5" xfId="909" applyFont="1" applyFill="1" applyBorder="1" applyAlignment="1">
      <alignment horizontal="left" vertical="center" wrapText="1"/>
    </xf>
    <xf numFmtId="3" fontId="5" fillId="0" borderId="5" xfId="909" applyNumberFormat="1" applyFont="1" applyBorder="1" applyAlignment="1">
      <alignment horizontal="center" vertical="center" wrapText="1"/>
    </xf>
    <xf numFmtId="4" fontId="5" fillId="0" borderId="5" xfId="909" applyNumberFormat="1" applyFont="1" applyBorder="1" applyAlignment="1">
      <alignment horizontal="center" vertical="center" wrapText="1"/>
    </xf>
    <xf numFmtId="4" fontId="5" fillId="0" borderId="6" xfId="909" applyNumberFormat="1" applyFont="1" applyBorder="1" applyAlignment="1">
      <alignment horizontal="center" vertical="center" wrapText="1"/>
    </xf>
    <xf numFmtId="4" fontId="5" fillId="25" borderId="50" xfId="909" applyFont="1" applyFill="1" applyBorder="1" applyAlignment="1">
      <alignment vertical="center" wrapText="1"/>
    </xf>
    <xf numFmtId="4" fontId="5" fillId="30" borderId="38" xfId="909" applyFont="1" applyFill="1" applyBorder="1" applyAlignment="1">
      <alignment horizontal="left" vertical="center" wrapText="1"/>
    </xf>
    <xf numFmtId="4" fontId="5" fillId="25" borderId="4" xfId="909" applyFont="1" applyFill="1" applyBorder="1" applyAlignment="1">
      <alignment vertical="center" wrapText="1"/>
    </xf>
    <xf numFmtId="4" fontId="5" fillId="25" borderId="5" xfId="909" applyFont="1" applyFill="1" applyBorder="1" applyAlignment="1">
      <alignment horizontal="left" vertical="center" wrapText="1"/>
    </xf>
    <xf numFmtId="4" fontId="5" fillId="25" borderId="7" xfId="909" applyFont="1" applyFill="1" applyBorder="1" applyAlignment="1">
      <alignment vertical="center" wrapText="1"/>
    </xf>
    <xf numFmtId="4" fontId="5" fillId="25" borderId="8" xfId="909" applyFont="1" applyFill="1" applyBorder="1" applyAlignment="1">
      <alignment horizontal="left" vertical="center" wrapText="1"/>
    </xf>
    <xf numFmtId="3" fontId="5" fillId="0" borderId="8" xfId="909" applyNumberFormat="1" applyFont="1" applyBorder="1" applyAlignment="1">
      <alignment horizontal="center" vertical="center" wrapText="1"/>
    </xf>
    <xf numFmtId="4" fontId="5" fillId="0" borderId="8" xfId="909" applyNumberFormat="1" applyFont="1" applyBorder="1" applyAlignment="1">
      <alignment horizontal="center" vertical="center" wrapText="1"/>
    </xf>
    <xf numFmtId="4" fontId="5" fillId="0" borderId="9" xfId="909" applyNumberFormat="1" applyFont="1" applyBorder="1" applyAlignment="1">
      <alignment horizontal="center" vertical="center" wrapText="1"/>
    </xf>
    <xf numFmtId="4" fontId="5" fillId="0" borderId="7" xfId="909" applyFont="1" applyFill="1" applyBorder="1" applyAlignment="1">
      <alignment horizontal="left" vertical="center" wrapText="1"/>
    </xf>
    <xf numFmtId="4" fontId="62" fillId="25" borderId="8" xfId="909" applyFont="1" applyFill="1" applyBorder="1" applyAlignment="1">
      <alignment horizontal="left" vertical="center" wrapText="1"/>
    </xf>
    <xf numFmtId="4" fontId="5" fillId="0" borderId="8" xfId="909" applyFont="1" applyBorder="1" applyAlignment="1">
      <alignment horizontal="center" vertical="center" wrapText="1"/>
    </xf>
    <xf numFmtId="4" fontId="5" fillId="0" borderId="62" xfId="909" applyFont="1" applyFill="1" applyBorder="1" applyAlignment="1">
      <alignment horizontal="left" vertical="center" wrapText="1"/>
    </xf>
    <xf numFmtId="4" fontId="62" fillId="25" borderId="63" xfId="909" applyFont="1" applyFill="1" applyBorder="1" applyAlignment="1">
      <alignment horizontal="left" vertical="center" wrapText="1"/>
    </xf>
    <xf numFmtId="3" fontId="5" fillId="0" borderId="63" xfId="909" applyNumberFormat="1" applyFont="1" applyBorder="1" applyAlignment="1">
      <alignment horizontal="center" vertical="center" wrapText="1"/>
    </xf>
    <xf numFmtId="4" fontId="5" fillId="0" borderId="63" xfId="909" applyNumberFormat="1" applyFont="1" applyBorder="1" applyAlignment="1">
      <alignment horizontal="center" vertical="center" wrapText="1"/>
    </xf>
    <xf numFmtId="4" fontId="5" fillId="0" borderId="63" xfId="909" applyFont="1" applyBorder="1" applyAlignment="1">
      <alignment horizontal="center" vertical="center" wrapText="1"/>
    </xf>
    <xf numFmtId="4" fontId="5" fillId="0" borderId="64" xfId="909" applyNumberFormat="1" applyFont="1" applyBorder="1" applyAlignment="1">
      <alignment horizontal="center" vertical="center" wrapText="1"/>
    </xf>
    <xf numFmtId="4" fontId="60" fillId="0" borderId="22" xfId="909" applyNumberFormat="1" applyFont="1" applyBorder="1" applyAlignment="1">
      <alignment horizontal="right" vertical="top" wrapText="1"/>
    </xf>
    <xf numFmtId="0" fontId="30" fillId="0" borderId="0" xfId="1" applyFont="1"/>
    <xf numFmtId="0" fontId="60" fillId="0" borderId="0" xfId="1" applyFont="1"/>
    <xf numFmtId="4" fontId="60" fillId="16" borderId="70" xfId="1" applyNumberFormat="1" applyFont="1" applyFill="1" applyBorder="1" applyAlignment="1">
      <alignment horizontal="center" vertical="top" wrapText="1"/>
    </xf>
    <xf numFmtId="4" fontId="64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horizontal="center"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/>
    </xf>
    <xf numFmtId="1" fontId="5" fillId="16" borderId="8" xfId="1" applyNumberFormat="1" applyFont="1" applyFill="1" applyBorder="1" applyAlignment="1">
      <alignment horizontal="center"/>
    </xf>
    <xf numFmtId="0" fontId="60" fillId="0" borderId="73" xfId="993" applyFont="1" applyFill="1" applyBorder="1" applyAlignment="1">
      <alignment horizontal="left" vertical="top"/>
    </xf>
    <xf numFmtId="0" fontId="5" fillId="0" borderId="73" xfId="1" applyFont="1" applyBorder="1"/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0" xfId="993" applyFont="1" applyFill="1" applyBorder="1" applyAlignment="1">
      <alignment horizontal="left" vertical="top"/>
    </xf>
    <xf numFmtId="0" fontId="60" fillId="0" borderId="5" xfId="993" applyFont="1" applyFill="1" applyBorder="1" applyAlignment="1">
      <alignment horizontal="center" vertical="top"/>
    </xf>
    <xf numFmtId="0" fontId="60" fillId="0" borderId="5" xfId="993" applyFont="1" applyFill="1" applyBorder="1" applyAlignment="1">
      <alignment horizontal="left" vertical="top"/>
    </xf>
    <xf numFmtId="1" fontId="60" fillId="0" borderId="6" xfId="1" applyNumberFormat="1" applyFont="1" applyFill="1" applyBorder="1" applyAlignment="1">
      <alignment horizontal="center" vertical="top" wrapText="1"/>
    </xf>
    <xf numFmtId="0" fontId="60" fillId="0" borderId="38" xfId="993" applyFont="1" applyFill="1" applyBorder="1" applyAlignment="1">
      <alignment horizontal="left" vertical="top"/>
    </xf>
    <xf numFmtId="0" fontId="5" fillId="0" borderId="38" xfId="1" applyFont="1" applyBorder="1" applyAlignment="1">
      <alignment horizontal="center"/>
    </xf>
    <xf numFmtId="1" fontId="60" fillId="0" borderId="39" xfId="1" applyNumberFormat="1" applyFont="1" applyFill="1" applyBorder="1" applyAlignment="1">
      <alignment horizontal="center" vertical="center" wrapText="1"/>
    </xf>
    <xf numFmtId="1" fontId="73" fillId="0" borderId="0" xfId="1" applyNumberFormat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center"/>
    </xf>
    <xf numFmtId="2" fontId="60" fillId="0" borderId="6" xfId="1" applyNumberFormat="1" applyFont="1" applyFill="1" applyBorder="1" applyAlignment="1">
      <alignment horizontal="center" vertical="center" wrapText="1"/>
    </xf>
    <xf numFmtId="190" fontId="73" fillId="0" borderId="0" xfId="1" applyNumberFormat="1" applyFont="1" applyFill="1" applyBorder="1" applyAlignment="1">
      <alignment horizontal="center" vertical="center" wrapText="1"/>
    </xf>
    <xf numFmtId="0" fontId="60" fillId="0" borderId="8" xfId="993" applyFont="1" applyFill="1" applyBorder="1" applyAlignment="1">
      <alignment horizontal="left" vertical="top"/>
    </xf>
    <xf numFmtId="0" fontId="5" fillId="0" borderId="8" xfId="1" applyFont="1" applyBorder="1" applyAlignment="1">
      <alignment horizontal="center"/>
    </xf>
    <xf numFmtId="2" fontId="60" fillId="0" borderId="9" xfId="1" applyNumberFormat="1" applyFont="1" applyFill="1" applyBorder="1" applyAlignment="1">
      <alignment horizontal="center" vertical="center" wrapText="1"/>
    </xf>
    <xf numFmtId="1" fontId="73" fillId="0" borderId="0" xfId="1" applyNumberFormat="1" applyFont="1" applyFill="1" applyBorder="1" applyAlignment="1">
      <alignment horizontal="center"/>
    </xf>
    <xf numFmtId="0" fontId="72" fillId="0" borderId="0" xfId="1" applyFont="1" applyFill="1" applyBorder="1"/>
    <xf numFmtId="1" fontId="60" fillId="0" borderId="9" xfId="1" applyNumberFormat="1" applyFont="1" applyFill="1" applyBorder="1" applyAlignment="1">
      <alignment horizontal="center"/>
    </xf>
    <xf numFmtId="0" fontId="5" fillId="0" borderId="8" xfId="1" applyFont="1" applyBorder="1"/>
    <xf numFmtId="0" fontId="5" fillId="0" borderId="9" xfId="1" applyFont="1" applyBorder="1"/>
    <xf numFmtId="0" fontId="5" fillId="0" borderId="63" xfId="1" applyFont="1" applyBorder="1"/>
    <xf numFmtId="0" fontId="5" fillId="0" borderId="64" xfId="1" applyFont="1" applyBorder="1"/>
    <xf numFmtId="0" fontId="60" fillId="0" borderId="0" xfId="1" applyFont="1" applyBorder="1"/>
    <xf numFmtId="0" fontId="10" fillId="0" borderId="0" xfId="990" applyNumberFormat="1" applyFont="1" applyAlignment="1"/>
    <xf numFmtId="0" fontId="74" fillId="0" borderId="0" xfId="990" applyNumberFormat="1" applyFont="1" applyAlignment="1">
      <alignment horizontal="right"/>
    </xf>
    <xf numFmtId="0" fontId="10" fillId="0" borderId="0" xfId="990" applyNumberFormat="1" applyFont="1" applyAlignment="1">
      <alignment vertical="center"/>
    </xf>
    <xf numFmtId="0" fontId="77" fillId="0" borderId="0" xfId="990" applyNumberFormat="1" applyFont="1" applyAlignment="1">
      <alignment vertical="center"/>
    </xf>
    <xf numFmtId="0" fontId="74" fillId="0" borderId="0" xfId="990" applyNumberFormat="1" applyFont="1" applyAlignment="1">
      <alignment vertical="center"/>
    </xf>
    <xf numFmtId="0" fontId="79" fillId="0" borderId="0" xfId="990" applyFont="1"/>
    <xf numFmtId="4" fontId="79" fillId="0" borderId="0" xfId="990" applyNumberFormat="1" applyFont="1"/>
    <xf numFmtId="0" fontId="10" fillId="0" borderId="0" xfId="990" applyNumberFormat="1" applyFont="1" applyAlignment="1">
      <alignment horizontal="center" vertical="center" wrapText="1"/>
    </xf>
    <xf numFmtId="3" fontId="80" fillId="0" borderId="0" xfId="1060" applyNumberFormat="1" applyFont="1" applyFill="1" applyBorder="1" applyAlignment="1">
      <alignment horizontal="right"/>
    </xf>
    <xf numFmtId="191" fontId="80" fillId="0" borderId="0" xfId="1060" applyNumberFormat="1" applyFont="1" applyFill="1" applyBorder="1" applyAlignment="1">
      <alignment horizontal="right"/>
    </xf>
    <xf numFmtId="0" fontId="80" fillId="0" borderId="0" xfId="1060" applyFont="1" applyBorder="1" applyAlignment="1">
      <alignment vertical="center"/>
    </xf>
    <xf numFmtId="0" fontId="80" fillId="28" borderId="0" xfId="1053" applyFont="1" applyFill="1"/>
    <xf numFmtId="3" fontId="80" fillId="0" borderId="0" xfId="988" applyNumberFormat="1" applyFont="1" applyBorder="1" applyAlignment="1">
      <alignment horizontal="right"/>
    </xf>
    <xf numFmtId="191" fontId="80" fillId="0" borderId="0" xfId="988" applyNumberFormat="1" applyFont="1" applyBorder="1" applyAlignment="1">
      <alignment horizontal="right"/>
    </xf>
    <xf numFmtId="0" fontId="80" fillId="0" borderId="0" xfId="988" applyFont="1" applyBorder="1"/>
    <xf numFmtId="0" fontId="80" fillId="0" borderId="0" xfId="1053" applyFont="1" applyAlignment="1">
      <alignment vertical="center" wrapText="1"/>
    </xf>
    <xf numFmtId="0" fontId="37" fillId="0" borderId="0" xfId="990" applyNumberFormat="1" applyFont="1" applyAlignment="1">
      <alignment horizontal="center" vertical="center"/>
    </xf>
    <xf numFmtId="0" fontId="37" fillId="0" borderId="0" xfId="990" applyNumberFormat="1" applyFont="1" applyAlignment="1">
      <alignment vertical="center"/>
    </xf>
    <xf numFmtId="0" fontId="37" fillId="0" borderId="0" xfId="990" applyNumberFormat="1" applyFont="1" applyAlignment="1"/>
    <xf numFmtId="0" fontId="10" fillId="0" borderId="0" xfId="990" applyNumberFormat="1" applyFont="1" applyAlignment="1">
      <alignment horizontal="center" vertical="center"/>
    </xf>
    <xf numFmtId="0" fontId="5" fillId="0" borderId="0" xfId="1" applyFont="1" applyBorder="1" applyAlignment="1">
      <alignment horizontal="center"/>
    </xf>
    <xf numFmtId="0" fontId="4" fillId="0" borderId="0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49" fontId="60" fillId="0" borderId="0" xfId="0" applyNumberFormat="1" applyFont="1" applyAlignment="1">
      <alignment horizontal="center"/>
    </xf>
    <xf numFmtId="0" fontId="5" fillId="0" borderId="0" xfId="0" applyFont="1" applyAlignment="1">
      <alignment wrapText="1"/>
    </xf>
    <xf numFmtId="0" fontId="61" fillId="0" borderId="0" xfId="0" applyFont="1" applyAlignment="1">
      <alignment horizontal="right"/>
    </xf>
    <xf numFmtId="0" fontId="60" fillId="0" borderId="0" xfId="0" applyFont="1" applyAlignment="1">
      <alignment wrapText="1"/>
    </xf>
    <xf numFmtId="49" fontId="60" fillId="0" borderId="0" xfId="0" applyNumberFormat="1" applyFont="1" applyAlignment="1">
      <alignment horizontal="center" wrapText="1"/>
    </xf>
    <xf numFmtId="0" fontId="74" fillId="32" borderId="0" xfId="990" applyNumberFormat="1" applyFont="1" applyFill="1" applyAlignment="1">
      <alignment horizontal="center" vertical="center"/>
    </xf>
    <xf numFmtId="0" fontId="74" fillId="32" borderId="0" xfId="990" applyNumberFormat="1" applyFont="1" applyFill="1" applyAlignment="1">
      <alignment horizontal="left"/>
    </xf>
    <xf numFmtId="0" fontId="5" fillId="33" borderId="50" xfId="990" applyNumberFormat="1" applyFont="1" applyFill="1" applyBorder="1" applyAlignment="1">
      <alignment horizontal="center" vertical="center"/>
    </xf>
    <xf numFmtId="0" fontId="5" fillId="33" borderId="79" xfId="990" applyNumberFormat="1" applyFont="1" applyFill="1" applyBorder="1" applyAlignment="1">
      <alignment horizontal="center" vertical="center"/>
    </xf>
    <xf numFmtId="0" fontId="5" fillId="33" borderId="0" xfId="990" applyNumberFormat="1" applyFont="1" applyFill="1" applyBorder="1" applyAlignment="1">
      <alignment horizontal="center" vertical="center"/>
    </xf>
    <xf numFmtId="0" fontId="5" fillId="33" borderId="69" xfId="990" applyNumberFormat="1" applyFont="1" applyFill="1" applyBorder="1" applyAlignment="1">
      <alignment horizontal="center" vertical="center" wrapText="1"/>
    </xf>
    <xf numFmtId="0" fontId="60" fillId="33" borderId="1" xfId="990" applyNumberFormat="1" applyFont="1" applyFill="1" applyBorder="1" applyAlignment="1">
      <alignment horizontal="center" vertical="center"/>
    </xf>
    <xf numFmtId="0" fontId="60" fillId="33" borderId="16" xfId="990" applyNumberFormat="1" applyFont="1" applyFill="1" applyBorder="1" applyAlignment="1">
      <alignment horizontal="center" vertical="center"/>
    </xf>
    <xf numFmtId="0" fontId="60" fillId="33" borderId="3" xfId="990" applyNumberFormat="1" applyFont="1" applyFill="1" applyBorder="1" applyAlignment="1">
      <alignment horizontal="center" vertical="center"/>
    </xf>
    <xf numFmtId="0" fontId="70" fillId="33" borderId="82" xfId="990" applyNumberFormat="1" applyFont="1" applyFill="1" applyBorder="1" applyAlignment="1">
      <alignment horizontal="center" vertical="center"/>
    </xf>
    <xf numFmtId="0" fontId="70" fillId="33" borderId="74" xfId="990" applyNumberFormat="1" applyFont="1" applyFill="1" applyBorder="1" applyAlignment="1">
      <alignment horizontal="center" vertical="center"/>
    </xf>
    <xf numFmtId="0" fontId="70" fillId="33" borderId="13" xfId="990" applyNumberFormat="1" applyFont="1" applyFill="1" applyBorder="1" applyAlignment="1">
      <alignment horizontal="center" vertical="center"/>
    </xf>
    <xf numFmtId="0" fontId="76" fillId="33" borderId="61" xfId="990" applyNumberFormat="1" applyFont="1" applyFill="1" applyBorder="1" applyAlignment="1">
      <alignment horizontal="left" vertical="center"/>
    </xf>
    <xf numFmtId="0" fontId="70" fillId="33" borderId="36" xfId="990" applyNumberFormat="1" applyFont="1" applyFill="1" applyBorder="1" applyAlignment="1">
      <alignment horizontal="center" vertical="center"/>
    </xf>
    <xf numFmtId="0" fontId="70" fillId="33" borderId="37" xfId="990" applyNumberFormat="1" applyFont="1" applyFill="1" applyBorder="1" applyAlignment="1">
      <alignment horizontal="center" vertical="center"/>
    </xf>
    <xf numFmtId="0" fontId="70" fillId="33" borderId="73" xfId="990" applyNumberFormat="1" applyFont="1" applyFill="1" applyBorder="1" applyAlignment="1">
      <alignment horizontal="center" vertical="center"/>
    </xf>
    <xf numFmtId="0" fontId="76" fillId="33" borderId="39" xfId="990" applyNumberFormat="1" applyFont="1" applyFill="1" applyBorder="1" applyAlignment="1">
      <alignment horizontal="left" vertical="center"/>
    </xf>
    <xf numFmtId="0" fontId="5" fillId="33" borderId="60" xfId="990" applyNumberFormat="1" applyFont="1" applyFill="1" applyBorder="1" applyAlignment="1">
      <alignment horizontal="center" vertical="center"/>
    </xf>
    <xf numFmtId="0" fontId="5" fillId="33" borderId="32" xfId="990" applyNumberFormat="1" applyFont="1" applyFill="1" applyBorder="1" applyAlignment="1">
      <alignment horizontal="center" vertical="center" wrapText="1"/>
    </xf>
    <xf numFmtId="0" fontId="5" fillId="33" borderId="83" xfId="990" applyNumberFormat="1" applyFont="1" applyFill="1" applyBorder="1" applyAlignment="1">
      <alignment horizontal="center" vertical="center" wrapText="1"/>
    </xf>
    <xf numFmtId="0" fontId="5" fillId="33" borderId="1" xfId="990" applyNumberFormat="1" applyFont="1" applyFill="1" applyBorder="1" applyAlignment="1">
      <alignment horizontal="center" vertical="center"/>
    </xf>
    <xf numFmtId="0" fontId="5" fillId="33" borderId="82" xfId="990" applyNumberFormat="1" applyFont="1" applyFill="1" applyBorder="1" applyAlignment="1">
      <alignment horizontal="center" vertical="center"/>
    </xf>
    <xf numFmtId="0" fontId="5" fillId="33" borderId="34" xfId="990" applyNumberFormat="1" applyFont="1" applyFill="1" applyBorder="1" applyAlignment="1">
      <alignment horizontal="center" vertical="center" wrapText="1"/>
    </xf>
    <xf numFmtId="0" fontId="5" fillId="33" borderId="35" xfId="990" applyNumberFormat="1" applyFont="1" applyFill="1" applyBorder="1" applyAlignment="1">
      <alignment horizontal="center" vertical="center" wrapText="1"/>
    </xf>
    <xf numFmtId="0" fontId="5" fillId="33" borderId="61" xfId="990" applyNumberFormat="1" applyFont="1" applyFill="1" applyBorder="1" applyAlignment="1">
      <alignment horizontal="center" vertical="center" wrapText="1"/>
    </xf>
    <xf numFmtId="0" fontId="5" fillId="33" borderId="7" xfId="990" applyNumberFormat="1" applyFont="1" applyFill="1" applyBorder="1" applyAlignment="1">
      <alignment horizontal="center" vertical="center"/>
    </xf>
    <xf numFmtId="0" fontId="5" fillId="33" borderId="8" xfId="990" applyNumberFormat="1" applyFont="1" applyFill="1" applyBorder="1" applyAlignment="1">
      <alignment horizontal="center" vertical="center" wrapText="1"/>
    </xf>
    <xf numFmtId="0" fontId="5" fillId="33" borderId="29" xfId="990" applyNumberFormat="1" applyFont="1" applyFill="1" applyBorder="1" applyAlignment="1">
      <alignment horizontal="center" vertical="center" wrapText="1"/>
    </xf>
    <xf numFmtId="0" fontId="5" fillId="33" borderId="9" xfId="990" applyNumberFormat="1" applyFont="1" applyFill="1" applyBorder="1" applyAlignment="1">
      <alignment horizontal="center" vertical="center" wrapText="1"/>
    </xf>
    <xf numFmtId="0" fontId="5" fillId="33" borderId="8" xfId="990" applyNumberFormat="1" applyFont="1" applyFill="1" applyBorder="1" applyAlignment="1">
      <alignment horizontal="center" vertical="center"/>
    </xf>
    <xf numFmtId="0" fontId="5" fillId="33" borderId="29" xfId="990" applyNumberFormat="1" applyFont="1" applyFill="1" applyBorder="1" applyAlignment="1">
      <alignment horizontal="center" vertical="center"/>
    </xf>
    <xf numFmtId="0" fontId="5" fillId="33" borderId="84" xfId="990" applyNumberFormat="1" applyFont="1" applyFill="1" applyBorder="1" applyAlignment="1">
      <alignment horizontal="center" vertical="center"/>
    </xf>
    <xf numFmtId="0" fontId="5" fillId="33" borderId="36" xfId="990" applyNumberFormat="1" applyFont="1" applyFill="1" applyBorder="1" applyAlignment="1">
      <alignment horizontal="center" vertical="center"/>
    </xf>
    <xf numFmtId="0" fontId="5" fillId="33" borderId="72" xfId="990" applyNumberFormat="1" applyFont="1" applyFill="1" applyBorder="1" applyAlignment="1">
      <alignment horizontal="center" vertical="center" wrapText="1"/>
    </xf>
    <xf numFmtId="0" fontId="5" fillId="33" borderId="39" xfId="990" applyNumberFormat="1" applyFont="1" applyFill="1" applyBorder="1" applyAlignment="1">
      <alignment horizontal="center" vertical="center" wrapText="1"/>
    </xf>
    <xf numFmtId="0" fontId="5" fillId="33" borderId="17" xfId="990" applyNumberFormat="1" applyFont="1" applyFill="1" applyBorder="1" applyAlignment="1">
      <alignment horizontal="center" vertical="center" wrapText="1"/>
    </xf>
    <xf numFmtId="0" fontId="5" fillId="33" borderId="73" xfId="990" applyNumberFormat="1" applyFont="1" applyFill="1" applyBorder="1" applyAlignment="1">
      <alignment horizontal="center" vertical="center" wrapText="1"/>
    </xf>
    <xf numFmtId="0" fontId="5" fillId="33" borderId="63" xfId="990" applyNumberFormat="1" applyFont="1" applyFill="1" applyBorder="1" applyAlignment="1">
      <alignment horizontal="center" vertical="center" wrapText="1"/>
    </xf>
    <xf numFmtId="0" fontId="5" fillId="33" borderId="85" xfId="990" applyNumberFormat="1" applyFont="1" applyFill="1" applyBorder="1" applyAlignment="1">
      <alignment horizontal="center" vertical="center" wrapText="1"/>
    </xf>
    <xf numFmtId="0" fontId="5" fillId="33" borderId="64" xfId="990" applyNumberFormat="1" applyFont="1" applyFill="1" applyBorder="1" applyAlignment="1">
      <alignment horizontal="center" vertical="center" wrapText="1"/>
    </xf>
    <xf numFmtId="0" fontId="5" fillId="33" borderId="74" xfId="990" applyNumberFormat="1" applyFont="1" applyFill="1" applyBorder="1" applyAlignment="1">
      <alignment horizontal="center" vertical="center"/>
    </xf>
    <xf numFmtId="0" fontId="5" fillId="33" borderId="74" xfId="990" applyNumberFormat="1" applyFont="1" applyFill="1" applyBorder="1" applyAlignment="1">
      <alignment vertical="center"/>
    </xf>
    <xf numFmtId="0" fontId="76" fillId="33" borderId="61" xfId="990" applyFont="1" applyFill="1" applyBorder="1" applyAlignment="1">
      <alignment vertical="center" wrapText="1"/>
    </xf>
    <xf numFmtId="0" fontId="70" fillId="33" borderId="7" xfId="990" applyNumberFormat="1" applyFont="1" applyFill="1" applyBorder="1" applyAlignment="1">
      <alignment horizontal="center" vertical="center" wrapText="1"/>
    </xf>
    <xf numFmtId="0" fontId="70" fillId="33" borderId="68" xfId="990" applyNumberFormat="1" applyFont="1" applyFill="1" applyBorder="1" applyAlignment="1">
      <alignment horizontal="center" vertical="center" wrapText="1"/>
    </xf>
    <xf numFmtId="0" fontId="70" fillId="33" borderId="9" xfId="990" applyNumberFormat="1" applyFont="1" applyFill="1" applyBorder="1" applyAlignment="1">
      <alignment horizontal="left" vertical="center" wrapText="1"/>
    </xf>
    <xf numFmtId="0" fontId="70" fillId="33" borderId="7" xfId="990" applyNumberFormat="1" applyFont="1" applyFill="1" applyBorder="1" applyAlignment="1">
      <alignment horizontal="center" vertical="center"/>
    </xf>
    <xf numFmtId="0" fontId="70" fillId="33" borderId="68" xfId="990" applyNumberFormat="1" applyFont="1" applyFill="1" applyBorder="1" applyAlignment="1">
      <alignment horizontal="center" vertical="center"/>
    </xf>
    <xf numFmtId="0" fontId="70" fillId="33" borderId="68" xfId="990" applyNumberFormat="1" applyFont="1" applyFill="1" applyBorder="1" applyAlignment="1">
      <alignment vertical="center"/>
    </xf>
    <xf numFmtId="0" fontId="70" fillId="33" borderId="9" xfId="990" applyNumberFormat="1" applyFont="1" applyFill="1" applyBorder="1" applyAlignment="1">
      <alignment vertical="center"/>
    </xf>
    <xf numFmtId="0" fontId="70" fillId="33" borderId="62" xfId="990" applyNumberFormat="1" applyFont="1" applyFill="1" applyBorder="1" applyAlignment="1">
      <alignment horizontal="center" vertical="center"/>
    </xf>
    <xf numFmtId="0" fontId="70" fillId="33" borderId="86" xfId="990" applyNumberFormat="1" applyFont="1" applyFill="1" applyBorder="1" applyAlignment="1">
      <alignment horizontal="center" vertical="center"/>
    </xf>
    <xf numFmtId="0" fontId="70" fillId="33" borderId="86" xfId="990" applyNumberFormat="1" applyFont="1" applyFill="1" applyBorder="1" applyAlignment="1">
      <alignment vertical="center"/>
    </xf>
    <xf numFmtId="0" fontId="70" fillId="33" borderId="64" xfId="990" applyNumberFormat="1" applyFont="1" applyFill="1" applyBorder="1" applyAlignment="1">
      <alignment vertical="center"/>
    </xf>
    <xf numFmtId="0" fontId="5" fillId="33" borderId="80" xfId="990" applyNumberFormat="1" applyFont="1" applyFill="1" applyBorder="1" applyAlignment="1">
      <alignment horizontal="center" vertical="center" wrapText="1"/>
    </xf>
    <xf numFmtId="0" fontId="5" fillId="33" borderId="3" xfId="990" applyNumberFormat="1" applyFont="1" applyFill="1" applyBorder="1" applyAlignment="1">
      <alignment horizontal="center" vertical="center" wrapText="1"/>
    </xf>
    <xf numFmtId="0" fontId="80" fillId="33" borderId="0" xfId="989" applyNumberFormat="1" applyFont="1" applyFill="1" applyAlignment="1"/>
    <xf numFmtId="0" fontId="80" fillId="33" borderId="0" xfId="988" applyFont="1" applyFill="1" applyAlignment="1"/>
    <xf numFmtId="0" fontId="37" fillId="33" borderId="0" xfId="990" applyNumberFormat="1" applyFont="1" applyFill="1" applyAlignment="1">
      <alignment horizontal="center" vertical="center"/>
    </xf>
    <xf numFmtId="0" fontId="80" fillId="33" borderId="0" xfId="1060" applyFont="1" applyFill="1" applyAlignment="1">
      <alignment wrapText="1"/>
    </xf>
    <xf numFmtId="0" fontId="74" fillId="31" borderId="0" xfId="990" applyNumberFormat="1" applyFont="1" applyFill="1" applyAlignment="1">
      <alignment horizontal="center" vertical="center"/>
    </xf>
    <xf numFmtId="0" fontId="74" fillId="31" borderId="0" xfId="990" applyNumberFormat="1" applyFont="1" applyFill="1" applyAlignment="1">
      <alignment horizontal="left"/>
    </xf>
    <xf numFmtId="0" fontId="74" fillId="31" borderId="0" xfId="990" applyNumberFormat="1" applyFont="1" applyFill="1" applyAlignment="1">
      <alignment horizontal="right"/>
    </xf>
    <xf numFmtId="0" fontId="5" fillId="31" borderId="0" xfId="990" applyNumberFormat="1" applyFont="1" applyFill="1" applyBorder="1" applyAlignment="1">
      <alignment horizontal="center" vertical="center"/>
    </xf>
    <xf numFmtId="0" fontId="80" fillId="31" borderId="0" xfId="990" applyNumberFormat="1" applyFont="1" applyFill="1" applyBorder="1" applyAlignment="1">
      <alignment horizontal="center" vertical="center"/>
    </xf>
    <xf numFmtId="0" fontId="5" fillId="31" borderId="0" xfId="990" applyNumberFormat="1" applyFont="1" applyFill="1" applyBorder="1" applyAlignment="1">
      <alignment vertical="center"/>
    </xf>
    <xf numFmtId="0" fontId="60" fillId="31" borderId="0" xfId="990" applyNumberFormat="1" applyFont="1" applyFill="1" applyBorder="1" applyAlignment="1">
      <alignment vertical="center"/>
    </xf>
    <xf numFmtId="0" fontId="80" fillId="0" borderId="0" xfId="0" applyFont="1" applyBorder="1"/>
    <xf numFmtId="0" fontId="82" fillId="0" borderId="0" xfId="0" applyFont="1" applyBorder="1" applyAlignment="1">
      <alignment horizontal="center"/>
    </xf>
    <xf numFmtId="3" fontId="82" fillId="0" borderId="0" xfId="0" applyNumberFormat="1" applyFont="1" applyBorder="1" applyAlignment="1">
      <alignment horizontal="center"/>
    </xf>
    <xf numFmtId="4" fontId="60" fillId="16" borderId="34" xfId="1" applyNumberFormat="1" applyFont="1" applyFill="1" applyBorder="1" applyAlignment="1">
      <alignment vertical="top" wrapText="1"/>
    </xf>
    <xf numFmtId="0" fontId="74" fillId="0" borderId="0" xfId="990" applyNumberFormat="1" applyFont="1" applyAlignment="1">
      <alignment horizontal="center" vertical="center"/>
    </xf>
    <xf numFmtId="0" fontId="74" fillId="0" borderId="0" xfId="990" applyNumberFormat="1" applyFont="1" applyAlignment="1">
      <alignment horizontal="left"/>
    </xf>
    <xf numFmtId="0" fontId="74" fillId="0" borderId="0" xfId="990" applyNumberFormat="1" applyFont="1" applyBorder="1" applyAlignment="1">
      <alignment horizontal="center" vertical="center"/>
    </xf>
    <xf numFmtId="0" fontId="74" fillId="0" borderId="0" xfId="990" applyNumberFormat="1" applyFont="1" applyBorder="1" applyAlignment="1">
      <alignment horizontal="left"/>
    </xf>
    <xf numFmtId="0" fontId="74" fillId="0" borderId="0" xfId="990" applyNumberFormat="1" applyFont="1" applyBorder="1" applyAlignment="1">
      <alignment horizontal="right"/>
    </xf>
    <xf numFmtId="0" fontId="83" fillId="31" borderId="0" xfId="808" applyNumberFormat="1" applyFont="1" applyFill="1" applyAlignment="1">
      <alignment vertical="center" wrapText="1"/>
    </xf>
    <xf numFmtId="4" fontId="84" fillId="31" borderId="0" xfId="909" applyFont="1" applyFill="1">
      <alignment vertical="center"/>
    </xf>
    <xf numFmtId="49" fontId="60" fillId="31" borderId="1" xfId="0" applyNumberFormat="1" applyFont="1" applyFill="1" applyBorder="1" applyAlignment="1">
      <alignment horizontal="center" vertical="center"/>
    </xf>
    <xf numFmtId="0" fontId="5" fillId="31" borderId="2" xfId="0" applyFont="1" applyFill="1" applyBorder="1" applyAlignment="1">
      <alignment horizontal="center" vertical="center" wrapText="1"/>
    </xf>
    <xf numFmtId="0" fontId="5" fillId="31" borderId="3" xfId="0" applyFont="1" applyFill="1" applyBorder="1" applyAlignment="1">
      <alignment horizontal="center" vertical="center" wrapText="1"/>
    </xf>
    <xf numFmtId="49" fontId="60" fillId="31" borderId="4" xfId="0" applyNumberFormat="1" applyFont="1" applyFill="1" applyBorder="1" applyAlignment="1">
      <alignment horizontal="center" vertical="center" wrapText="1"/>
    </xf>
    <xf numFmtId="0" fontId="5" fillId="31" borderId="5" xfId="0" applyFont="1" applyFill="1" applyBorder="1" applyAlignment="1">
      <alignment horizontal="left" vertical="center" wrapText="1"/>
    </xf>
    <xf numFmtId="0" fontId="5" fillId="31" borderId="5" xfId="0" applyFont="1" applyFill="1" applyBorder="1" applyAlignment="1">
      <alignment horizontal="center" vertical="center" wrapText="1"/>
    </xf>
    <xf numFmtId="0" fontId="5" fillId="31" borderId="6" xfId="0" applyFont="1" applyFill="1" applyBorder="1" applyAlignment="1">
      <alignment horizontal="center" vertical="center" wrapText="1"/>
    </xf>
    <xf numFmtId="49" fontId="60" fillId="31" borderId="7" xfId="0" applyNumberFormat="1" applyFont="1" applyFill="1" applyBorder="1" applyAlignment="1">
      <alignment horizontal="center" vertical="center" wrapText="1"/>
    </xf>
    <xf numFmtId="0" fontId="5" fillId="31" borderId="8" xfId="993" applyFont="1" applyFill="1" applyBorder="1" applyAlignment="1">
      <alignment horizontal="left" vertical="top" wrapText="1"/>
    </xf>
    <xf numFmtId="0" fontId="5" fillId="31" borderId="8" xfId="0" applyFont="1" applyFill="1" applyBorder="1" applyAlignment="1">
      <alignment horizontal="center" vertical="center" wrapText="1"/>
    </xf>
    <xf numFmtId="0" fontId="5" fillId="31" borderId="9" xfId="0" applyFont="1" applyFill="1" applyBorder="1" applyAlignment="1">
      <alignment horizontal="center" vertical="center" wrapText="1"/>
    </xf>
    <xf numFmtId="0" fontId="5" fillId="31" borderId="8" xfId="0" applyFont="1" applyFill="1" applyBorder="1" applyAlignment="1">
      <alignment horizontal="left" vertical="center" wrapText="1"/>
    </xf>
    <xf numFmtId="49" fontId="60" fillId="31" borderId="10" xfId="0" applyNumberFormat="1" applyFont="1" applyFill="1" applyBorder="1" applyAlignment="1">
      <alignment horizontal="center" vertical="center" wrapText="1"/>
    </xf>
    <xf numFmtId="0" fontId="5" fillId="31" borderId="11" xfId="0" applyFont="1" applyFill="1" applyBorder="1" applyAlignment="1">
      <alignment horizontal="center" vertical="center" wrapText="1"/>
    </xf>
    <xf numFmtId="0" fontId="5" fillId="31" borderId="12" xfId="0" applyFont="1" applyFill="1" applyBorder="1" applyAlignment="1">
      <alignment horizontal="center" vertical="center" wrapText="1"/>
    </xf>
    <xf numFmtId="0" fontId="5" fillId="0" borderId="63" xfId="1" applyFont="1" applyBorder="1" applyAlignment="1">
      <alignment horizontal="center"/>
    </xf>
    <xf numFmtId="4" fontId="60" fillId="16" borderId="63" xfId="1" applyNumberFormat="1" applyFont="1" applyFill="1" applyBorder="1" applyAlignment="1">
      <alignment vertical="top" wrapText="1"/>
    </xf>
    <xf numFmtId="4" fontId="60" fillId="16" borderId="63" xfId="1" applyNumberFormat="1" applyFont="1" applyFill="1" applyBorder="1" applyAlignment="1">
      <alignment horizontal="center" vertical="top" wrapText="1"/>
    </xf>
    <xf numFmtId="0" fontId="5" fillId="0" borderId="0" xfId="1" applyFont="1" applyAlignment="1">
      <alignment horizontal="center"/>
    </xf>
    <xf numFmtId="4" fontId="60" fillId="16" borderId="34" xfId="1" applyNumberFormat="1" applyFont="1" applyFill="1" applyBorder="1" applyAlignment="1">
      <alignment horizontal="center" vertical="top" wrapText="1"/>
    </xf>
    <xf numFmtId="1" fontId="73" fillId="0" borderId="0" xfId="1" applyNumberFormat="1" applyFont="1" applyFill="1" applyBorder="1" applyAlignment="1">
      <alignment horizontal="center" vertical="top" wrapText="1"/>
    </xf>
    <xf numFmtId="0" fontId="5" fillId="0" borderId="13" xfId="1" applyFont="1" applyBorder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5" fillId="0" borderId="0" xfId="1" applyFont="1" applyBorder="1" applyAlignment="1">
      <alignment horizontal="center"/>
    </xf>
    <xf numFmtId="0" fontId="5" fillId="0" borderId="13" xfId="1" applyFont="1" applyBorder="1" applyAlignment="1">
      <alignment horizontal="center" vertical="center"/>
    </xf>
    <xf numFmtId="0" fontId="30" fillId="0" borderId="0" xfId="1" applyFont="1" applyAlignment="1">
      <alignment horizontal="center"/>
    </xf>
    <xf numFmtId="0" fontId="60" fillId="31" borderId="8" xfId="992" applyFont="1" applyFill="1" applyBorder="1" applyAlignment="1" applyProtection="1">
      <alignment horizontal="center" vertical="center" wrapText="1"/>
      <protection locked="0"/>
    </xf>
    <xf numFmtId="0" fontId="60" fillId="31" borderId="36" xfId="1" applyFont="1" applyFill="1" applyBorder="1" applyAlignment="1">
      <alignment horizontal="center"/>
    </xf>
    <xf numFmtId="1" fontId="60" fillId="31" borderId="38" xfId="992" quotePrefix="1" applyNumberFormat="1" applyFont="1" applyFill="1" applyBorder="1" applyAlignment="1" applyProtection="1">
      <alignment horizontal="center"/>
      <protection locked="0"/>
    </xf>
    <xf numFmtId="1" fontId="60" fillId="31" borderId="72" xfId="992" quotePrefix="1" applyNumberFormat="1" applyFont="1" applyFill="1" applyBorder="1" applyAlignment="1" applyProtection="1">
      <alignment horizontal="center"/>
      <protection locked="0"/>
    </xf>
    <xf numFmtId="1" fontId="60" fillId="31" borderId="36" xfId="992" quotePrefix="1" applyNumberFormat="1" applyFont="1" applyFill="1" applyBorder="1" applyAlignment="1" applyProtection="1">
      <alignment horizontal="center"/>
      <protection locked="0"/>
    </xf>
    <xf numFmtId="1" fontId="60" fillId="31" borderId="39" xfId="992" quotePrefix="1" applyNumberFormat="1" applyFont="1" applyFill="1" applyBorder="1" applyAlignment="1" applyProtection="1">
      <alignment horizontal="center"/>
      <protection locked="0"/>
    </xf>
    <xf numFmtId="1" fontId="60" fillId="31" borderId="37" xfId="992" quotePrefix="1" applyNumberFormat="1" applyFont="1" applyFill="1" applyBorder="1" applyAlignment="1" applyProtection="1">
      <alignment horizontal="center"/>
      <protection locked="0"/>
    </xf>
    <xf numFmtId="0" fontId="64" fillId="36" borderId="7" xfId="1" applyFont="1" applyFill="1" applyBorder="1" applyAlignment="1">
      <alignment horizontal="center" vertical="center" wrapText="1"/>
    </xf>
    <xf numFmtId="4" fontId="64" fillId="36" borderId="8" xfId="1" applyNumberFormat="1" applyFont="1" applyFill="1" applyBorder="1" applyAlignment="1">
      <alignment horizontal="left" vertical="center" wrapText="1"/>
    </xf>
    <xf numFmtId="1" fontId="64" fillId="36" borderId="29" xfId="992" quotePrefix="1" applyNumberFormat="1" applyFont="1" applyFill="1" applyBorder="1" applyAlignment="1" applyProtection="1">
      <alignment horizontal="center" vertical="center" wrapText="1"/>
      <protection locked="0"/>
    </xf>
    <xf numFmtId="1" fontId="64" fillId="36" borderId="7" xfId="992" quotePrefix="1" applyNumberFormat="1" applyFont="1" applyFill="1" applyBorder="1" applyAlignment="1" applyProtection="1">
      <alignment horizontal="center" vertical="center" wrapText="1"/>
      <protection locked="0"/>
    </xf>
    <xf numFmtId="1" fontId="64" fillId="36" borderId="8" xfId="992" quotePrefix="1" applyNumberFormat="1" applyFont="1" applyFill="1" applyBorder="1" applyAlignment="1" applyProtection="1">
      <alignment horizontal="center" vertical="center" wrapText="1"/>
      <protection locked="0"/>
    </xf>
    <xf numFmtId="1" fontId="64" fillId="36" borderId="9" xfId="992" quotePrefix="1" applyNumberFormat="1" applyFont="1" applyFill="1" applyBorder="1" applyAlignment="1" applyProtection="1">
      <alignment horizontal="center" vertical="center" wrapText="1"/>
      <protection locked="0"/>
    </xf>
    <xf numFmtId="1" fontId="64" fillId="36" borderId="68" xfId="992" quotePrefix="1" applyNumberFormat="1" applyFont="1" applyFill="1" applyBorder="1" applyAlignment="1" applyProtection="1">
      <alignment horizontal="center" vertical="center" wrapText="1"/>
      <protection locked="0"/>
    </xf>
    <xf numFmtId="0" fontId="64" fillId="37" borderId="7" xfId="1" applyFont="1" applyFill="1" applyBorder="1" applyAlignment="1">
      <alignment horizontal="center" vertical="center" wrapText="1"/>
    </xf>
    <xf numFmtId="0" fontId="64" fillId="37" borderId="8" xfId="1" applyNumberFormat="1" applyFont="1" applyFill="1" applyBorder="1" applyAlignment="1">
      <alignment horizontal="left" vertical="center" wrapText="1"/>
    </xf>
    <xf numFmtId="1" fontId="64" fillId="37" borderId="29" xfId="992" quotePrefix="1" applyNumberFormat="1" applyFont="1" applyFill="1" applyBorder="1" applyAlignment="1" applyProtection="1">
      <alignment horizontal="center" vertical="center" wrapText="1"/>
      <protection locked="0"/>
    </xf>
    <xf numFmtId="1" fontId="64" fillId="37" borderId="7" xfId="992" quotePrefix="1" applyNumberFormat="1" applyFont="1" applyFill="1" applyBorder="1" applyAlignment="1" applyProtection="1">
      <alignment horizontal="center" vertical="center" wrapText="1"/>
      <protection locked="0"/>
    </xf>
    <xf numFmtId="1" fontId="64" fillId="37" borderId="8" xfId="992" quotePrefix="1" applyNumberFormat="1" applyFont="1" applyFill="1" applyBorder="1" applyAlignment="1" applyProtection="1">
      <alignment horizontal="center" vertical="center" wrapText="1"/>
      <protection locked="0"/>
    </xf>
    <xf numFmtId="1" fontId="64" fillId="37" borderId="9" xfId="992" quotePrefix="1" applyNumberFormat="1" applyFont="1" applyFill="1" applyBorder="1" applyAlignment="1" applyProtection="1">
      <alignment horizontal="center" vertical="center" wrapText="1"/>
      <protection locked="0"/>
    </xf>
    <xf numFmtId="1" fontId="64" fillId="37" borderId="68" xfId="992" quotePrefix="1" applyNumberFormat="1" applyFont="1" applyFill="1" applyBorder="1" applyAlignment="1" applyProtection="1">
      <alignment horizontal="center" vertical="center" wrapText="1"/>
      <protection locked="0"/>
    </xf>
    <xf numFmtId="49" fontId="5" fillId="31" borderId="7" xfId="1" applyNumberFormat="1" applyFont="1" applyFill="1" applyBorder="1" applyAlignment="1">
      <alignment horizontal="center" vertical="center" wrapText="1"/>
    </xf>
    <xf numFmtId="4" fontId="5" fillId="31" borderId="8" xfId="1" applyNumberFormat="1" applyFont="1" applyFill="1" applyBorder="1" applyAlignment="1">
      <alignment horizontal="left" vertical="center" wrapText="1"/>
    </xf>
    <xf numFmtId="1" fontId="5" fillId="31" borderId="29" xfId="992" quotePrefix="1" applyNumberFormat="1" applyFont="1" applyFill="1" applyBorder="1" applyAlignment="1" applyProtection="1">
      <alignment horizontal="center"/>
      <protection locked="0"/>
    </xf>
    <xf numFmtId="3" fontId="5" fillId="31" borderId="7" xfId="992" quotePrefix="1" applyNumberFormat="1" applyFont="1" applyFill="1" applyBorder="1" applyAlignment="1" applyProtection="1">
      <alignment horizontal="center" vertical="center" wrapText="1"/>
      <protection locked="0"/>
    </xf>
    <xf numFmtId="3" fontId="5" fillId="31" borderId="8" xfId="992" quotePrefix="1" applyNumberFormat="1" applyFont="1" applyFill="1" applyBorder="1" applyAlignment="1" applyProtection="1">
      <alignment horizontal="center" vertical="center" wrapText="1"/>
      <protection locked="0"/>
    </xf>
    <xf numFmtId="3" fontId="5" fillId="31" borderId="9" xfId="992" quotePrefix="1" applyNumberFormat="1" applyFont="1" applyFill="1" applyBorder="1" applyAlignment="1" applyProtection="1">
      <alignment horizontal="center" vertical="center" wrapText="1"/>
      <protection locked="0"/>
    </xf>
    <xf numFmtId="1" fontId="5" fillId="31" borderId="68" xfId="992" quotePrefix="1" applyNumberFormat="1" applyFont="1" applyFill="1" applyBorder="1" applyAlignment="1" applyProtection="1">
      <alignment horizontal="center"/>
      <protection locked="0"/>
    </xf>
    <xf numFmtId="1" fontId="5" fillId="31" borderId="8" xfId="992" quotePrefix="1" applyNumberFormat="1" applyFont="1" applyFill="1" applyBorder="1" applyAlignment="1" applyProtection="1">
      <alignment horizontal="center"/>
      <protection locked="0"/>
    </xf>
    <xf numFmtId="1" fontId="5" fillId="31" borderId="9" xfId="992" quotePrefix="1" applyNumberFormat="1" applyFont="1" applyFill="1" applyBorder="1" applyAlignment="1" applyProtection="1">
      <alignment horizontal="center"/>
      <protection locked="0"/>
    </xf>
    <xf numFmtId="4" fontId="5" fillId="31" borderId="7" xfId="1" applyNumberFormat="1" applyFont="1" applyFill="1" applyBorder="1" applyAlignment="1">
      <alignment horizontal="center" vertical="center" wrapText="1"/>
    </xf>
    <xf numFmtId="3" fontId="60" fillId="38" borderId="7" xfId="1" applyNumberFormat="1" applyFont="1" applyFill="1" applyBorder="1" applyAlignment="1">
      <alignment horizontal="center" vertical="center" wrapText="1"/>
    </xf>
    <xf numFmtId="4" fontId="60" fillId="38" borderId="8" xfId="1" applyNumberFormat="1" applyFont="1" applyFill="1" applyBorder="1" applyAlignment="1">
      <alignment horizontal="left" vertical="center" wrapText="1"/>
    </xf>
    <xf numFmtId="0" fontId="60" fillId="38" borderId="29" xfId="1" applyNumberFormat="1" applyFont="1" applyFill="1" applyBorder="1" applyAlignment="1">
      <alignment horizontal="center" vertical="center" wrapText="1"/>
    </xf>
    <xf numFmtId="3" fontId="60" fillId="38" borderId="8" xfId="1" applyNumberFormat="1" applyFont="1" applyFill="1" applyBorder="1" applyAlignment="1">
      <alignment horizontal="center" vertical="center" wrapText="1"/>
    </xf>
    <xf numFmtId="3" fontId="60" fillId="38" borderId="9" xfId="1" applyNumberFormat="1" applyFont="1" applyFill="1" applyBorder="1" applyAlignment="1">
      <alignment horizontal="center" vertical="center" wrapText="1"/>
    </xf>
    <xf numFmtId="3" fontId="60" fillId="38" borderId="68" xfId="1" applyNumberFormat="1" applyFont="1" applyFill="1" applyBorder="1" applyAlignment="1">
      <alignment horizontal="center" vertical="center" wrapText="1"/>
    </xf>
    <xf numFmtId="4" fontId="60" fillId="38" borderId="8" xfId="1" applyNumberFormat="1" applyFont="1" applyFill="1" applyBorder="1" applyAlignment="1">
      <alignment horizontal="center" vertical="center" wrapText="1"/>
    </xf>
    <xf numFmtId="0" fontId="60" fillId="38" borderId="0" xfId="1" applyFont="1" applyFill="1"/>
    <xf numFmtId="0" fontId="5" fillId="31" borderId="7" xfId="1" applyFont="1" applyFill="1" applyBorder="1" applyAlignment="1">
      <alignment horizontal="left" vertical="center" wrapText="1"/>
    </xf>
    <xf numFmtId="4" fontId="60" fillId="31" borderId="8" xfId="1" applyNumberFormat="1" applyFont="1" applyFill="1" applyBorder="1" applyAlignment="1">
      <alignment horizontal="left" vertical="center" wrapText="1"/>
    </xf>
    <xf numFmtId="10" fontId="60" fillId="31" borderId="29" xfId="1" applyNumberFormat="1" applyFont="1" applyFill="1" applyBorder="1" applyAlignment="1">
      <alignment horizontal="center" vertical="center" wrapText="1"/>
    </xf>
    <xf numFmtId="4" fontId="60" fillId="31" borderId="7" xfId="1" applyNumberFormat="1" applyFont="1" applyFill="1" applyBorder="1" applyAlignment="1">
      <alignment vertical="top" wrapText="1"/>
    </xf>
    <xf numFmtId="4" fontId="60" fillId="31" borderId="8" xfId="1" applyNumberFormat="1" applyFont="1" applyFill="1" applyBorder="1" applyAlignment="1">
      <alignment vertical="top" wrapText="1"/>
    </xf>
    <xf numFmtId="4" fontId="60" fillId="31" borderId="9" xfId="1" applyNumberFormat="1" applyFont="1" applyFill="1" applyBorder="1" applyAlignment="1">
      <alignment vertical="top" wrapText="1"/>
    </xf>
    <xf numFmtId="4" fontId="60" fillId="0" borderId="68" xfId="1" applyNumberFormat="1" applyFont="1" applyFill="1" applyBorder="1" applyAlignment="1">
      <alignment horizontal="center" vertical="top" wrapText="1"/>
    </xf>
    <xf numFmtId="4" fontId="60" fillId="0" borderId="8" xfId="1" applyNumberFormat="1" applyFont="1" applyFill="1" applyBorder="1" applyAlignment="1">
      <alignment horizontal="center" vertical="top" wrapText="1"/>
    </xf>
    <xf numFmtId="3" fontId="60" fillId="0" borderId="9" xfId="1" applyNumberFormat="1" applyFont="1" applyFill="1" applyBorder="1" applyAlignment="1">
      <alignment horizontal="center" vertical="top" wrapText="1"/>
    </xf>
    <xf numFmtId="0" fontId="60" fillId="31" borderId="7" xfId="1" applyFont="1" applyFill="1" applyBorder="1" applyAlignment="1">
      <alignment horizontal="left" vertical="center" wrapText="1"/>
    </xf>
    <xf numFmtId="49" fontId="60" fillId="31" borderId="8" xfId="987" applyNumberFormat="1" applyFont="1" applyFill="1" applyBorder="1" applyAlignment="1">
      <alignment horizontal="left" vertical="center" wrapText="1"/>
    </xf>
    <xf numFmtId="10" fontId="60" fillId="31" borderId="29" xfId="987" applyNumberFormat="1" applyFont="1" applyFill="1" applyBorder="1" applyAlignment="1">
      <alignment horizontal="center" vertical="center" wrapText="1"/>
    </xf>
    <xf numFmtId="0" fontId="5" fillId="39" borderId="7" xfId="1" applyFont="1" applyFill="1" applyBorder="1" applyAlignment="1">
      <alignment horizontal="left" vertical="center" wrapText="1"/>
    </xf>
    <xf numFmtId="4" fontId="60" fillId="39" borderId="8" xfId="1" applyNumberFormat="1" applyFont="1" applyFill="1" applyBorder="1" applyAlignment="1">
      <alignment horizontal="left" vertical="center" wrapText="1"/>
    </xf>
    <xf numFmtId="10" fontId="60" fillId="39" borderId="29" xfId="1" applyNumberFormat="1" applyFont="1" applyFill="1" applyBorder="1" applyAlignment="1">
      <alignment horizontal="center" vertical="center" wrapText="1"/>
    </xf>
    <xf numFmtId="4" fontId="60" fillId="39" borderId="7" xfId="1" applyNumberFormat="1" applyFont="1" applyFill="1" applyBorder="1" applyAlignment="1">
      <alignment vertical="top" wrapText="1"/>
    </xf>
    <xf numFmtId="4" fontId="60" fillId="39" borderId="8" xfId="1" applyNumberFormat="1" applyFont="1" applyFill="1" applyBorder="1" applyAlignment="1">
      <alignment vertical="top" wrapText="1"/>
    </xf>
    <xf numFmtId="4" fontId="60" fillId="39" borderId="9" xfId="1" applyNumberFormat="1" applyFont="1" applyFill="1" applyBorder="1" applyAlignment="1">
      <alignment vertical="top" wrapText="1"/>
    </xf>
    <xf numFmtId="4" fontId="60" fillId="39" borderId="68" xfId="1" applyNumberFormat="1" applyFont="1" applyFill="1" applyBorder="1" applyAlignment="1">
      <alignment horizontal="center" vertical="top" wrapText="1"/>
    </xf>
    <xf numFmtId="4" fontId="60" fillId="39" borderId="8" xfId="1" applyNumberFormat="1" applyFont="1" applyFill="1" applyBorder="1" applyAlignment="1">
      <alignment horizontal="center" vertical="top" wrapText="1"/>
    </xf>
    <xf numFmtId="3" fontId="60" fillId="39" borderId="9" xfId="1" applyNumberFormat="1" applyFont="1" applyFill="1" applyBorder="1" applyAlignment="1">
      <alignment horizontal="center" vertical="top" wrapText="1"/>
    </xf>
    <xf numFmtId="49" fontId="5" fillId="31" borderId="8" xfId="987" applyNumberFormat="1" applyFont="1" applyFill="1" applyBorder="1" applyAlignment="1">
      <alignment horizontal="left" vertical="center" wrapText="1"/>
    </xf>
    <xf numFmtId="10" fontId="5" fillId="31" borderId="29" xfId="987" applyNumberFormat="1" applyFont="1" applyFill="1" applyBorder="1" applyAlignment="1">
      <alignment horizontal="left" vertical="top" wrapText="1"/>
    </xf>
    <xf numFmtId="10" fontId="60" fillId="39" borderId="29" xfId="1" applyNumberFormat="1" applyFont="1" applyFill="1" applyBorder="1" applyAlignment="1">
      <alignment vertical="top" wrapText="1"/>
    </xf>
    <xf numFmtId="10" fontId="71" fillId="31" borderId="29" xfId="1" applyNumberFormat="1" applyFont="1" applyFill="1" applyBorder="1" applyAlignment="1">
      <alignment horizontal="center" vertical="center" wrapText="1"/>
    </xf>
    <xf numFmtId="3" fontId="60" fillId="31" borderId="9" xfId="1" applyNumberFormat="1" applyFont="1" applyFill="1" applyBorder="1" applyAlignment="1">
      <alignment horizontal="center" vertical="top" wrapText="1"/>
    </xf>
    <xf numFmtId="0" fontId="5" fillId="33" borderId="7" xfId="1" applyFont="1" applyFill="1" applyBorder="1" applyAlignment="1">
      <alignment horizontal="left" vertical="center" wrapText="1"/>
    </xf>
    <xf numFmtId="4" fontId="60" fillId="33" borderId="8" xfId="1" applyNumberFormat="1" applyFont="1" applyFill="1" applyBorder="1" applyAlignment="1">
      <alignment horizontal="left" vertical="center" wrapText="1"/>
    </xf>
    <xf numFmtId="10" fontId="60" fillId="33" borderId="29" xfId="1" applyNumberFormat="1" applyFont="1" applyFill="1" applyBorder="1" applyAlignment="1">
      <alignment horizontal="center" vertical="center" wrapText="1"/>
    </xf>
    <xf numFmtId="4" fontId="60" fillId="33" borderId="7" xfId="1" applyNumberFormat="1" applyFont="1" applyFill="1" applyBorder="1" applyAlignment="1">
      <alignment vertical="top" wrapText="1"/>
    </xf>
    <xf numFmtId="4" fontId="60" fillId="33" borderId="8" xfId="1" applyNumberFormat="1" applyFont="1" applyFill="1" applyBorder="1" applyAlignment="1">
      <alignment vertical="top" wrapText="1"/>
    </xf>
    <xf numFmtId="4" fontId="60" fillId="33" borderId="9" xfId="1" applyNumberFormat="1" applyFont="1" applyFill="1" applyBorder="1" applyAlignment="1">
      <alignment vertical="top" wrapText="1"/>
    </xf>
    <xf numFmtId="4" fontId="60" fillId="33" borderId="68" xfId="1" applyNumberFormat="1" applyFont="1" applyFill="1" applyBorder="1" applyAlignment="1">
      <alignment horizontal="center" vertical="top" wrapText="1"/>
    </xf>
    <xf numFmtId="4" fontId="60" fillId="33" borderId="8" xfId="1" applyNumberFormat="1" applyFont="1" applyFill="1" applyBorder="1" applyAlignment="1">
      <alignment horizontal="center" vertical="top" wrapText="1"/>
    </xf>
    <xf numFmtId="4" fontId="60" fillId="33" borderId="9" xfId="1" applyNumberFormat="1" applyFont="1" applyFill="1" applyBorder="1" applyAlignment="1">
      <alignment horizontal="center" vertical="top" wrapText="1"/>
    </xf>
    <xf numFmtId="0" fontId="5" fillId="31" borderId="8" xfId="992" applyFont="1" applyFill="1" applyBorder="1" applyAlignment="1" applyProtection="1">
      <alignment horizontal="left" vertical="center" wrapText="1"/>
      <protection locked="0"/>
    </xf>
    <xf numFmtId="0" fontId="5" fillId="31" borderId="29" xfId="992" applyFont="1" applyFill="1" applyBorder="1" applyAlignment="1" applyProtection="1">
      <alignment vertical="top" wrapText="1"/>
      <protection locked="0"/>
    </xf>
    <xf numFmtId="4" fontId="60" fillId="0" borderId="9" xfId="1" applyNumberFormat="1" applyFont="1" applyFill="1" applyBorder="1" applyAlignment="1">
      <alignment horizontal="center" vertical="top" wrapText="1"/>
    </xf>
    <xf numFmtId="0" fontId="72" fillId="40" borderId="50" xfId="1" applyFont="1" applyFill="1" applyBorder="1" applyAlignment="1">
      <alignment horizontal="left" vertical="center" wrapText="1"/>
    </xf>
    <xf numFmtId="4" fontId="60" fillId="40" borderId="45" xfId="1" applyNumberFormat="1" applyFont="1" applyFill="1" applyBorder="1" applyAlignment="1">
      <alignment horizontal="left" vertical="center" wrapText="1"/>
    </xf>
    <xf numFmtId="4" fontId="60" fillId="40" borderId="93" xfId="1" applyNumberFormat="1" applyFont="1" applyFill="1" applyBorder="1" applyAlignment="1">
      <alignment vertical="top" wrapText="1"/>
    </xf>
    <xf numFmtId="4" fontId="60" fillId="40" borderId="44" xfId="1" applyNumberFormat="1" applyFont="1" applyFill="1" applyBorder="1" applyAlignment="1">
      <alignment vertical="top" wrapText="1"/>
    </xf>
    <xf numFmtId="4" fontId="60" fillId="40" borderId="45" xfId="1" applyNumberFormat="1" applyFont="1" applyFill="1" applyBorder="1" applyAlignment="1">
      <alignment vertical="top" wrapText="1"/>
    </xf>
    <xf numFmtId="4" fontId="60" fillId="40" borderId="46" xfId="1" applyNumberFormat="1" applyFont="1" applyFill="1" applyBorder="1" applyAlignment="1">
      <alignment vertical="top" wrapText="1"/>
    </xf>
    <xf numFmtId="4" fontId="60" fillId="16" borderId="94" xfId="1" applyNumberFormat="1" applyFont="1" applyFill="1" applyBorder="1" applyAlignment="1">
      <alignment horizontal="center" vertical="top" wrapText="1"/>
    </xf>
    <xf numFmtId="4" fontId="60" fillId="16" borderId="45" xfId="1" applyNumberFormat="1" applyFont="1" applyFill="1" applyBorder="1" applyAlignment="1">
      <alignment horizontal="center" vertical="top" wrapText="1"/>
    </xf>
    <xf numFmtId="3" fontId="60" fillId="16" borderId="46" xfId="1" applyNumberFormat="1" applyFont="1" applyFill="1" applyBorder="1" applyAlignment="1">
      <alignment horizontal="center" vertical="top" wrapText="1"/>
    </xf>
    <xf numFmtId="0" fontId="60" fillId="40" borderId="48" xfId="993" applyFont="1" applyFill="1" applyBorder="1" applyAlignment="1">
      <alignment horizontal="left" vertical="center" wrapText="1"/>
    </xf>
    <xf numFmtId="0" fontId="60" fillId="40" borderId="95" xfId="993" applyFont="1" applyFill="1" applyBorder="1" applyAlignment="1">
      <alignment horizontal="left" vertical="top"/>
    </xf>
    <xf numFmtId="9" fontId="60" fillId="40" borderId="47" xfId="1033" applyFont="1" applyFill="1" applyBorder="1" applyAlignment="1">
      <alignment horizontal="center" vertical="top" wrapText="1"/>
    </xf>
    <xf numFmtId="9" fontId="60" fillId="40" borderId="48" xfId="1033" applyFont="1" applyFill="1" applyBorder="1" applyAlignment="1">
      <alignment horizontal="center" vertical="top" wrapText="1"/>
    </xf>
    <xf numFmtId="9" fontId="60" fillId="40" borderId="49" xfId="1033" applyFont="1" applyFill="1" applyBorder="1" applyAlignment="1">
      <alignment horizontal="center" vertical="top" wrapText="1"/>
    </xf>
    <xf numFmtId="4" fontId="60" fillId="16" borderId="96" xfId="1" applyNumberFormat="1" applyFont="1" applyFill="1" applyBorder="1" applyAlignment="1">
      <alignment horizontal="center" vertical="top" wrapText="1"/>
    </xf>
    <xf numFmtId="4" fontId="60" fillId="16" borderId="48" xfId="1" applyNumberFormat="1" applyFont="1" applyFill="1" applyBorder="1" applyAlignment="1">
      <alignment horizontal="center" vertical="top" wrapText="1"/>
    </xf>
    <xf numFmtId="3" fontId="60" fillId="16" borderId="49" xfId="1" applyNumberFormat="1" applyFont="1" applyFill="1" applyBorder="1" applyAlignment="1">
      <alignment horizontal="center" vertical="top" wrapText="1"/>
    </xf>
    <xf numFmtId="0" fontId="72" fillId="40" borderId="10" xfId="1" applyFont="1" applyFill="1" applyBorder="1" applyAlignment="1">
      <alignment horizontal="left" vertical="center" wrapText="1"/>
    </xf>
    <xf numFmtId="4" fontId="60" fillId="40" borderId="70" xfId="1" applyNumberFormat="1" applyFont="1" applyFill="1" applyBorder="1" applyAlignment="1">
      <alignment horizontal="left" vertical="center" wrapText="1"/>
    </xf>
    <xf numFmtId="4" fontId="60" fillId="40" borderId="97" xfId="1" applyNumberFormat="1" applyFont="1" applyFill="1" applyBorder="1" applyAlignment="1">
      <alignment vertical="top" wrapText="1"/>
    </xf>
    <xf numFmtId="4" fontId="60" fillId="40" borderId="98" xfId="1" applyNumberFormat="1" applyFont="1" applyFill="1" applyBorder="1" applyAlignment="1">
      <alignment vertical="top" wrapText="1"/>
    </xf>
    <xf numFmtId="4" fontId="60" fillId="40" borderId="70" xfId="1" applyNumberFormat="1" applyFont="1" applyFill="1" applyBorder="1" applyAlignment="1">
      <alignment vertical="top" wrapText="1"/>
    </xf>
    <xf numFmtId="4" fontId="60" fillId="40" borderId="71" xfId="1" applyNumberFormat="1" applyFont="1" applyFill="1" applyBorder="1" applyAlignment="1">
      <alignment vertical="top" wrapText="1"/>
    </xf>
    <xf numFmtId="4" fontId="60" fillId="16" borderId="99" xfId="1" applyNumberFormat="1" applyFont="1" applyFill="1" applyBorder="1" applyAlignment="1">
      <alignment horizontal="center" vertical="top" wrapText="1"/>
    </xf>
    <xf numFmtId="3" fontId="60" fillId="16" borderId="71" xfId="1" applyNumberFormat="1" applyFont="1" applyFill="1" applyBorder="1" applyAlignment="1">
      <alignment horizontal="center" vertical="top" wrapText="1"/>
    </xf>
    <xf numFmtId="0" fontId="72" fillId="16" borderId="4" xfId="1" applyFont="1" applyFill="1" applyBorder="1" applyAlignment="1">
      <alignment horizontal="center"/>
    </xf>
    <xf numFmtId="0" fontId="72" fillId="16" borderId="7" xfId="1" applyFont="1" applyFill="1" applyBorder="1" applyAlignment="1">
      <alignment horizontal="center"/>
    </xf>
    <xf numFmtId="4" fontId="64" fillId="16" borderId="8" xfId="1" applyNumberFormat="1" applyFont="1" applyFill="1" applyBorder="1" applyAlignment="1">
      <alignment vertical="top" wrapText="1"/>
    </xf>
    <xf numFmtId="4" fontId="60" fillId="16" borderId="8" xfId="1" applyNumberFormat="1" applyFont="1" applyFill="1" applyBorder="1" applyAlignment="1">
      <alignment vertical="top" wrapText="1"/>
    </xf>
    <xf numFmtId="4" fontId="60" fillId="16" borderId="8" xfId="1" applyNumberFormat="1" applyFont="1" applyFill="1" applyBorder="1" applyAlignment="1">
      <alignment horizontal="center" vertical="top" wrapText="1"/>
    </xf>
    <xf numFmtId="0" fontId="72" fillId="16" borderId="36" xfId="1" applyFont="1" applyFill="1" applyBorder="1" applyAlignment="1">
      <alignment horizontal="center"/>
    </xf>
    <xf numFmtId="4" fontId="64" fillId="16" borderId="38" xfId="1" applyNumberFormat="1" applyFont="1" applyFill="1" applyBorder="1" applyAlignment="1">
      <alignment vertical="top" wrapText="1"/>
    </xf>
    <xf numFmtId="4" fontId="60" fillId="16" borderId="38" xfId="1" applyNumberFormat="1" applyFont="1" applyFill="1" applyBorder="1" applyAlignment="1">
      <alignment vertical="top" wrapText="1"/>
    </xf>
    <xf numFmtId="4" fontId="60" fillId="16" borderId="38" xfId="1" applyNumberFormat="1" applyFont="1" applyFill="1" applyBorder="1" applyAlignment="1">
      <alignment horizontal="center" vertical="top" wrapText="1"/>
    </xf>
    <xf numFmtId="0" fontId="72" fillId="16" borderId="62" xfId="1" applyFont="1" applyFill="1" applyBorder="1" applyAlignment="1">
      <alignment horizontal="center"/>
    </xf>
    <xf numFmtId="4" fontId="60" fillId="0" borderId="88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16" borderId="37" xfId="1" applyNumberFormat="1" applyFont="1" applyFill="1" applyBorder="1" applyAlignment="1">
      <alignment horizontal="center" vertical="top" wrapText="1"/>
    </xf>
    <xf numFmtId="4" fontId="60" fillId="16" borderId="29" xfId="1" applyNumberFormat="1" applyFont="1" applyFill="1" applyBorder="1" applyAlignment="1">
      <alignment horizontal="center" vertical="top" wrapText="1"/>
    </xf>
    <xf numFmtId="0" fontId="60" fillId="0" borderId="0" xfId="993" applyFont="1" applyFill="1" applyBorder="1" applyAlignment="1">
      <alignment horizontal="center" vertical="top"/>
    </xf>
    <xf numFmtId="0" fontId="60" fillId="0" borderId="4" xfId="993" applyFont="1" applyFill="1" applyBorder="1" applyAlignment="1">
      <alignment horizontal="center" vertical="top"/>
    </xf>
    <xf numFmtId="0" fontId="5" fillId="0" borderId="36" xfId="1" applyFont="1" applyBorder="1" applyAlignment="1">
      <alignment horizontal="center"/>
    </xf>
    <xf numFmtId="0" fontId="5" fillId="0" borderId="4" xfId="1" applyFont="1" applyBorder="1" applyAlignment="1">
      <alignment horizontal="center" vertical="center"/>
    </xf>
    <xf numFmtId="190" fontId="60" fillId="0" borderId="0" xfId="1" applyNumberFormat="1" applyFont="1" applyFill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/>
    </xf>
    <xf numFmtId="10" fontId="60" fillId="0" borderId="9" xfId="1" applyNumberFormat="1" applyFont="1" applyFill="1" applyBorder="1" applyAlignment="1">
      <alignment horizontal="center" vertical="center"/>
    </xf>
    <xf numFmtId="9" fontId="60" fillId="0" borderId="9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top" wrapText="1"/>
    </xf>
    <xf numFmtId="193" fontId="5" fillId="0" borderId="9" xfId="1" applyNumberFormat="1" applyFont="1" applyBorder="1" applyAlignment="1">
      <alignment horizontal="center" vertical="center"/>
    </xf>
    <xf numFmtId="49" fontId="60" fillId="0" borderId="8" xfId="987" applyNumberFormat="1" applyFont="1" applyFill="1" applyBorder="1" applyAlignment="1">
      <alignment horizontal="left" vertical="top" wrapText="1"/>
    </xf>
    <xf numFmtId="190" fontId="5" fillId="0" borderId="9" xfId="1" applyNumberFormat="1" applyFont="1" applyBorder="1" applyAlignment="1">
      <alignment horizontal="center" vertical="center"/>
    </xf>
    <xf numFmtId="0" fontId="5" fillId="0" borderId="62" xfId="1" applyFont="1" applyBorder="1" applyAlignment="1">
      <alignment horizontal="center" vertical="center"/>
    </xf>
    <xf numFmtId="4" fontId="60" fillId="0" borderId="63" xfId="1" applyNumberFormat="1" applyFont="1" applyFill="1" applyBorder="1" applyAlignment="1">
      <alignment vertical="top" wrapText="1"/>
    </xf>
    <xf numFmtId="190" fontId="5" fillId="0" borderId="64" xfId="1" applyNumberFormat="1" applyFont="1" applyBorder="1" applyAlignment="1">
      <alignment horizontal="center" vertical="center"/>
    </xf>
    <xf numFmtId="10" fontId="5" fillId="0" borderId="0" xfId="1" applyNumberFormat="1" applyFont="1"/>
    <xf numFmtId="0" fontId="70" fillId="31" borderId="5" xfId="1" applyFont="1" applyFill="1" applyBorder="1" applyAlignment="1">
      <alignment horizontal="center"/>
    </xf>
    <xf numFmtId="0" fontId="70" fillId="31" borderId="6" xfId="1" applyFont="1" applyFill="1" applyBorder="1" applyAlignment="1">
      <alignment horizontal="center"/>
    </xf>
    <xf numFmtId="0" fontId="5" fillId="31" borderId="8" xfId="1" applyFont="1" applyFill="1" applyBorder="1" applyAlignment="1">
      <alignment horizontal="center"/>
    </xf>
    <xf numFmtId="0" fontId="5" fillId="31" borderId="9" xfId="1" applyFont="1" applyFill="1" applyBorder="1" applyAlignment="1">
      <alignment horizontal="center"/>
    </xf>
    <xf numFmtId="0" fontId="5" fillId="31" borderId="63" xfId="992" applyFont="1" applyFill="1" applyBorder="1" applyAlignment="1" applyProtection="1">
      <alignment horizontal="center" vertical="center" wrapText="1"/>
      <protection locked="0"/>
    </xf>
    <xf numFmtId="49" fontId="5" fillId="0" borderId="101" xfId="1" applyNumberFormat="1" applyFont="1" applyBorder="1" applyAlignment="1">
      <alignment horizontal="center"/>
    </xf>
    <xf numFmtId="2" fontId="5" fillId="31" borderId="90" xfId="1119" applyNumberFormat="1" applyFont="1" applyFill="1" applyBorder="1" applyAlignment="1">
      <alignment horizontal="left" vertical="center" wrapText="1"/>
    </xf>
    <xf numFmtId="4" fontId="5" fillId="0" borderId="17" xfId="1" applyNumberFormat="1" applyFont="1" applyBorder="1" applyAlignment="1"/>
    <xf numFmtId="3" fontId="5" fillId="0" borderId="7" xfId="1" applyNumberFormat="1" applyFont="1" applyBorder="1" applyAlignment="1">
      <alignment horizontal="center" vertical="center"/>
    </xf>
    <xf numFmtId="3" fontId="5" fillId="0" borderId="8" xfId="1" applyNumberFormat="1" applyFont="1" applyFill="1" applyBorder="1" applyAlignment="1">
      <alignment horizontal="center" vertical="center" wrapText="1"/>
    </xf>
    <xf numFmtId="4" fontId="5" fillId="0" borderId="8" xfId="1" applyNumberFormat="1" applyFont="1" applyFill="1" applyBorder="1" applyAlignment="1">
      <alignment horizontal="center" vertical="center" wrapText="1"/>
    </xf>
    <xf numFmtId="4" fontId="5" fillId="0" borderId="9" xfId="1" applyNumberFormat="1" applyFont="1" applyFill="1" applyBorder="1" applyAlignment="1">
      <alignment horizontal="center" vertical="center" wrapText="1"/>
    </xf>
    <xf numFmtId="4" fontId="5" fillId="0" borderId="68" xfId="1" applyNumberFormat="1" applyFont="1" applyFill="1" applyBorder="1" applyAlignment="1">
      <alignment horizontal="center" vertical="center" wrapText="1"/>
    </xf>
    <xf numFmtId="187" fontId="5" fillId="0" borderId="8" xfId="1" applyNumberFormat="1" applyFont="1" applyFill="1" applyBorder="1" applyAlignment="1">
      <alignment horizontal="center" vertical="center" wrapText="1"/>
    </xf>
    <xf numFmtId="4" fontId="60" fillId="0" borderId="9" xfId="1" applyNumberFormat="1" applyFont="1" applyFill="1" applyBorder="1" applyAlignment="1">
      <alignment horizontal="center" vertical="center" wrapText="1"/>
    </xf>
    <xf numFmtId="49" fontId="5" fillId="0" borderId="101" xfId="1" applyNumberFormat="1" applyFont="1" applyBorder="1"/>
    <xf numFmtId="4" fontId="60" fillId="0" borderId="90" xfId="1" applyNumberFormat="1" applyFont="1" applyFill="1" applyBorder="1" applyAlignment="1">
      <alignment vertical="top" wrapText="1"/>
    </xf>
    <xf numFmtId="10" fontId="60" fillId="0" borderId="17" xfId="1" applyNumberFormat="1" applyFont="1" applyFill="1" applyBorder="1" applyAlignment="1">
      <alignment horizontal="center" vertical="center" wrapText="1"/>
    </xf>
    <xf numFmtId="4" fontId="60" fillId="0" borderId="7" xfId="1" applyNumberFormat="1" applyFont="1" applyFill="1" applyBorder="1" applyAlignment="1">
      <alignment vertical="top" wrapText="1"/>
    </xf>
    <xf numFmtId="4" fontId="60" fillId="0" borderId="9" xfId="1" applyNumberFormat="1" applyFont="1" applyFill="1" applyBorder="1" applyAlignment="1">
      <alignment vertical="top" wrapText="1"/>
    </xf>
    <xf numFmtId="3" fontId="60" fillId="0" borderId="68" xfId="1" applyNumberFormat="1" applyFont="1" applyFill="1" applyBorder="1" applyAlignment="1">
      <alignment horizontal="center" vertical="top" wrapText="1"/>
    </xf>
    <xf numFmtId="3" fontId="60" fillId="0" borderId="8" xfId="1" applyNumberFormat="1" applyFont="1" applyFill="1" applyBorder="1" applyAlignment="1">
      <alignment horizontal="center" vertical="top" wrapText="1"/>
    </xf>
    <xf numFmtId="49" fontId="60" fillId="0" borderId="101" xfId="1" applyNumberFormat="1" applyFont="1" applyBorder="1"/>
    <xf numFmtId="49" fontId="60" fillId="0" borderId="90" xfId="987" applyNumberFormat="1" applyFont="1" applyFill="1" applyBorder="1" applyAlignment="1">
      <alignment horizontal="left" vertical="top" wrapText="1"/>
    </xf>
    <xf numFmtId="10" fontId="60" fillId="0" borderId="17" xfId="987" applyNumberFormat="1" applyFont="1" applyFill="1" applyBorder="1" applyAlignment="1">
      <alignment horizontal="center" vertical="center" wrapText="1"/>
    </xf>
    <xf numFmtId="1" fontId="60" fillId="0" borderId="90" xfId="1" applyNumberFormat="1" applyFont="1" applyFill="1" applyBorder="1" applyAlignment="1">
      <alignment vertical="top" wrapText="1"/>
    </xf>
    <xf numFmtId="0" fontId="5" fillId="0" borderId="90" xfId="1" applyFont="1" applyFill="1" applyBorder="1" applyAlignment="1">
      <alignment vertical="top" wrapText="1"/>
    </xf>
    <xf numFmtId="10" fontId="5" fillId="0" borderId="17" xfId="1" applyNumberFormat="1" applyFont="1" applyFill="1" applyBorder="1" applyAlignment="1">
      <alignment vertical="top" wrapText="1"/>
    </xf>
    <xf numFmtId="49" fontId="5" fillId="0" borderId="90" xfId="987" applyNumberFormat="1" applyFont="1" applyFill="1" applyBorder="1" applyAlignment="1">
      <alignment horizontal="left" vertical="top" wrapText="1"/>
    </xf>
    <xf numFmtId="10" fontId="5" fillId="0" borderId="17" xfId="987" applyNumberFormat="1" applyFont="1" applyFill="1" applyBorder="1" applyAlignment="1">
      <alignment horizontal="left" vertical="top" wrapText="1"/>
    </xf>
    <xf numFmtId="49" fontId="5" fillId="0" borderId="90" xfId="993" applyNumberFormat="1" applyFont="1" applyFill="1" applyBorder="1" applyAlignment="1">
      <alignment horizontal="left" vertical="top" wrapText="1"/>
    </xf>
    <xf numFmtId="10" fontId="5" fillId="0" borderId="17" xfId="993" applyNumberFormat="1" applyFont="1" applyFill="1" applyBorder="1" applyAlignment="1">
      <alignment horizontal="left" vertical="top"/>
    </xf>
    <xf numFmtId="9" fontId="60" fillId="0" borderId="7" xfId="1033" applyFont="1" applyFill="1" applyBorder="1" applyAlignment="1">
      <alignment horizontal="center" vertical="top" wrapText="1"/>
    </xf>
    <xf numFmtId="9" fontId="60" fillId="0" borderId="8" xfId="1033" applyFont="1" applyFill="1" applyBorder="1" applyAlignment="1">
      <alignment horizontal="center" vertical="top" wrapText="1"/>
    </xf>
    <xf numFmtId="9" fontId="60" fillId="0" borderId="9" xfId="1033" applyFont="1" applyFill="1" applyBorder="1" applyAlignment="1">
      <alignment horizontal="center" vertical="top" wrapText="1"/>
    </xf>
    <xf numFmtId="10" fontId="60" fillId="0" borderId="17" xfId="987" applyNumberFormat="1" applyFont="1" applyFill="1" applyBorder="1" applyAlignment="1">
      <alignment horizontal="left" vertical="top" wrapText="1"/>
    </xf>
    <xf numFmtId="10" fontId="60" fillId="0" borderId="17" xfId="1" applyNumberFormat="1" applyFont="1" applyFill="1" applyBorder="1" applyAlignment="1">
      <alignment vertical="top" wrapText="1"/>
    </xf>
    <xf numFmtId="10" fontId="71" fillId="0" borderId="17" xfId="1" applyNumberFormat="1" applyFont="1" applyFill="1" applyBorder="1" applyAlignment="1">
      <alignment horizontal="center" vertical="center" wrapText="1"/>
    </xf>
    <xf numFmtId="0" fontId="72" fillId="16" borderId="101" xfId="1" applyFont="1" applyFill="1" applyBorder="1"/>
    <xf numFmtId="4" fontId="60" fillId="16" borderId="90" xfId="1" applyNumberFormat="1" applyFont="1" applyFill="1" applyBorder="1" applyAlignment="1">
      <alignment vertical="top" wrapText="1"/>
    </xf>
    <xf numFmtId="4" fontId="60" fillId="16" borderId="43" xfId="1" applyNumberFormat="1" applyFont="1" applyFill="1" applyBorder="1" applyAlignment="1">
      <alignment vertical="top" wrapText="1"/>
    </xf>
    <xf numFmtId="4" fontId="60" fillId="16" borderId="7" xfId="1" applyNumberFormat="1" applyFont="1" applyFill="1" applyBorder="1" applyAlignment="1">
      <alignment vertical="top" wrapText="1"/>
    </xf>
    <xf numFmtId="4" fontId="60" fillId="16" borderId="9" xfId="1" applyNumberFormat="1" applyFont="1" applyFill="1" applyBorder="1" applyAlignment="1">
      <alignment vertical="top" wrapText="1"/>
    </xf>
    <xf numFmtId="3" fontId="60" fillId="16" borderId="68" xfId="1" applyNumberFormat="1" applyFont="1" applyFill="1" applyBorder="1" applyAlignment="1">
      <alignment horizontal="center" vertical="top" wrapText="1"/>
    </xf>
    <xf numFmtId="3" fontId="60" fillId="16" borderId="8" xfId="1" applyNumberFormat="1" applyFont="1" applyFill="1" applyBorder="1" applyAlignment="1">
      <alignment horizontal="center" vertical="top" wrapText="1"/>
    </xf>
    <xf numFmtId="3" fontId="60" fillId="16" borderId="9" xfId="1" applyNumberFormat="1" applyFont="1" applyFill="1" applyBorder="1" applyAlignment="1">
      <alignment horizontal="center" vertical="top" wrapText="1"/>
    </xf>
    <xf numFmtId="0" fontId="60" fillId="16" borderId="90" xfId="993" applyFont="1" applyFill="1" applyBorder="1" applyAlignment="1">
      <alignment horizontal="left" vertical="top"/>
    </xf>
    <xf numFmtId="0" fontId="60" fillId="16" borderId="104" xfId="993" applyFont="1" applyFill="1" applyBorder="1" applyAlignment="1">
      <alignment horizontal="left" vertical="top"/>
    </xf>
    <xf numFmtId="9" fontId="60" fillId="16" borderId="7" xfId="1033" applyFont="1" applyFill="1" applyBorder="1" applyAlignment="1">
      <alignment horizontal="center" vertical="top" wrapText="1"/>
    </xf>
    <xf numFmtId="9" fontId="60" fillId="16" borderId="8" xfId="1033" applyFont="1" applyFill="1" applyBorder="1" applyAlignment="1">
      <alignment horizontal="center" vertical="top" wrapText="1"/>
    </xf>
    <xf numFmtId="9" fontId="60" fillId="16" borderId="9" xfId="1033" applyFont="1" applyFill="1" applyBorder="1" applyAlignment="1">
      <alignment horizontal="center" vertical="top" wrapText="1"/>
    </xf>
    <xf numFmtId="0" fontId="72" fillId="16" borderId="102" xfId="1" applyFont="1" applyFill="1" applyBorder="1"/>
    <xf numFmtId="4" fontId="60" fillId="16" borderId="91" xfId="1" applyNumberFormat="1" applyFont="1" applyFill="1" applyBorder="1" applyAlignment="1">
      <alignment vertical="top" wrapText="1"/>
    </xf>
    <xf numFmtId="4" fontId="60" fillId="16" borderId="105" xfId="1" applyNumberFormat="1" applyFont="1" applyFill="1" applyBorder="1" applyAlignment="1">
      <alignment vertical="top" wrapText="1"/>
    </xf>
    <xf numFmtId="4" fontId="60" fillId="16" borderId="62" xfId="1" applyNumberFormat="1" applyFont="1" applyFill="1" applyBorder="1" applyAlignment="1">
      <alignment vertical="top" wrapText="1"/>
    </xf>
    <xf numFmtId="4" fontId="60" fillId="16" borderId="64" xfId="1" applyNumberFormat="1" applyFont="1" applyFill="1" applyBorder="1" applyAlignment="1">
      <alignment vertical="top" wrapText="1"/>
    </xf>
    <xf numFmtId="3" fontId="60" fillId="16" borderId="86" xfId="1" applyNumberFormat="1" applyFont="1" applyFill="1" applyBorder="1" applyAlignment="1">
      <alignment horizontal="center" vertical="top" wrapText="1"/>
    </xf>
    <xf numFmtId="3" fontId="60" fillId="16" borderId="63" xfId="1" applyNumberFormat="1" applyFont="1" applyFill="1" applyBorder="1" applyAlignment="1">
      <alignment horizontal="center" vertical="top" wrapText="1"/>
    </xf>
    <xf numFmtId="3" fontId="60" fillId="16" borderId="64" xfId="1" applyNumberFormat="1" applyFont="1" applyFill="1" applyBorder="1" applyAlignment="1">
      <alignment horizontal="center" vertical="top" wrapText="1"/>
    </xf>
    <xf numFmtId="0" fontId="72" fillId="16" borderId="74" xfId="1" applyFont="1" applyFill="1" applyBorder="1"/>
    <xf numFmtId="4" fontId="64" fillId="16" borderId="34" xfId="1" applyNumberFormat="1" applyFont="1" applyFill="1" applyBorder="1" applyAlignment="1">
      <alignment vertical="top" wrapText="1"/>
    </xf>
    <xf numFmtId="0" fontId="72" fillId="16" borderId="68" xfId="1" applyFont="1" applyFill="1" applyBorder="1"/>
    <xf numFmtId="0" fontId="72" fillId="16" borderId="37" xfId="1" applyFont="1" applyFill="1" applyBorder="1"/>
    <xf numFmtId="0" fontId="72" fillId="16" borderId="86" xfId="1" applyFont="1" applyFill="1" applyBorder="1"/>
    <xf numFmtId="1" fontId="60" fillId="16" borderId="34" xfId="1" applyNumberFormat="1" applyFont="1" applyFill="1" applyBorder="1" applyAlignment="1">
      <alignment horizontal="center" vertical="top" wrapText="1"/>
    </xf>
    <xf numFmtId="0" fontId="60" fillId="0" borderId="1" xfId="993" applyFont="1" applyFill="1" applyBorder="1" applyAlignment="1">
      <alignment horizontal="center" vertical="top"/>
    </xf>
    <xf numFmtId="0" fontId="60" fillId="0" borderId="2" xfId="993" applyFont="1" applyFill="1" applyBorder="1" applyAlignment="1">
      <alignment horizontal="center" vertical="top"/>
    </xf>
    <xf numFmtId="0" fontId="60" fillId="0" borderId="2" xfId="993" applyFont="1" applyFill="1" applyBorder="1" applyAlignment="1">
      <alignment horizontal="left" vertical="top"/>
    </xf>
    <xf numFmtId="1" fontId="60" fillId="0" borderId="3" xfId="1" applyNumberFormat="1" applyFont="1" applyFill="1" applyBorder="1" applyAlignment="1">
      <alignment horizontal="center" vertical="top" wrapText="1"/>
    </xf>
    <xf numFmtId="1" fontId="60" fillId="0" borderId="0" xfId="1" applyNumberFormat="1" applyFont="1" applyFill="1" applyBorder="1" applyAlignment="1">
      <alignment horizontal="center" vertical="top" wrapText="1"/>
    </xf>
    <xf numFmtId="0" fontId="5" fillId="0" borderId="82" xfId="1" applyFont="1" applyBorder="1" applyAlignment="1">
      <alignment horizontal="center"/>
    </xf>
    <xf numFmtId="0" fontId="60" fillId="0" borderId="34" xfId="993" applyFont="1" applyFill="1" applyBorder="1" applyAlignment="1">
      <alignment horizontal="left" vertical="top"/>
    </xf>
    <xf numFmtId="0" fontId="5" fillId="0" borderId="34" xfId="1" applyFont="1" applyBorder="1" applyAlignment="1">
      <alignment horizontal="center"/>
    </xf>
    <xf numFmtId="1" fontId="60" fillId="0" borderId="61" xfId="1" applyNumberFormat="1" applyFont="1" applyFill="1" applyBorder="1" applyAlignment="1">
      <alignment horizontal="center" vertical="center" wrapText="1"/>
    </xf>
    <xf numFmtId="1" fontId="60" fillId="0" borderId="0" xfId="1" applyNumberFormat="1" applyFont="1" applyFill="1" applyBorder="1" applyAlignment="1">
      <alignment horizontal="center" vertical="center" wrapText="1"/>
    </xf>
    <xf numFmtId="0" fontId="5" fillId="0" borderId="7" xfId="1" applyFont="1" applyBorder="1" applyAlignment="1">
      <alignment horizontal="center"/>
    </xf>
    <xf numFmtId="1" fontId="60" fillId="0" borderId="9" xfId="1" applyNumberFormat="1" applyFont="1" applyFill="1" applyBorder="1" applyAlignment="1">
      <alignment horizontal="center" vertical="center" wrapText="1"/>
    </xf>
    <xf numFmtId="194" fontId="60" fillId="0" borderId="9" xfId="1" applyNumberFormat="1" applyFont="1" applyFill="1" applyBorder="1" applyAlignment="1">
      <alignment horizontal="center" vertical="center" wrapText="1"/>
    </xf>
    <xf numFmtId="2" fontId="60" fillId="0" borderId="0" xfId="1" applyNumberFormat="1" applyFont="1" applyFill="1" applyBorder="1" applyAlignment="1">
      <alignment horizontal="center" vertical="center" wrapText="1"/>
    </xf>
    <xf numFmtId="9" fontId="60" fillId="0" borderId="9" xfId="1" applyNumberFormat="1" applyFont="1" applyFill="1" applyBorder="1" applyAlignment="1">
      <alignment horizontal="center"/>
    </xf>
    <xf numFmtId="0" fontId="60" fillId="0" borderId="63" xfId="993" applyFont="1" applyFill="1" applyBorder="1" applyAlignment="1">
      <alignment horizontal="left" vertical="top"/>
    </xf>
    <xf numFmtId="9" fontId="60" fillId="0" borderId="64" xfId="1" applyNumberFormat="1" applyFont="1" applyFill="1" applyBorder="1" applyAlignment="1">
      <alignment horizontal="center"/>
    </xf>
    <xf numFmtId="0" fontId="5" fillId="0" borderId="74" xfId="1" applyFont="1" applyBorder="1" applyAlignment="1">
      <alignment horizontal="center" vertical="center"/>
    </xf>
    <xf numFmtId="4" fontId="60" fillId="0" borderId="34" xfId="1" applyNumberFormat="1" applyFont="1" applyFill="1" applyBorder="1" applyAlignment="1">
      <alignment vertical="top" wrapText="1"/>
    </xf>
    <xf numFmtId="0" fontId="5" fillId="0" borderId="34" xfId="1" applyFont="1" applyBorder="1"/>
    <xf numFmtId="0" fontId="5" fillId="0" borderId="61" xfId="1" applyFont="1" applyBorder="1"/>
    <xf numFmtId="0" fontId="5" fillId="0" borderId="68" xfId="1" applyFont="1" applyBorder="1" applyAlignment="1">
      <alignment horizontal="center" vertical="center"/>
    </xf>
    <xf numFmtId="0" fontId="5" fillId="0" borderId="86" xfId="1" applyFont="1" applyBorder="1" applyAlignment="1">
      <alignment horizontal="center" vertical="center"/>
    </xf>
    <xf numFmtId="0" fontId="86" fillId="36" borderId="90" xfId="0" applyFont="1" applyFill="1" applyBorder="1" applyAlignment="1">
      <alignment vertical="center" wrapText="1" shrinkToFit="1"/>
    </xf>
    <xf numFmtId="3" fontId="60" fillId="36" borderId="9" xfId="1" applyNumberFormat="1" applyFont="1" applyFill="1" applyBorder="1" applyAlignment="1">
      <alignment horizontal="center" vertical="center" wrapText="1"/>
    </xf>
    <xf numFmtId="49" fontId="60" fillId="36" borderId="101" xfId="1" applyNumberFormat="1" applyFont="1" applyFill="1" applyBorder="1" applyAlignment="1">
      <alignment horizontal="center" vertical="center"/>
    </xf>
    <xf numFmtId="0" fontId="60" fillId="36" borderId="13" xfId="1" applyFont="1" applyFill="1" applyBorder="1"/>
    <xf numFmtId="3" fontId="60" fillId="36" borderId="7" xfId="1" applyNumberFormat="1" applyFont="1" applyFill="1" applyBorder="1" applyAlignment="1">
      <alignment horizontal="center" vertical="center"/>
    </xf>
    <xf numFmtId="3" fontId="60" fillId="36" borderId="8" xfId="1" applyNumberFormat="1" applyFont="1" applyFill="1" applyBorder="1" applyAlignment="1">
      <alignment horizontal="center" vertical="center" wrapText="1"/>
    </xf>
    <xf numFmtId="4" fontId="60" fillId="36" borderId="8" xfId="1" applyNumberFormat="1" applyFont="1" applyFill="1" applyBorder="1" applyAlignment="1">
      <alignment horizontal="center" vertical="center" wrapText="1"/>
    </xf>
    <xf numFmtId="4" fontId="60" fillId="36" borderId="9" xfId="1" applyNumberFormat="1" applyFont="1" applyFill="1" applyBorder="1" applyAlignment="1">
      <alignment horizontal="center" vertical="center" wrapText="1"/>
    </xf>
    <xf numFmtId="3" fontId="60" fillId="36" borderId="68" xfId="1" applyNumberFormat="1" applyFont="1" applyFill="1" applyBorder="1" applyAlignment="1">
      <alignment horizontal="center" vertical="center" wrapText="1"/>
    </xf>
    <xf numFmtId="0" fontId="60" fillId="36" borderId="0" xfId="1" applyFont="1" applyFill="1"/>
    <xf numFmtId="4" fontId="60" fillId="0" borderId="103" xfId="1" applyNumberFormat="1" applyFont="1" applyBorder="1" applyAlignment="1">
      <alignment horizontal="center" vertical="center" wrapText="1"/>
    </xf>
    <xf numFmtId="4" fontId="60" fillId="0" borderId="101" xfId="1" applyNumberFormat="1" applyFont="1" applyBorder="1" applyAlignment="1">
      <alignment horizontal="center" vertical="center" wrapText="1"/>
    </xf>
    <xf numFmtId="49" fontId="5" fillId="0" borderId="101" xfId="1" applyNumberFormat="1" applyFont="1" applyBorder="1" applyAlignment="1">
      <alignment horizontal="center" vertical="center" wrapText="1"/>
    </xf>
    <xf numFmtId="1" fontId="60" fillId="0" borderId="89" xfId="992" quotePrefix="1" applyNumberFormat="1" applyFont="1" applyFill="1" applyBorder="1" applyAlignment="1" applyProtection="1">
      <alignment horizontal="left" vertical="center" wrapText="1"/>
      <protection locked="0"/>
    </xf>
    <xf numFmtId="1" fontId="60" fillId="0" borderId="0" xfId="992" quotePrefix="1" applyNumberFormat="1" applyFont="1" applyFill="1" applyBorder="1" applyAlignment="1" applyProtection="1">
      <alignment horizontal="center"/>
      <protection locked="0"/>
    </xf>
    <xf numFmtId="1" fontId="60" fillId="31" borderId="82" xfId="992" quotePrefix="1" applyNumberFormat="1" applyFont="1" applyFill="1" applyBorder="1" applyAlignment="1" applyProtection="1">
      <alignment horizontal="center"/>
      <protection locked="0"/>
    </xf>
    <xf numFmtId="1" fontId="60" fillId="31" borderId="34" xfId="992" quotePrefix="1" applyNumberFormat="1" applyFont="1" applyFill="1" applyBorder="1" applyAlignment="1" applyProtection="1">
      <alignment horizontal="center"/>
      <protection locked="0"/>
    </xf>
    <xf numFmtId="1" fontId="60" fillId="31" borderId="61" xfId="992" quotePrefix="1" applyNumberFormat="1" applyFont="1" applyFill="1" applyBorder="1" applyAlignment="1" applyProtection="1">
      <alignment horizontal="center"/>
      <protection locked="0"/>
    </xf>
    <xf numFmtId="1" fontId="60" fillId="31" borderId="74" xfId="992" quotePrefix="1" applyNumberFormat="1" applyFont="1" applyFill="1" applyBorder="1" applyAlignment="1" applyProtection="1">
      <alignment horizontal="center"/>
      <protection locked="0"/>
    </xf>
    <xf numFmtId="4" fontId="60" fillId="0" borderId="90" xfId="1" applyNumberFormat="1" applyFont="1" applyBorder="1" applyAlignment="1">
      <alignment horizontal="left" vertical="center" wrapText="1"/>
    </xf>
    <xf numFmtId="4" fontId="60" fillId="0" borderId="66" xfId="1" applyNumberFormat="1" applyFont="1" applyBorder="1" applyAlignment="1">
      <alignment vertical="center"/>
    </xf>
    <xf numFmtId="4" fontId="60" fillId="0" borderId="7" xfId="1" applyNumberFormat="1" applyFont="1" applyBorder="1" applyAlignment="1">
      <alignment vertical="center"/>
    </xf>
    <xf numFmtId="4" fontId="60" fillId="0" borderId="8" xfId="1" applyNumberFormat="1" applyFont="1" applyBorder="1" applyAlignment="1">
      <alignment vertical="center"/>
    </xf>
    <xf numFmtId="4" fontId="60" fillId="0" borderId="9" xfId="1" applyNumberFormat="1" applyFont="1" applyBorder="1" applyAlignment="1">
      <alignment vertical="center"/>
    </xf>
    <xf numFmtId="4" fontId="60" fillId="0" borderId="68" xfId="1" applyNumberFormat="1" applyFont="1" applyBorder="1" applyAlignment="1">
      <alignment vertical="center"/>
    </xf>
    <xf numFmtId="4" fontId="64" fillId="25" borderId="72" xfId="1" applyNumberFormat="1" applyFont="1" applyFill="1" applyBorder="1" applyAlignment="1">
      <alignment vertical="top" wrapText="1"/>
    </xf>
    <xf numFmtId="4" fontId="64" fillId="25" borderId="73" xfId="1" applyNumberFormat="1" applyFont="1" applyFill="1" applyBorder="1" applyAlignment="1">
      <alignment vertical="top" wrapText="1"/>
    </xf>
    <xf numFmtId="4" fontId="64" fillId="25" borderId="37" xfId="1" applyNumberFormat="1" applyFont="1" applyFill="1" applyBorder="1" applyAlignment="1">
      <alignment vertical="top" wrapText="1"/>
    </xf>
    <xf numFmtId="4" fontId="64" fillId="25" borderId="35" xfId="1" applyNumberFormat="1" applyFont="1" applyFill="1" applyBorder="1" applyAlignment="1">
      <alignment vertical="top" wrapText="1"/>
    </xf>
    <xf numFmtId="4" fontId="64" fillId="25" borderId="13" xfId="1" applyNumberFormat="1" applyFont="1" applyFill="1" applyBorder="1" applyAlignment="1">
      <alignment vertical="top" wrapText="1"/>
    </xf>
    <xf numFmtId="4" fontId="64" fillId="25" borderId="74" xfId="1" applyNumberFormat="1" applyFont="1" applyFill="1" applyBorder="1" applyAlignment="1">
      <alignment vertical="top" wrapText="1"/>
    </xf>
    <xf numFmtId="4" fontId="60" fillId="16" borderId="38" xfId="1" applyNumberFormat="1" applyFont="1" applyFill="1" applyBorder="1" applyAlignment="1">
      <alignment horizontal="center" vertical="top" wrapText="1"/>
    </xf>
    <xf numFmtId="4" fontId="60" fillId="16" borderId="34" xfId="1" applyNumberFormat="1" applyFont="1" applyFill="1" applyBorder="1" applyAlignment="1">
      <alignment horizontal="center" vertical="top" wrapText="1"/>
    </xf>
    <xf numFmtId="4" fontId="60" fillId="16" borderId="29" xfId="1" applyNumberFormat="1" applyFont="1" applyFill="1" applyBorder="1" applyAlignment="1">
      <alignment horizontal="center" vertical="top" wrapText="1"/>
    </xf>
    <xf numFmtId="4" fontId="60" fillId="16" borderId="17" xfId="1" applyNumberFormat="1" applyFont="1" applyFill="1" applyBorder="1" applyAlignment="1">
      <alignment horizontal="center" vertical="top" wrapText="1"/>
    </xf>
    <xf numFmtId="4" fontId="60" fillId="16" borderId="68" xfId="1" applyNumberFormat="1" applyFont="1" applyFill="1" applyBorder="1" applyAlignment="1">
      <alignment horizontal="center" vertical="top" wrapText="1"/>
    </xf>
    <xf numFmtId="4" fontId="64" fillId="25" borderId="29" xfId="1" applyNumberFormat="1" applyFont="1" applyFill="1" applyBorder="1" applyAlignment="1">
      <alignment vertical="top" wrapText="1"/>
    </xf>
    <xf numFmtId="4" fontId="64" fillId="25" borderId="17" xfId="1" applyNumberFormat="1" applyFont="1" applyFill="1" applyBorder="1" applyAlignment="1">
      <alignment vertical="top" wrapText="1"/>
    </xf>
    <xf numFmtId="4" fontId="64" fillId="25" borderId="68" xfId="1" applyNumberFormat="1" applyFont="1" applyFill="1" applyBorder="1" applyAlignment="1">
      <alignment vertical="top" wrapText="1"/>
    </xf>
    <xf numFmtId="1" fontId="73" fillId="0" borderId="0" xfId="1" applyNumberFormat="1" applyFont="1" applyFill="1" applyBorder="1" applyAlignment="1">
      <alignment horizontal="center" vertical="top" wrapText="1"/>
    </xf>
    <xf numFmtId="0" fontId="60" fillId="31" borderId="38" xfId="991" applyFont="1" applyFill="1" applyBorder="1" applyAlignment="1">
      <alignment horizontal="center" vertical="center" wrapText="1"/>
    </xf>
    <xf numFmtId="0" fontId="60" fillId="31" borderId="51" xfId="991" applyFont="1" applyFill="1" applyBorder="1" applyAlignment="1">
      <alignment horizontal="center" vertical="center" wrapText="1"/>
    </xf>
    <xf numFmtId="0" fontId="60" fillId="31" borderId="34" xfId="991" applyFont="1" applyFill="1" applyBorder="1" applyAlignment="1">
      <alignment horizontal="center" vertical="center" wrapText="1"/>
    </xf>
    <xf numFmtId="189" fontId="60" fillId="31" borderId="39" xfId="992" applyNumberFormat="1" applyFont="1" applyFill="1" applyBorder="1" applyAlignment="1" applyProtection="1">
      <alignment horizontal="center" vertical="center" wrapText="1"/>
      <protection locked="0"/>
    </xf>
    <xf numFmtId="189" fontId="60" fillId="31" borderId="69" xfId="992" applyNumberFormat="1" applyFont="1" applyFill="1" applyBorder="1" applyAlignment="1" applyProtection="1">
      <alignment horizontal="center" vertical="center" wrapText="1"/>
      <protection locked="0"/>
    </xf>
    <xf numFmtId="189" fontId="60" fillId="31" borderId="61" xfId="992" applyNumberFormat="1" applyFont="1" applyFill="1" applyBorder="1" applyAlignment="1" applyProtection="1">
      <alignment horizontal="center" vertical="center" wrapText="1"/>
      <protection locked="0"/>
    </xf>
    <xf numFmtId="0" fontId="60" fillId="31" borderId="38" xfId="992" applyFont="1" applyFill="1" applyBorder="1" applyAlignment="1" applyProtection="1">
      <alignment horizontal="center" vertical="center" wrapText="1"/>
      <protection locked="0"/>
    </xf>
    <xf numFmtId="0" fontId="60" fillId="31" borderId="34" xfId="992" applyFont="1" applyFill="1" applyBorder="1" applyAlignment="1" applyProtection="1">
      <alignment horizontal="center" vertical="center" wrapText="1"/>
      <protection locked="0"/>
    </xf>
    <xf numFmtId="0" fontId="60" fillId="31" borderId="8" xfId="992" applyFont="1" applyFill="1" applyBorder="1" applyAlignment="1" applyProtection="1">
      <alignment horizontal="center" vertical="center" wrapText="1"/>
      <protection locked="0"/>
    </xf>
    <xf numFmtId="0" fontId="60" fillId="31" borderId="39" xfId="992" applyFont="1" applyFill="1" applyBorder="1" applyAlignment="1" applyProtection="1">
      <alignment horizontal="center" vertical="center" wrapText="1"/>
      <protection locked="0"/>
    </xf>
    <xf numFmtId="0" fontId="60" fillId="31" borderId="61" xfId="992" applyFont="1" applyFill="1" applyBorder="1" applyAlignment="1" applyProtection="1">
      <alignment horizontal="center" vertical="center" wrapText="1"/>
      <protection locked="0"/>
    </xf>
    <xf numFmtId="0" fontId="60" fillId="31" borderId="37" xfId="991" applyFont="1" applyFill="1" applyBorder="1" applyAlignment="1">
      <alignment horizontal="center" vertical="center" wrapText="1"/>
    </xf>
    <xf numFmtId="0" fontId="60" fillId="31" borderId="79" xfId="991" applyFont="1" applyFill="1" applyBorder="1" applyAlignment="1">
      <alignment horizontal="center" vertical="center" wrapText="1"/>
    </xf>
    <xf numFmtId="0" fontId="60" fillId="31" borderId="74" xfId="99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0" fillId="31" borderId="4" xfId="992" applyFont="1" applyFill="1" applyBorder="1" applyAlignment="1" applyProtection="1">
      <alignment horizontal="center" vertical="center" wrapText="1"/>
      <protection locked="0"/>
    </xf>
    <xf numFmtId="0" fontId="60" fillId="31" borderId="7" xfId="992" applyFont="1" applyFill="1" applyBorder="1" applyAlignment="1" applyProtection="1">
      <alignment horizontal="center" vertical="center" wrapText="1"/>
      <protection locked="0"/>
    </xf>
    <xf numFmtId="0" fontId="60" fillId="31" borderId="5" xfId="992" applyFont="1" applyFill="1" applyBorder="1" applyAlignment="1" applyProtection="1">
      <alignment horizontal="center" vertical="center" wrapText="1"/>
      <protection locked="0"/>
    </xf>
    <xf numFmtId="0" fontId="60" fillId="31" borderId="32" xfId="992" applyFont="1" applyFill="1" applyBorder="1" applyAlignment="1" applyProtection="1">
      <alignment horizontal="center" vertical="center" wrapText="1"/>
      <protection locked="0"/>
    </xf>
    <xf numFmtId="0" fontId="60" fillId="31" borderId="87" xfId="992" applyFont="1" applyFill="1" applyBorder="1" applyAlignment="1" applyProtection="1">
      <alignment horizontal="center" vertical="center" wrapText="1"/>
      <protection locked="0"/>
    </xf>
    <xf numFmtId="0" fontId="60" fillId="31" borderId="35" xfId="992" applyFont="1" applyFill="1" applyBorder="1" applyAlignment="1" applyProtection="1">
      <alignment horizontal="center" vertical="center" wrapText="1"/>
      <protection locked="0"/>
    </xf>
    <xf numFmtId="0" fontId="81" fillId="34" borderId="92" xfId="1" applyFont="1" applyFill="1" applyBorder="1" applyAlignment="1">
      <alignment horizontal="center"/>
    </xf>
    <xf numFmtId="0" fontId="81" fillId="34" borderId="66" xfId="1" applyFont="1" applyFill="1" applyBorder="1" applyAlignment="1">
      <alignment horizontal="center"/>
    </xf>
    <xf numFmtId="0" fontId="81" fillId="34" borderId="33" xfId="1" applyFont="1" applyFill="1" applyBorder="1" applyAlignment="1">
      <alignment horizontal="center"/>
    </xf>
    <xf numFmtId="0" fontId="81" fillId="35" borderId="92" xfId="1" applyFont="1" applyFill="1" applyBorder="1" applyAlignment="1">
      <alignment horizontal="center"/>
    </xf>
    <xf numFmtId="0" fontId="81" fillId="35" borderId="66" xfId="1" applyFont="1" applyFill="1" applyBorder="1" applyAlignment="1">
      <alignment horizontal="center"/>
    </xf>
    <xf numFmtId="0" fontId="81" fillId="35" borderId="33" xfId="1" applyFont="1" applyFill="1" applyBorder="1" applyAlignment="1">
      <alignment horizontal="center"/>
    </xf>
    <xf numFmtId="0" fontId="60" fillId="31" borderId="50" xfId="992" applyFont="1" applyFill="1" applyBorder="1" applyAlignment="1" applyProtection="1">
      <alignment horizontal="center" vertical="center" wrapText="1"/>
      <protection locked="0"/>
    </xf>
    <xf numFmtId="0" fontId="60" fillId="31" borderId="82" xfId="992" applyFont="1" applyFill="1" applyBorder="1" applyAlignment="1" applyProtection="1">
      <alignment horizontal="center" vertical="center" wrapText="1"/>
      <protection locked="0"/>
    </xf>
    <xf numFmtId="0" fontId="60" fillId="31" borderId="29" xfId="1" applyFont="1" applyFill="1" applyBorder="1" applyAlignment="1">
      <alignment horizontal="center"/>
    </xf>
    <xf numFmtId="0" fontId="60" fillId="31" borderId="17" xfId="1" applyFont="1" applyFill="1" applyBorder="1" applyAlignment="1">
      <alignment horizontal="center"/>
    </xf>
    <xf numFmtId="0" fontId="60" fillId="31" borderId="90" xfId="1" applyFont="1" applyFill="1" applyBorder="1" applyAlignment="1">
      <alignment horizontal="center"/>
    </xf>
    <xf numFmtId="0" fontId="5" fillId="0" borderId="13" xfId="1" applyFont="1" applyBorder="1" applyAlignment="1">
      <alignment horizontal="center"/>
    </xf>
    <xf numFmtId="0" fontId="5" fillId="31" borderId="39" xfId="992" applyFont="1" applyFill="1" applyBorder="1" applyAlignment="1" applyProtection="1">
      <alignment horizontal="center" vertical="center" wrapText="1"/>
      <protection locked="0"/>
    </xf>
    <xf numFmtId="0" fontId="5" fillId="31" borderId="12" xfId="992" applyFont="1" applyFill="1" applyBorder="1" applyAlignment="1" applyProtection="1">
      <alignment horizontal="center" vertical="center" wrapText="1"/>
      <protection locked="0"/>
    </xf>
    <xf numFmtId="0" fontId="5" fillId="31" borderId="8" xfId="991" applyFont="1" applyFill="1" applyBorder="1" applyAlignment="1">
      <alignment horizontal="center" vertical="center" wrapText="1"/>
    </xf>
    <xf numFmtId="0" fontId="5" fillId="31" borderId="63" xfId="991" applyFont="1" applyFill="1" applyBorder="1" applyAlignment="1">
      <alignment horizontal="center" vertical="center" wrapText="1"/>
    </xf>
    <xf numFmtId="189" fontId="5" fillId="31" borderId="9" xfId="992" applyNumberFormat="1" applyFont="1" applyFill="1" applyBorder="1" applyAlignment="1" applyProtection="1">
      <alignment horizontal="center" vertical="center" wrapText="1"/>
      <protection locked="0"/>
    </xf>
    <xf numFmtId="189" fontId="5" fillId="31" borderId="64" xfId="992" applyNumberFormat="1" applyFont="1" applyFill="1" applyBorder="1" applyAlignment="1" applyProtection="1">
      <alignment horizontal="center" vertical="center" wrapText="1"/>
      <protection locked="0"/>
    </xf>
    <xf numFmtId="0" fontId="5" fillId="31" borderId="8" xfId="992" applyFont="1" applyFill="1" applyBorder="1" applyAlignment="1" applyProtection="1">
      <alignment horizontal="center" vertical="center" wrapText="1"/>
      <protection locked="0"/>
    </xf>
    <xf numFmtId="0" fontId="5" fillId="31" borderId="63" xfId="992" applyFont="1" applyFill="1" applyBorder="1" applyAlignment="1" applyProtection="1">
      <alignment horizontal="center" vertical="center" wrapText="1"/>
      <protection locked="0"/>
    </xf>
    <xf numFmtId="0" fontId="5" fillId="0" borderId="100" xfId="992" applyFont="1" applyFill="1" applyBorder="1" applyAlignment="1" applyProtection="1">
      <alignment horizontal="center" vertical="center" wrapText="1"/>
      <protection locked="0"/>
    </xf>
    <xf numFmtId="0" fontId="5" fillId="0" borderId="101" xfId="992" applyFont="1" applyFill="1" applyBorder="1" applyAlignment="1" applyProtection="1">
      <alignment horizontal="center" vertical="center" wrapText="1"/>
      <protection locked="0"/>
    </xf>
    <xf numFmtId="0" fontId="5" fillId="0" borderId="102" xfId="992" applyFont="1" applyFill="1" applyBorder="1" applyAlignment="1" applyProtection="1">
      <alignment horizontal="center" vertical="center" wrapText="1"/>
      <protection locked="0"/>
    </xf>
    <xf numFmtId="0" fontId="5" fillId="0" borderId="33" xfId="992" applyFont="1" applyFill="1" applyBorder="1" applyAlignment="1" applyProtection="1">
      <alignment horizontal="center" vertical="center" wrapText="1"/>
      <protection locked="0"/>
    </xf>
    <xf numFmtId="0" fontId="5" fillId="0" borderId="90" xfId="992" applyFont="1" applyFill="1" applyBorder="1" applyAlignment="1" applyProtection="1">
      <alignment horizontal="center" vertical="center" wrapText="1"/>
      <protection locked="0"/>
    </xf>
    <xf numFmtId="0" fontId="5" fillId="0" borderId="91" xfId="992" applyFont="1" applyFill="1" applyBorder="1" applyAlignment="1" applyProtection="1">
      <alignment horizontal="center" vertical="center" wrapText="1"/>
      <protection locked="0"/>
    </xf>
    <xf numFmtId="0" fontId="5" fillId="0" borderId="88" xfId="992" applyFont="1" applyFill="1" applyBorder="1" applyAlignment="1" applyProtection="1">
      <alignment horizontal="center" vertical="center" wrapText="1"/>
      <protection locked="0"/>
    </xf>
    <xf numFmtId="0" fontId="5" fillId="0" borderId="0" xfId="992" applyFont="1" applyFill="1" applyBorder="1" applyAlignment="1" applyProtection="1">
      <alignment horizontal="center" vertical="center" wrapText="1"/>
      <protection locked="0"/>
    </xf>
    <xf numFmtId="0" fontId="5" fillId="0" borderId="75" xfId="992" applyFont="1" applyFill="1" applyBorder="1" applyAlignment="1" applyProtection="1">
      <alignment horizontal="center" vertical="center" wrapText="1"/>
      <protection locked="0"/>
    </xf>
    <xf numFmtId="0" fontId="70" fillId="31" borderId="4" xfId="1" applyFont="1" applyFill="1" applyBorder="1" applyAlignment="1">
      <alignment horizontal="center"/>
    </xf>
    <xf numFmtId="0" fontId="70" fillId="31" borderId="5" xfId="1" applyFont="1" applyFill="1" applyBorder="1" applyAlignment="1">
      <alignment horizontal="center"/>
    </xf>
    <xf numFmtId="0" fontId="70" fillId="31" borderId="67" xfId="1" applyFont="1" applyFill="1" applyBorder="1" applyAlignment="1">
      <alignment horizontal="center"/>
    </xf>
    <xf numFmtId="0" fontId="70" fillId="31" borderId="6" xfId="1" applyFont="1" applyFill="1" applyBorder="1" applyAlignment="1">
      <alignment horizontal="center"/>
    </xf>
    <xf numFmtId="0" fontId="5" fillId="31" borderId="7" xfId="992" applyFont="1" applyFill="1" applyBorder="1" applyAlignment="1" applyProtection="1">
      <alignment horizontal="center" vertical="center" wrapText="1"/>
      <protection locked="0"/>
    </xf>
    <xf numFmtId="0" fontId="5" fillId="31" borderId="62" xfId="992" applyFont="1" applyFill="1" applyBorder="1" applyAlignment="1" applyProtection="1">
      <alignment horizontal="center" vertical="center" wrapText="1"/>
      <protection locked="0"/>
    </xf>
    <xf numFmtId="0" fontId="5" fillId="31" borderId="8" xfId="1" applyFont="1" applyFill="1" applyBorder="1" applyAlignment="1">
      <alignment horizontal="center"/>
    </xf>
    <xf numFmtId="0" fontId="5" fillId="31" borderId="68" xfId="991" applyFont="1" applyFill="1" applyBorder="1" applyAlignment="1">
      <alignment horizontal="center" vertical="center" wrapText="1"/>
    </xf>
    <xf numFmtId="0" fontId="5" fillId="31" borderId="86" xfId="991" applyFont="1" applyFill="1" applyBorder="1" applyAlignment="1">
      <alignment horizontal="center" vertical="center" wrapText="1"/>
    </xf>
    <xf numFmtId="0" fontId="5" fillId="33" borderId="2" xfId="990" applyNumberFormat="1" applyFont="1" applyFill="1" applyBorder="1" applyAlignment="1">
      <alignment horizontal="center" vertical="center" wrapText="1"/>
    </xf>
    <xf numFmtId="0" fontId="80" fillId="33" borderId="0" xfId="989" applyNumberFormat="1" applyFont="1" applyFill="1" applyAlignment="1">
      <alignment horizontal="center" vertical="center" wrapText="1"/>
    </xf>
    <xf numFmtId="0" fontId="80" fillId="0" borderId="0" xfId="989" applyNumberFormat="1" applyFont="1" applyAlignment="1">
      <alignment horizontal="center" vertical="center" wrapText="1"/>
    </xf>
    <xf numFmtId="0" fontId="78" fillId="0" borderId="0" xfId="990" applyNumberFormat="1" applyFont="1" applyAlignment="1">
      <alignment horizontal="center" vertical="center" wrapText="1"/>
    </xf>
    <xf numFmtId="0" fontId="60" fillId="33" borderId="1" xfId="990" applyNumberFormat="1" applyFont="1" applyFill="1" applyBorder="1" applyAlignment="1">
      <alignment horizontal="center" vertical="center"/>
    </xf>
    <xf numFmtId="0" fontId="60" fillId="33" borderId="2" xfId="990" applyNumberFormat="1" applyFont="1" applyFill="1" applyBorder="1" applyAlignment="1">
      <alignment horizontal="center" vertical="center"/>
    </xf>
    <xf numFmtId="0" fontId="60" fillId="33" borderId="80" xfId="990" applyNumberFormat="1" applyFont="1" applyFill="1" applyBorder="1" applyAlignment="1">
      <alignment horizontal="center" vertical="center"/>
    </xf>
    <xf numFmtId="0" fontId="60" fillId="33" borderId="3" xfId="990" applyNumberFormat="1" applyFont="1" applyFill="1" applyBorder="1" applyAlignment="1">
      <alignment horizontal="center" vertical="center"/>
    </xf>
    <xf numFmtId="0" fontId="5" fillId="33" borderId="34" xfId="990" applyNumberFormat="1" applyFont="1" applyFill="1" applyBorder="1" applyAlignment="1">
      <alignment horizontal="center" vertical="center" wrapText="1"/>
    </xf>
    <xf numFmtId="0" fontId="5" fillId="33" borderId="8" xfId="990" applyNumberFormat="1" applyFont="1" applyFill="1" applyBorder="1" applyAlignment="1">
      <alignment horizontal="center" vertical="center" wrapText="1"/>
    </xf>
    <xf numFmtId="0" fontId="5" fillId="33" borderId="29" xfId="990" applyNumberFormat="1" applyFont="1" applyFill="1" applyBorder="1" applyAlignment="1">
      <alignment horizontal="center" vertical="center" wrapText="1"/>
    </xf>
    <xf numFmtId="0" fontId="5" fillId="33" borderId="68" xfId="990" applyNumberFormat="1" applyFont="1" applyFill="1" applyBorder="1" applyAlignment="1">
      <alignment horizontal="center" vertical="center" wrapText="1"/>
    </xf>
    <xf numFmtId="0" fontId="5" fillId="33" borderId="38" xfId="990" applyNumberFormat="1" applyFont="1" applyFill="1" applyBorder="1" applyAlignment="1">
      <alignment horizontal="center" vertical="center" wrapText="1"/>
    </xf>
    <xf numFmtId="0" fontId="5" fillId="33" borderId="82" xfId="990" applyNumberFormat="1" applyFont="1" applyFill="1" applyBorder="1" applyAlignment="1">
      <alignment horizontal="center" vertical="center"/>
    </xf>
    <xf numFmtId="0" fontId="5" fillId="33" borderId="62" xfId="990" applyNumberFormat="1" applyFont="1" applyFill="1" applyBorder="1" applyAlignment="1">
      <alignment horizontal="center" vertical="center"/>
    </xf>
    <xf numFmtId="0" fontId="5" fillId="33" borderId="31" xfId="990" applyNumberFormat="1" applyFont="1" applyFill="1" applyBorder="1" applyAlignment="1">
      <alignment horizontal="center" vertical="center" wrapText="1"/>
    </xf>
    <xf numFmtId="0" fontId="5" fillId="33" borderId="11" xfId="990" applyNumberFormat="1" applyFont="1" applyFill="1" applyBorder="1" applyAlignment="1">
      <alignment horizontal="center" vertical="center" wrapText="1"/>
    </xf>
    <xf numFmtId="0" fontId="60" fillId="33" borderId="81" xfId="990" applyNumberFormat="1" applyFont="1" applyFill="1" applyBorder="1" applyAlignment="1">
      <alignment horizontal="center" vertical="center"/>
    </xf>
    <xf numFmtId="0" fontId="60" fillId="33" borderId="80" xfId="990" applyNumberFormat="1" applyFont="1" applyFill="1" applyBorder="1" applyAlignment="1">
      <alignment horizontal="center" vertical="center" wrapText="1"/>
    </xf>
    <xf numFmtId="0" fontId="60" fillId="33" borderId="16" xfId="990" applyNumberFormat="1" applyFont="1" applyFill="1" applyBorder="1" applyAlignment="1">
      <alignment horizontal="center" vertical="center" wrapText="1"/>
    </xf>
    <xf numFmtId="0" fontId="60" fillId="33" borderId="59" xfId="990" applyNumberFormat="1" applyFont="1" applyFill="1" applyBorder="1" applyAlignment="1">
      <alignment horizontal="center" vertical="center" wrapText="1"/>
    </xf>
    <xf numFmtId="0" fontId="5" fillId="33" borderId="51" xfId="990" applyNumberFormat="1" applyFont="1" applyFill="1" applyBorder="1" applyAlignment="1">
      <alignment horizontal="center" vertical="center" wrapText="1"/>
    </xf>
    <xf numFmtId="0" fontId="75" fillId="31" borderId="0" xfId="990" applyNumberFormat="1" applyFont="1" applyFill="1" applyBorder="1" applyAlignment="1">
      <alignment horizontal="center" vertical="center" wrapText="1"/>
    </xf>
    <xf numFmtId="0" fontId="60" fillId="31" borderId="0" xfId="990" applyNumberFormat="1" applyFont="1" applyFill="1" applyBorder="1" applyAlignment="1">
      <alignment horizontal="left" vertical="center" wrapText="1"/>
    </xf>
    <xf numFmtId="0" fontId="60" fillId="31" borderId="75" xfId="990" applyNumberFormat="1" applyFont="1" applyFill="1" applyBorder="1" applyAlignment="1">
      <alignment horizontal="left" vertical="center" wrapText="1"/>
    </xf>
    <xf numFmtId="0" fontId="5" fillId="33" borderId="4" xfId="990" applyNumberFormat="1" applyFont="1" applyFill="1" applyBorder="1" applyAlignment="1">
      <alignment horizontal="center" vertical="center" wrapText="1"/>
    </xf>
    <xf numFmtId="0" fontId="5" fillId="33" borderId="62" xfId="990" applyNumberFormat="1" applyFont="1" applyFill="1" applyBorder="1" applyAlignment="1">
      <alignment horizontal="center" vertical="center" wrapText="1"/>
    </xf>
    <xf numFmtId="0" fontId="5" fillId="33" borderId="32" xfId="990" applyNumberFormat="1" applyFont="1" applyFill="1" applyBorder="1" applyAlignment="1">
      <alignment horizontal="center" vertical="center" wrapText="1"/>
    </xf>
    <xf numFmtId="0" fontId="5" fillId="33" borderId="76" xfId="990" applyNumberFormat="1" applyFont="1" applyFill="1" applyBorder="1" applyAlignment="1">
      <alignment horizontal="center" vertical="center" wrapText="1"/>
    </xf>
    <xf numFmtId="0" fontId="5" fillId="33" borderId="77" xfId="990" applyNumberFormat="1" applyFont="1" applyFill="1" applyBorder="1" applyAlignment="1">
      <alignment horizontal="center" vertical="center" wrapText="1"/>
    </xf>
    <xf numFmtId="0" fontId="5" fillId="33" borderId="78" xfId="990" applyNumberFormat="1" applyFont="1" applyFill="1" applyBorder="1" applyAlignment="1">
      <alignment horizontal="center" vertical="center" wrapText="1"/>
    </xf>
    <xf numFmtId="0" fontId="5" fillId="33" borderId="6" xfId="990" applyNumberFormat="1" applyFont="1" applyFill="1" applyBorder="1" applyAlignment="1">
      <alignment horizontal="center" vertical="center" wrapText="1"/>
    </xf>
    <xf numFmtId="0" fontId="5" fillId="33" borderId="64" xfId="990" applyNumberFormat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49" fontId="80" fillId="31" borderId="0" xfId="0" applyNumberFormat="1" applyFont="1" applyFill="1" applyAlignment="1">
      <alignment horizontal="center"/>
    </xf>
    <xf numFmtId="49" fontId="80" fillId="0" borderId="0" xfId="0" applyNumberFormat="1" applyFont="1" applyAlignment="1">
      <alignment horizontal="left"/>
    </xf>
    <xf numFmtId="49" fontId="60" fillId="0" borderId="0" xfId="0" applyNumberFormat="1" applyFont="1" applyAlignment="1">
      <alignment horizontal="center" vertical="center" wrapText="1"/>
    </xf>
    <xf numFmtId="49" fontId="60" fillId="0" borderId="0" xfId="0" applyNumberFormat="1" applyFont="1" applyAlignment="1">
      <alignment horizontal="center" wrapText="1"/>
    </xf>
    <xf numFmtId="0" fontId="5" fillId="0" borderId="0" xfId="1" applyFont="1" applyBorder="1" applyAlignment="1">
      <alignment horizontal="center"/>
    </xf>
    <xf numFmtId="4" fontId="5" fillId="0" borderId="56" xfId="909" applyFont="1" applyBorder="1" applyAlignment="1">
      <alignment horizontal="center" vertical="center" wrapText="1"/>
    </xf>
    <xf numFmtId="4" fontId="5" fillId="0" borderId="58" xfId="909" applyFont="1" applyBorder="1" applyAlignment="1">
      <alignment horizontal="center" vertical="center" wrapText="1"/>
    </xf>
    <xf numFmtId="4" fontId="5" fillId="0" borderId="55" xfId="909" applyFont="1" applyBorder="1" applyAlignment="1">
      <alignment horizontal="center" vertical="center" wrapText="1"/>
    </xf>
    <xf numFmtId="4" fontId="5" fillId="0" borderId="57" xfId="909" applyFont="1" applyBorder="1" applyAlignment="1">
      <alignment horizontal="center" vertical="center" wrapText="1"/>
    </xf>
    <xf numFmtId="4" fontId="5" fillId="0" borderId="60" xfId="909" applyFont="1" applyBorder="1" applyAlignment="1">
      <alignment horizontal="center" vertical="center" wrapText="1"/>
    </xf>
    <xf numFmtId="4" fontId="5" fillId="0" borderId="50" xfId="909" applyFont="1" applyBorder="1" applyAlignment="1">
      <alignment horizontal="center" vertical="center" wrapText="1"/>
    </xf>
    <xf numFmtId="4" fontId="60" fillId="0" borderId="65" xfId="909" applyFont="1" applyBorder="1" applyAlignment="1">
      <alignment horizontal="center" vertical="top" wrapText="1"/>
    </xf>
    <xf numFmtId="4" fontId="60" fillId="0" borderId="16" xfId="909" applyFont="1" applyBorder="1" applyAlignment="1">
      <alignment horizontal="center" vertical="top" wrapText="1"/>
    </xf>
    <xf numFmtId="4" fontId="60" fillId="0" borderId="59" xfId="909" applyFont="1" applyBorder="1" applyAlignment="1">
      <alignment horizontal="center" vertical="top" wrapText="1"/>
    </xf>
    <xf numFmtId="4" fontId="62" fillId="0" borderId="0" xfId="909" applyFont="1" applyAlignment="1">
      <alignment horizontal="center" vertical="center"/>
    </xf>
    <xf numFmtId="4" fontId="60" fillId="0" borderId="0" xfId="909" applyFont="1" applyAlignment="1">
      <alignment horizontal="center"/>
    </xf>
    <xf numFmtId="0" fontId="63" fillId="0" borderId="0" xfId="0" applyFont="1" applyFill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  <xf numFmtId="49" fontId="62" fillId="0" borderId="5" xfId="0" applyNumberFormat="1" applyFont="1" applyFill="1" applyBorder="1" applyAlignment="1">
      <alignment horizontal="center" vertical="center" wrapText="1"/>
    </xf>
    <xf numFmtId="49" fontId="62" fillId="0" borderId="8" xfId="0" applyNumberFormat="1" applyFont="1" applyFill="1" applyBorder="1" applyAlignment="1">
      <alignment horizontal="center" vertical="center" wrapText="1"/>
    </xf>
    <xf numFmtId="0" fontId="62" fillId="0" borderId="6" xfId="0" applyFont="1" applyFill="1" applyBorder="1" applyAlignment="1">
      <alignment horizontal="center" vertical="center" wrapText="1"/>
    </xf>
    <xf numFmtId="0" fontId="62" fillId="0" borderId="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2" fillId="0" borderId="4" xfId="0" applyNumberFormat="1" applyFont="1" applyFill="1" applyBorder="1" applyAlignment="1">
      <alignment horizontal="center" vertical="center" wrapText="1"/>
    </xf>
    <xf numFmtId="49" fontId="62" fillId="0" borderId="7" xfId="0" applyNumberFormat="1" applyFont="1" applyFill="1" applyBorder="1" applyAlignment="1">
      <alignment horizontal="center" vertical="center" wrapText="1"/>
    </xf>
    <xf numFmtId="49" fontId="62" fillId="0" borderId="31" xfId="0" applyNumberFormat="1" applyFont="1" applyFill="1" applyBorder="1" applyAlignment="1">
      <alignment horizontal="center" vertical="center" wrapText="1"/>
    </xf>
    <xf numFmtId="49" fontId="62" fillId="0" borderId="34" xfId="0" applyNumberFormat="1" applyFont="1" applyFill="1" applyBorder="1" applyAlignment="1">
      <alignment horizontal="center" vertical="center" wrapText="1"/>
    </xf>
  </cellXfs>
  <cellStyles count="1120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9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10"/>
    <cellStyle name="Обычный 2 2 4 3" xfId="891"/>
    <cellStyle name="Обычный 2 2 4 4" xfId="892"/>
    <cellStyle name="Обычный 2 2 4_К.скв. 28 Мега" xfId="1111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12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2_Раскладка с заявкой. Куст 62бис Сев.Покур" xfId="1113"/>
    <cellStyle name="Обычный 3 3" xfId="925"/>
    <cellStyle name="Обычный 3 3 2" xfId="926"/>
    <cellStyle name="Обычный 3 3 3" xfId="927"/>
    <cellStyle name="Обычный 3 3 4" xfId="928"/>
    <cellStyle name="Обычный 3 3_Раскладка с заявкой. Куст 62бис Сев.Покур" xfId="1114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3" xfId="1115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987"/>
    <cellStyle name="Обычный_Блок автоматики_КСП-16_Полигон Зап.Асомка" xfId="988"/>
    <cellStyle name="Обычный_лот_1" xfId="989"/>
    <cellStyle name="Обычный_Прилож.№1,2,3" xfId="990"/>
    <cellStyle name="Обычный_Приложение 4" xfId="1"/>
    <cellStyle name="Обычный_Программа подрядных работ 15045" xfId="1119"/>
    <cellStyle name="Обычный_Расчет стоимости услуг ТЭР" xfId="991"/>
    <cellStyle name="Обычный_рцк" xfId="992"/>
    <cellStyle name="Обычный_РЦК2" xfId="993"/>
    <cellStyle name="Параметр" xfId="994"/>
    <cellStyle name="ПеременныеСметы" xfId="995"/>
    <cellStyle name="Плохой 2" xfId="996"/>
    <cellStyle name="Плохой 2 2" xfId="997"/>
    <cellStyle name="Плохой 2 3" xfId="998"/>
    <cellStyle name="Плохой 2 4" xfId="999"/>
    <cellStyle name="Плохой 2 5" xfId="1000"/>
    <cellStyle name="Плохой 2 6" xfId="1001"/>
    <cellStyle name="Плохой 3" xfId="1002"/>
    <cellStyle name="Плохой 4" xfId="1003"/>
    <cellStyle name="Плохой 5" xfId="1004"/>
    <cellStyle name="Плохой 6" xfId="1005"/>
    <cellStyle name="Плохой 7" xfId="1006"/>
    <cellStyle name="ПодПодраздел" xfId="1007"/>
    <cellStyle name="Подраздел" xfId="1008"/>
    <cellStyle name="Пояснение 2" xfId="1009"/>
    <cellStyle name="Пояснение 2 2" xfId="1010"/>
    <cellStyle name="Пояснение 2 3" xfId="1011"/>
    <cellStyle name="Пояснение 2 4" xfId="1012"/>
    <cellStyle name="Пояснение 2 5" xfId="1013"/>
    <cellStyle name="Пояснение 2 6" xfId="1014"/>
    <cellStyle name="Пояснение 3" xfId="1015"/>
    <cellStyle name="Пояснение 4" xfId="1016"/>
    <cellStyle name="Пояснение 5" xfId="1017"/>
    <cellStyle name="Пояснение 6" xfId="1018"/>
    <cellStyle name="Пояснение 7" xfId="1019"/>
    <cellStyle name="Примечание 2" xfId="1020"/>
    <cellStyle name="Примечание 2 2" xfId="1021"/>
    <cellStyle name="Примечание 2 3" xfId="1022"/>
    <cellStyle name="Примечание 2 4" xfId="1023"/>
    <cellStyle name="Примечание 2 5" xfId="1024"/>
    <cellStyle name="Примечание 2 6" xfId="1025"/>
    <cellStyle name="Примечание 2_Индекс С.Покур к.39-ДНС - 2" xfId="1026"/>
    <cellStyle name="Примечание 3" xfId="1027"/>
    <cellStyle name="Примечание 4" xfId="1028"/>
    <cellStyle name="Примечание 5" xfId="1029"/>
    <cellStyle name="Примечание 6" xfId="1030"/>
    <cellStyle name="Примечание 7" xfId="1031"/>
    <cellStyle name="Процент_PRG (2)" xfId="1032"/>
    <cellStyle name="Процентный 2" xfId="1033"/>
    <cellStyle name="Процентный 3" xfId="1034"/>
    <cellStyle name="Раздел" xfId="1035"/>
    <cellStyle name="РесСмета" xfId="1036"/>
    <cellStyle name="СводВедРес" xfId="1116"/>
    <cellStyle name="СводкаСтоимРаб" xfId="1037"/>
    <cellStyle name="СводРасч" xfId="1038"/>
    <cellStyle name="Связанная ячейка 2" xfId="1039"/>
    <cellStyle name="Связанная ячейка 2 2" xfId="1040"/>
    <cellStyle name="Связанная ячейка 2 3" xfId="1041"/>
    <cellStyle name="Связанная ячейка 2 4" xfId="1042"/>
    <cellStyle name="Связанная ячейка 2 5" xfId="1043"/>
    <cellStyle name="Связанная ячейка 2 6" xfId="1044"/>
    <cellStyle name="Связанная ячейка 2_Индекс С.Покур к.39-ДНС - 2" xfId="1045"/>
    <cellStyle name="Связанная ячейка 3" xfId="1046"/>
    <cellStyle name="Связанная ячейка 4" xfId="1047"/>
    <cellStyle name="Связанная ячейка 5" xfId="1048"/>
    <cellStyle name="Связанная ячейка 6" xfId="1049"/>
    <cellStyle name="Связанная ячейка 7" xfId="1050"/>
    <cellStyle name="Список ресурсов" xfId="1051"/>
    <cellStyle name="Стиль 1" xfId="1052"/>
    <cellStyle name="Стиль 1 2" xfId="1053"/>
    <cellStyle name="Стиль 1 3" xfId="1054"/>
    <cellStyle name="Стиль 1 4" xfId="1055"/>
    <cellStyle name="Стиль 1 5" xfId="1056"/>
    <cellStyle name="Стиль 1 6" xfId="1057"/>
    <cellStyle name="Стиль 1 7" xfId="1058"/>
    <cellStyle name="Стиль 1_1310.1.17  БКНС-1 Тайл.м.м" xfId="1059"/>
    <cellStyle name="Стиль 1_лот" xfId="1060"/>
    <cellStyle name="Стиль_названий" xfId="1061"/>
    <cellStyle name="Строка нечётная" xfId="1062"/>
    <cellStyle name="Строка чётная" xfId="1063"/>
    <cellStyle name="ТЕКСТ" xfId="1064"/>
    <cellStyle name="Текст предупреждения 2" xfId="1065"/>
    <cellStyle name="Текст предупреждения 2 2" xfId="1066"/>
    <cellStyle name="Текст предупреждения 2 3" xfId="1067"/>
    <cellStyle name="Текст предупреждения 2 4" xfId="1068"/>
    <cellStyle name="Текст предупреждения 2 5" xfId="1069"/>
    <cellStyle name="Текст предупреждения 2 6" xfId="1070"/>
    <cellStyle name="Текст предупреждения 3" xfId="1071"/>
    <cellStyle name="Текст предупреждения 4" xfId="1072"/>
    <cellStyle name="Текст предупреждения 5" xfId="1073"/>
    <cellStyle name="Текст предупреждения 6" xfId="1074"/>
    <cellStyle name="Текст предупреждения 7" xfId="1075"/>
    <cellStyle name="Титул" xfId="1076"/>
    <cellStyle name="Тысячи [0]_ прил.2,4" xfId="1077"/>
    <cellStyle name="Тысячи_ прил.2,4" xfId="1078"/>
    <cellStyle name="Финансовый 2" xfId="1079"/>
    <cellStyle name="Финансовый 2 2" xfId="1080"/>
    <cellStyle name="Финансовый 2 3" xfId="1081"/>
    <cellStyle name="Финансовый 2 4" xfId="1082"/>
    <cellStyle name="Финансовый 2 5" xfId="1083"/>
    <cellStyle name="Финансовый 2 6" xfId="1084"/>
    <cellStyle name="Финансовый 2 7" xfId="1085"/>
    <cellStyle name="Финансовый 3" xfId="1086"/>
    <cellStyle name="Финансовый 4" xfId="1087"/>
    <cellStyle name="Финансовый 4 2" xfId="1088"/>
    <cellStyle name="Финансовый 4 3" xfId="1089"/>
    <cellStyle name="Финансовый 4 4" xfId="1090"/>
    <cellStyle name="Финансовый 4 5" xfId="1091"/>
    <cellStyle name="Финансовый 4 6" xfId="1092"/>
    <cellStyle name="Финансовый 5" xfId="1117"/>
    <cellStyle name="Формула" xfId="1093"/>
    <cellStyle name="Хвост" xfId="1094"/>
    <cellStyle name="Хороший 2" xfId="1095"/>
    <cellStyle name="Хороший 2 2" xfId="1096"/>
    <cellStyle name="Хороший 2 3" xfId="1097"/>
    <cellStyle name="Хороший 2 4" xfId="1098"/>
    <cellStyle name="Хороший 2 5" xfId="1099"/>
    <cellStyle name="Хороший 2 6" xfId="1100"/>
    <cellStyle name="Хороший 3" xfId="1101"/>
    <cellStyle name="Хороший 4" xfId="1102"/>
    <cellStyle name="Хороший 5" xfId="1103"/>
    <cellStyle name="Хороший 6" xfId="1104"/>
    <cellStyle name="Хороший 7" xfId="1105"/>
    <cellStyle name="Цена" xfId="1106"/>
    <cellStyle name="Ценник" xfId="1118"/>
    <cellStyle name="Џђћ–…ќ’ќ›‰" xfId="1107"/>
    <cellStyle name="Экспертиза" xfId="1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89;&#1095;&#1077;&#1090;&#1099;/&#1051;&#1086;&#1090;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89;&#1095;&#1077;&#1090;&#1099;/&#1057;&#1052;&#10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лот"/>
    </sheetNames>
    <sheetDataSet>
      <sheetData sheetId="0" refreshError="1"/>
      <sheetData sheetId="1">
        <row r="10">
          <cell r="B10" t="str">
            <v>Реконтсрукция газопровода по выходу газа из емкости уловленной нефти Е-2 на ДНС-1 Ватинского месторождения. Инв. №130000000046</v>
          </cell>
        </row>
        <row r="27">
          <cell r="B27" t="str">
            <v>Газопровод</v>
          </cell>
        </row>
        <row r="28">
          <cell r="A28" t="str">
            <v>01-01-01</v>
          </cell>
          <cell r="B28" t="str">
            <v>Вырубка деревьев, Газопровод.</v>
          </cell>
        </row>
        <row r="29">
          <cell r="A29" t="str">
            <v>02-01-01</v>
          </cell>
          <cell r="B29" t="str">
            <v>Монтаж технологических газопроводов, Газопровод.</v>
          </cell>
        </row>
        <row r="30">
          <cell r="A30" t="str">
            <v>02-01-02</v>
          </cell>
          <cell r="B30" t="str">
            <v>Строительные работы, Газопровод.</v>
          </cell>
        </row>
        <row r="31">
          <cell r="A31" t="str">
            <v>02-01-03</v>
          </cell>
          <cell r="B31" t="str">
            <v>Сети электроснабжения, Газопровод.</v>
          </cell>
        </row>
        <row r="32">
          <cell r="A32" t="str">
            <v>02-01-04</v>
          </cell>
          <cell r="B32" t="str">
            <v>Электрообогрев трубопроводов, Газопровод.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 наш расчет"/>
      <sheetName val="Материалы"/>
      <sheetName val="транспорт"/>
      <sheetName val="перебазировка"/>
      <sheetName val="Оборудование"/>
    </sheetNames>
    <sheetDataSet>
      <sheetData sheetId="0">
        <row r="10">
          <cell r="B10" t="str">
            <v>Газопровод</v>
          </cell>
        </row>
      </sheetData>
      <sheetData sheetId="1">
        <row r="45">
          <cell r="G45">
            <v>513819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8"/>
  <sheetViews>
    <sheetView showGridLines="0" view="pageBreakPreview" zoomScale="85" zoomScaleNormal="85" zoomScaleSheetLayoutView="85" workbookViewId="0">
      <pane xSplit="3" ySplit="4" topLeftCell="D20" activePane="bottomRight" state="frozen"/>
      <selection pane="topRight" activeCell="D1" sqref="D1"/>
      <selection pane="bottomLeft" activeCell="A5" sqref="A5"/>
      <selection pane="bottomRight" activeCell="E50" sqref="E50"/>
    </sheetView>
  </sheetViews>
  <sheetFormatPr defaultColWidth="8.85546875" defaultRowHeight="12.75" x14ac:dyDescent="0.2"/>
  <cols>
    <col min="1" max="1" width="13.7109375" style="265" customWidth="1"/>
    <col min="2" max="2" width="55.140625" style="3" customWidth="1"/>
    <col min="3" max="3" width="7" style="3" hidden="1" customWidth="1"/>
    <col min="4" max="4" width="12.5703125" style="3" customWidth="1"/>
    <col min="5" max="7" width="11.7109375" style="3" customWidth="1"/>
    <col min="8" max="8" width="14.5703125" style="3" customWidth="1"/>
    <col min="9" max="11" width="11.7109375" style="3" customWidth="1"/>
    <col min="12" max="12" width="14.140625" style="3" customWidth="1"/>
    <col min="13" max="13" width="15.42578125" style="3" customWidth="1"/>
    <col min="14" max="14" width="11.7109375" style="3" hidden="1" customWidth="1"/>
    <col min="15" max="15" width="18.5703125" style="3" customWidth="1"/>
    <col min="16" max="16" width="11.7109375" style="3" hidden="1" customWidth="1"/>
    <col min="17" max="17" width="14" style="3" customWidth="1"/>
    <col min="18" max="18" width="11.7109375" style="3" hidden="1" customWidth="1"/>
    <col min="19" max="19" width="14.42578125" style="3" customWidth="1"/>
    <col min="20" max="20" width="14.140625" style="3" customWidth="1"/>
    <col min="21" max="21" width="15.28515625" style="3" customWidth="1"/>
    <col min="22" max="23" width="11.7109375" style="3" customWidth="1"/>
    <col min="24" max="24" width="10.140625" style="3" bestFit="1" customWidth="1"/>
    <col min="25" max="16384" width="8.85546875" style="3"/>
  </cols>
  <sheetData>
    <row r="1" spans="1:23" ht="15.75" x14ac:dyDescent="0.25">
      <c r="A1" s="272"/>
      <c r="T1" s="547" t="s">
        <v>189</v>
      </c>
      <c r="U1" s="547"/>
    </row>
    <row r="2" spans="1:23" x14ac:dyDescent="0.2">
      <c r="B2" s="548" t="s">
        <v>74</v>
      </c>
      <c r="C2" s="548"/>
      <c r="D2" s="548"/>
      <c r="E2" s="548"/>
      <c r="F2" s="548"/>
      <c r="G2" s="548"/>
      <c r="H2" s="548"/>
      <c r="I2" s="548"/>
      <c r="J2" s="548"/>
      <c r="K2" s="548"/>
      <c r="L2" s="548"/>
      <c r="M2" s="548"/>
      <c r="N2" s="548"/>
      <c r="O2" s="548"/>
      <c r="P2" s="548"/>
      <c r="Q2" s="269"/>
      <c r="R2" s="269"/>
      <c r="S2" s="269"/>
      <c r="T2" s="269"/>
      <c r="U2" s="269"/>
      <c r="V2" s="269"/>
      <c r="W2" s="269"/>
    </row>
    <row r="3" spans="1:23" ht="13.5" thickBot="1" x14ac:dyDescent="0.25">
      <c r="B3" s="548"/>
      <c r="C3" s="548"/>
      <c r="D3" s="548"/>
      <c r="E3" s="548"/>
      <c r="F3" s="548"/>
      <c r="G3" s="548"/>
      <c r="H3" s="548"/>
      <c r="I3" s="548"/>
      <c r="J3" s="548"/>
      <c r="K3" s="548"/>
      <c r="L3" s="548"/>
      <c r="M3" s="548"/>
      <c r="N3" s="548"/>
      <c r="O3" s="548"/>
      <c r="P3" s="548"/>
      <c r="Q3" s="269"/>
      <c r="R3" s="269"/>
      <c r="S3" s="269"/>
      <c r="T3" s="269"/>
      <c r="U3" s="269" t="s">
        <v>75</v>
      </c>
      <c r="V3" s="269"/>
      <c r="W3" s="269"/>
    </row>
    <row r="4" spans="1:23" ht="18" customHeight="1" x14ac:dyDescent="0.3">
      <c r="A4" s="549" t="s">
        <v>76</v>
      </c>
      <c r="B4" s="551" t="s">
        <v>77</v>
      </c>
      <c r="C4" s="552" t="s">
        <v>78</v>
      </c>
      <c r="D4" s="555" t="s">
        <v>79</v>
      </c>
      <c r="E4" s="556"/>
      <c r="F4" s="556"/>
      <c r="G4" s="556"/>
      <c r="H4" s="556"/>
      <c r="I4" s="556"/>
      <c r="J4" s="556"/>
      <c r="K4" s="556"/>
      <c r="L4" s="557"/>
      <c r="M4" s="558" t="s">
        <v>80</v>
      </c>
      <c r="N4" s="559"/>
      <c r="O4" s="559"/>
      <c r="P4" s="559"/>
      <c r="Q4" s="559"/>
      <c r="R4" s="559"/>
      <c r="S4" s="559"/>
      <c r="T4" s="559"/>
      <c r="U4" s="560"/>
    </row>
    <row r="5" spans="1:23" ht="12.75" customHeight="1" x14ac:dyDescent="0.2">
      <c r="A5" s="550"/>
      <c r="B5" s="541"/>
      <c r="C5" s="553"/>
      <c r="D5" s="561" t="s">
        <v>81</v>
      </c>
      <c r="E5" s="563" t="s">
        <v>82</v>
      </c>
      <c r="F5" s="564"/>
      <c r="G5" s="564"/>
      <c r="H5" s="564"/>
      <c r="I5" s="564"/>
      <c r="J5" s="564"/>
      <c r="K5" s="564"/>
      <c r="L5" s="565"/>
      <c r="M5" s="544" t="s">
        <v>83</v>
      </c>
      <c r="N5" s="533" t="s">
        <v>84</v>
      </c>
      <c r="O5" s="533" t="s">
        <v>190</v>
      </c>
      <c r="P5" s="533" t="s">
        <v>85</v>
      </c>
      <c r="Q5" s="533" t="s">
        <v>86</v>
      </c>
      <c r="R5" s="533" t="s">
        <v>87</v>
      </c>
      <c r="S5" s="533" t="s">
        <v>88</v>
      </c>
      <c r="T5" s="533" t="s">
        <v>89</v>
      </c>
      <c r="U5" s="536" t="s">
        <v>90</v>
      </c>
    </row>
    <row r="6" spans="1:23" ht="15" customHeight="1" x14ac:dyDescent="0.2">
      <c r="A6" s="550"/>
      <c r="B6" s="541"/>
      <c r="C6" s="553"/>
      <c r="D6" s="561"/>
      <c r="E6" s="539" t="s">
        <v>91</v>
      </c>
      <c r="F6" s="541" t="s">
        <v>92</v>
      </c>
      <c r="G6" s="541"/>
      <c r="H6" s="541"/>
      <c r="I6" s="541" t="s">
        <v>93</v>
      </c>
      <c r="J6" s="539" t="s">
        <v>88</v>
      </c>
      <c r="K6" s="539" t="s">
        <v>89</v>
      </c>
      <c r="L6" s="542" t="s">
        <v>94</v>
      </c>
      <c r="M6" s="545"/>
      <c r="N6" s="534"/>
      <c r="O6" s="534"/>
      <c r="P6" s="534"/>
      <c r="Q6" s="534"/>
      <c r="R6" s="534"/>
      <c r="S6" s="534"/>
      <c r="T6" s="534"/>
      <c r="U6" s="537"/>
    </row>
    <row r="7" spans="1:23" ht="91.5" customHeight="1" x14ac:dyDescent="0.2">
      <c r="A7" s="550"/>
      <c r="B7" s="541"/>
      <c r="C7" s="554"/>
      <c r="D7" s="562"/>
      <c r="E7" s="540"/>
      <c r="F7" s="273" t="s">
        <v>95</v>
      </c>
      <c r="G7" s="273" t="s">
        <v>191</v>
      </c>
      <c r="H7" s="273" t="s">
        <v>96</v>
      </c>
      <c r="I7" s="541"/>
      <c r="J7" s="540"/>
      <c r="K7" s="540"/>
      <c r="L7" s="543"/>
      <c r="M7" s="546"/>
      <c r="N7" s="535"/>
      <c r="O7" s="535"/>
      <c r="P7" s="535"/>
      <c r="Q7" s="535"/>
      <c r="R7" s="535"/>
      <c r="S7" s="535"/>
      <c r="T7" s="535"/>
      <c r="U7" s="538"/>
    </row>
    <row r="8" spans="1:23" x14ac:dyDescent="0.2">
      <c r="A8" s="274">
        <v>1</v>
      </c>
      <c r="B8" s="275">
        <f>A8+1</f>
        <v>2</v>
      </c>
      <c r="C8" s="276">
        <v>3</v>
      </c>
      <c r="D8" s="277">
        <v>3</v>
      </c>
      <c r="E8" s="275">
        <v>4</v>
      </c>
      <c r="F8" s="275">
        <v>5</v>
      </c>
      <c r="G8" s="275">
        <v>6</v>
      </c>
      <c r="H8" s="275">
        <v>7</v>
      </c>
      <c r="I8" s="275">
        <v>8</v>
      </c>
      <c r="J8" s="275">
        <v>9</v>
      </c>
      <c r="K8" s="275">
        <v>10</v>
      </c>
      <c r="L8" s="278">
        <v>11</v>
      </c>
      <c r="M8" s="279">
        <v>12</v>
      </c>
      <c r="N8" s="275">
        <f>M8+1</f>
        <v>13</v>
      </c>
      <c r="O8" s="275">
        <v>13</v>
      </c>
      <c r="P8" s="275">
        <f>O8+1</f>
        <v>14</v>
      </c>
      <c r="Q8" s="275">
        <v>14</v>
      </c>
      <c r="R8" s="275">
        <f>Q8+1</f>
        <v>15</v>
      </c>
      <c r="S8" s="275">
        <v>15</v>
      </c>
      <c r="T8" s="275">
        <v>16</v>
      </c>
      <c r="U8" s="278">
        <v>17</v>
      </c>
    </row>
    <row r="9" spans="1:23" ht="53.25" customHeight="1" x14ac:dyDescent="0.2">
      <c r="A9" s="280" t="s">
        <v>1</v>
      </c>
      <c r="B9" s="281" t="s">
        <v>218</v>
      </c>
      <c r="C9" s="282"/>
      <c r="D9" s="283"/>
      <c r="E9" s="284"/>
      <c r="F9" s="284"/>
      <c r="G9" s="284"/>
      <c r="H9" s="284"/>
      <c r="I9" s="284"/>
      <c r="J9" s="284"/>
      <c r="K9" s="284"/>
      <c r="L9" s="285"/>
      <c r="M9" s="286"/>
      <c r="N9" s="284"/>
      <c r="O9" s="284"/>
      <c r="P9" s="284"/>
      <c r="Q9" s="284"/>
      <c r="R9" s="284"/>
      <c r="S9" s="284"/>
      <c r="T9" s="284"/>
      <c r="U9" s="285"/>
    </row>
    <row r="10" spans="1:23" ht="30.75" customHeight="1" x14ac:dyDescent="0.2">
      <c r="A10" s="287" t="s">
        <v>27</v>
      </c>
      <c r="B10" s="288" t="str">
        <f>[5]лот!$B$27:$C$27</f>
        <v>Газопровод</v>
      </c>
      <c r="C10" s="289"/>
      <c r="D10" s="290"/>
      <c r="E10" s="291"/>
      <c r="F10" s="291"/>
      <c r="G10" s="291"/>
      <c r="H10" s="291"/>
      <c r="I10" s="291"/>
      <c r="J10" s="291"/>
      <c r="K10" s="291"/>
      <c r="L10" s="292"/>
      <c r="M10" s="293"/>
      <c r="N10" s="291"/>
      <c r="O10" s="291"/>
      <c r="P10" s="291"/>
      <c r="Q10" s="291"/>
      <c r="R10" s="291"/>
      <c r="S10" s="291"/>
      <c r="T10" s="291"/>
      <c r="U10" s="292"/>
    </row>
    <row r="11" spans="1:23" ht="21" customHeight="1" x14ac:dyDescent="0.2">
      <c r="A11" s="294" t="str">
        <f>[5]лот!$A$28</f>
        <v>01-01-01</v>
      </c>
      <c r="B11" s="295" t="str">
        <f>[5]лот!$B$28:$C$28</f>
        <v>Вырубка деревьев, Газопровод.</v>
      </c>
      <c r="C11" s="296"/>
      <c r="D11" s="297">
        <f>E11+F11+I11+J11+K11+L11</f>
        <v>10421.53047</v>
      </c>
      <c r="E11" s="298">
        <v>1353</v>
      </c>
      <c r="F11" s="298">
        <v>5192</v>
      </c>
      <c r="G11" s="298">
        <v>0</v>
      </c>
      <c r="H11" s="298">
        <v>1160</v>
      </c>
      <c r="I11" s="298">
        <v>0</v>
      </c>
      <c r="J11" s="298">
        <v>2120</v>
      </c>
      <c r="K11" s="298">
        <v>1134</v>
      </c>
      <c r="L11" s="299">
        <f>(E11+F11+I11+J11+K11)*E52</f>
        <v>622.53047000000004</v>
      </c>
      <c r="M11" s="300"/>
      <c r="N11" s="301"/>
      <c r="O11" s="301"/>
      <c r="P11" s="301"/>
      <c r="Q11" s="301"/>
      <c r="R11" s="301"/>
      <c r="S11" s="301"/>
      <c r="T11" s="301"/>
      <c r="U11" s="302"/>
    </row>
    <row r="12" spans="1:23" ht="21" customHeight="1" x14ac:dyDescent="0.2">
      <c r="A12" s="294" t="str">
        <f>[5]лот!$A$29</f>
        <v>02-01-01</v>
      </c>
      <c r="B12" s="295" t="str">
        <f>[5]лот!$B$29:$C$29</f>
        <v>Монтаж технологических газопроводов, Газопровод.</v>
      </c>
      <c r="C12" s="296"/>
      <c r="D12" s="297">
        <f>E12+F12+I12+J12+K12+L12</f>
        <v>214764.99408</v>
      </c>
      <c r="E12" s="298">
        <v>27345</v>
      </c>
      <c r="F12" s="298">
        <v>27850</v>
      </c>
      <c r="G12" s="298">
        <v>0</v>
      </c>
      <c r="H12" s="298">
        <v>2942</v>
      </c>
      <c r="I12" s="298">
        <v>100535</v>
      </c>
      <c r="J12" s="298">
        <v>27178</v>
      </c>
      <c r="K12" s="298">
        <v>19028</v>
      </c>
      <c r="L12" s="299">
        <f>(E12+F12+I12+J12+K12)*E52</f>
        <v>12828.99408</v>
      </c>
      <c r="M12" s="300"/>
      <c r="N12" s="301"/>
      <c r="O12" s="301"/>
      <c r="P12" s="301"/>
      <c r="Q12" s="301"/>
      <c r="R12" s="301"/>
      <c r="S12" s="301"/>
      <c r="T12" s="301"/>
      <c r="U12" s="302"/>
    </row>
    <row r="13" spans="1:23" ht="21" customHeight="1" x14ac:dyDescent="0.2">
      <c r="A13" s="294" t="str">
        <f>[5]лот!$A$30</f>
        <v>02-01-02</v>
      </c>
      <c r="B13" s="295" t="str">
        <f>[5]лот!$B$30:$C$30</f>
        <v>Строительные работы, Газопровод.</v>
      </c>
      <c r="C13" s="296"/>
      <c r="D13" s="297">
        <f>E13+F13+I13+J13+K13+L13</f>
        <v>190054.93806000001</v>
      </c>
      <c r="E13" s="298">
        <v>26631</v>
      </c>
      <c r="F13" s="298">
        <v>14436</v>
      </c>
      <c r="G13" s="298">
        <v>0</v>
      </c>
      <c r="H13" s="298">
        <v>1672</v>
      </c>
      <c r="I13" s="298">
        <v>97751</v>
      </c>
      <c r="J13" s="298">
        <v>23992</v>
      </c>
      <c r="K13" s="298">
        <v>15892</v>
      </c>
      <c r="L13" s="299">
        <f>(E13+F13+I13+J13+K13)*E52</f>
        <v>11352.93806</v>
      </c>
      <c r="M13" s="300"/>
      <c r="N13" s="301"/>
      <c r="O13" s="301"/>
      <c r="P13" s="301"/>
      <c r="Q13" s="301"/>
      <c r="R13" s="301"/>
      <c r="S13" s="301"/>
      <c r="T13" s="301"/>
      <c r="U13" s="302"/>
    </row>
    <row r="14" spans="1:23" ht="21" customHeight="1" x14ac:dyDescent="0.2">
      <c r="A14" s="303" t="str">
        <f>[5]лот!$A$31</f>
        <v>02-01-03</v>
      </c>
      <c r="B14" s="295" t="str">
        <f>[5]лот!$B$31:$C$31</f>
        <v>Сети электроснабжения, Газопровод.</v>
      </c>
      <c r="C14" s="296"/>
      <c r="D14" s="297">
        <f>E14+F14+I14+J14+K14+L14</f>
        <v>35831.389230000001</v>
      </c>
      <c r="E14" s="298">
        <v>2915</v>
      </c>
      <c r="F14" s="298">
        <v>7186</v>
      </c>
      <c r="G14" s="298">
        <v>0</v>
      </c>
      <c r="H14" s="298">
        <v>1942</v>
      </c>
      <c r="I14" s="298">
        <v>15629</v>
      </c>
      <c r="J14" s="298">
        <v>4833</v>
      </c>
      <c r="K14" s="298">
        <v>3128</v>
      </c>
      <c r="L14" s="299">
        <f>(E14+F14+I14+J14+K14)*E52</f>
        <v>2140.3892300000002</v>
      </c>
      <c r="M14" s="300"/>
      <c r="N14" s="301"/>
      <c r="O14" s="301"/>
      <c r="P14" s="301"/>
      <c r="Q14" s="301"/>
      <c r="R14" s="301"/>
      <c r="S14" s="301"/>
      <c r="T14" s="301"/>
      <c r="U14" s="302"/>
    </row>
    <row r="15" spans="1:23" ht="21" customHeight="1" x14ac:dyDescent="0.2">
      <c r="A15" s="303" t="str">
        <f>[5]лот!$A$32</f>
        <v>02-01-04</v>
      </c>
      <c r="B15" s="295" t="str">
        <f>[5]лот!$B$32:$C$32</f>
        <v>Электрообогрев трубопроводов, Газопровод.</v>
      </c>
      <c r="C15" s="296"/>
      <c r="D15" s="297">
        <f>E15+F15+I15+J15+K15+L15</f>
        <v>151156.32831000001</v>
      </c>
      <c r="E15" s="298">
        <v>2170</v>
      </c>
      <c r="F15" s="298">
        <v>2614</v>
      </c>
      <c r="G15" s="298">
        <v>0</v>
      </c>
      <c r="H15" s="298">
        <v>359</v>
      </c>
      <c r="I15" s="298">
        <v>133194</v>
      </c>
      <c r="J15" s="298">
        <v>2508</v>
      </c>
      <c r="K15" s="298">
        <v>1641</v>
      </c>
      <c r="L15" s="299">
        <f>(E15+F15+I15+J15+K15)*E52</f>
        <v>9029.3283100000008</v>
      </c>
      <c r="M15" s="300"/>
      <c r="N15" s="301"/>
      <c r="O15" s="301"/>
      <c r="P15" s="301"/>
      <c r="Q15" s="301"/>
      <c r="R15" s="301"/>
      <c r="S15" s="301"/>
      <c r="T15" s="301"/>
      <c r="U15" s="302"/>
    </row>
    <row r="16" spans="1:23" s="311" customFormat="1" ht="24.75" customHeight="1" x14ac:dyDescent="0.2">
      <c r="A16" s="304"/>
      <c r="B16" s="305" t="s">
        <v>97</v>
      </c>
      <c r="C16" s="306"/>
      <c r="D16" s="304">
        <f t="shared" ref="D16:L16" si="0">SUM(D11:D15)</f>
        <v>602229.18015000003</v>
      </c>
      <c r="E16" s="307">
        <f t="shared" si="0"/>
        <v>60414</v>
      </c>
      <c r="F16" s="307">
        <f t="shared" si="0"/>
        <v>57278</v>
      </c>
      <c r="G16" s="307">
        <f t="shared" si="0"/>
        <v>0</v>
      </c>
      <c r="H16" s="307">
        <f t="shared" si="0"/>
        <v>8075</v>
      </c>
      <c r="I16" s="307">
        <f t="shared" si="0"/>
        <v>347109</v>
      </c>
      <c r="J16" s="307">
        <f t="shared" si="0"/>
        <v>60631</v>
      </c>
      <c r="K16" s="307">
        <f t="shared" si="0"/>
        <v>40823</v>
      </c>
      <c r="L16" s="308">
        <f t="shared" si="0"/>
        <v>35974.18015</v>
      </c>
      <c r="M16" s="309"/>
      <c r="N16" s="310"/>
      <c r="O16" s="307"/>
      <c r="P16" s="310"/>
      <c r="Q16" s="307"/>
      <c r="R16" s="310"/>
      <c r="S16" s="307"/>
      <c r="T16" s="307"/>
      <c r="U16" s="308"/>
    </row>
    <row r="17" spans="1:23" ht="28.5" customHeight="1" x14ac:dyDescent="0.2">
      <c r="A17" s="312"/>
      <c r="B17" s="313" t="s">
        <v>100</v>
      </c>
      <c r="C17" s="314"/>
      <c r="D17" s="315"/>
      <c r="E17" s="316"/>
      <c r="F17" s="316"/>
      <c r="G17" s="316"/>
      <c r="H17" s="316"/>
      <c r="I17" s="316"/>
      <c r="J17" s="316"/>
      <c r="K17" s="316"/>
      <c r="L17" s="317"/>
      <c r="M17" s="318"/>
      <c r="N17" s="319"/>
      <c r="O17" s="319"/>
      <c r="P17" s="319"/>
      <c r="Q17" s="319"/>
      <c r="R17" s="319"/>
      <c r="S17" s="319"/>
      <c r="T17" s="319"/>
      <c r="U17" s="320">
        <f>U16*E52</f>
        <v>0</v>
      </c>
    </row>
    <row r="18" spans="1:23" s="105" customFormat="1" ht="28.5" customHeight="1" x14ac:dyDescent="0.2">
      <c r="A18" s="321"/>
      <c r="B18" s="322" t="s">
        <v>101</v>
      </c>
      <c r="C18" s="323"/>
      <c r="D18" s="315"/>
      <c r="E18" s="316"/>
      <c r="F18" s="316"/>
      <c r="G18" s="316"/>
      <c r="H18" s="316"/>
      <c r="I18" s="316"/>
      <c r="J18" s="316"/>
      <c r="K18" s="316"/>
      <c r="L18" s="317"/>
      <c r="M18" s="318"/>
      <c r="N18" s="319"/>
      <c r="O18" s="319"/>
      <c r="P18" s="319"/>
      <c r="Q18" s="319"/>
      <c r="R18" s="319"/>
      <c r="S18" s="319"/>
      <c r="T18" s="319"/>
      <c r="U18" s="320">
        <f>U16*E53</f>
        <v>0</v>
      </c>
    </row>
    <row r="19" spans="1:23" ht="29.25" customHeight="1" x14ac:dyDescent="0.2">
      <c r="A19" s="324"/>
      <c r="B19" s="325" t="s">
        <v>102</v>
      </c>
      <c r="C19" s="326"/>
      <c r="D19" s="327"/>
      <c r="E19" s="328"/>
      <c r="F19" s="328"/>
      <c r="G19" s="328"/>
      <c r="H19" s="328"/>
      <c r="I19" s="328"/>
      <c r="J19" s="328"/>
      <c r="K19" s="328"/>
      <c r="L19" s="329"/>
      <c r="M19" s="330"/>
      <c r="N19" s="331"/>
      <c r="O19" s="331"/>
      <c r="P19" s="331"/>
      <c r="Q19" s="331"/>
      <c r="R19" s="331"/>
      <c r="S19" s="331"/>
      <c r="T19" s="331"/>
      <c r="U19" s="332">
        <f>U16+U17+U18</f>
        <v>0</v>
      </c>
    </row>
    <row r="20" spans="1:23" ht="27" customHeight="1" x14ac:dyDescent="0.2">
      <c r="A20" s="312"/>
      <c r="B20" s="333" t="s">
        <v>192</v>
      </c>
      <c r="C20" s="334"/>
      <c r="D20" s="315"/>
      <c r="E20" s="316"/>
      <c r="F20" s="316"/>
      <c r="G20" s="316"/>
      <c r="H20" s="316"/>
      <c r="I20" s="316"/>
      <c r="J20" s="316"/>
      <c r="K20" s="316"/>
      <c r="L20" s="317"/>
      <c r="M20" s="318"/>
      <c r="N20" s="319"/>
      <c r="O20" s="319"/>
      <c r="P20" s="319"/>
      <c r="Q20" s="319"/>
      <c r="R20" s="319"/>
      <c r="S20" s="319"/>
      <c r="T20" s="319"/>
      <c r="U20" s="320"/>
    </row>
    <row r="21" spans="1:23" ht="27" customHeight="1" x14ac:dyDescent="0.2">
      <c r="A21" s="312"/>
      <c r="B21" s="333" t="s">
        <v>193</v>
      </c>
      <c r="C21" s="334"/>
      <c r="D21" s="315"/>
      <c r="E21" s="316"/>
      <c r="F21" s="316"/>
      <c r="G21" s="316"/>
      <c r="H21" s="316"/>
      <c r="I21" s="316"/>
      <c r="J21" s="316"/>
      <c r="K21" s="316"/>
      <c r="L21" s="317"/>
      <c r="M21" s="318"/>
      <c r="N21" s="319"/>
      <c r="O21" s="319"/>
      <c r="P21" s="319"/>
      <c r="Q21" s="319"/>
      <c r="R21" s="319"/>
      <c r="S21" s="319"/>
      <c r="T21" s="319"/>
      <c r="U21" s="320"/>
    </row>
    <row r="22" spans="1:23" ht="29.25" customHeight="1" x14ac:dyDescent="0.2">
      <c r="A22" s="324"/>
      <c r="B22" s="325" t="s">
        <v>105</v>
      </c>
      <c r="C22" s="335"/>
      <c r="D22" s="327"/>
      <c r="E22" s="328"/>
      <c r="F22" s="328"/>
      <c r="G22" s="328"/>
      <c r="H22" s="328"/>
      <c r="I22" s="328"/>
      <c r="J22" s="328"/>
      <c r="K22" s="328"/>
      <c r="L22" s="329"/>
      <c r="M22" s="330"/>
      <c r="N22" s="331"/>
      <c r="O22" s="331"/>
      <c r="P22" s="331"/>
      <c r="Q22" s="331"/>
      <c r="R22" s="331"/>
      <c r="S22" s="331"/>
      <c r="T22" s="331"/>
      <c r="U22" s="332">
        <f>U19+U20+U21</f>
        <v>0</v>
      </c>
    </row>
    <row r="23" spans="1:23" ht="29.25" customHeight="1" x14ac:dyDescent="0.2">
      <c r="A23" s="312"/>
      <c r="B23" s="313" t="s">
        <v>194</v>
      </c>
      <c r="C23" s="336"/>
      <c r="D23" s="315"/>
      <c r="E23" s="316"/>
      <c r="F23" s="316"/>
      <c r="G23" s="316"/>
      <c r="H23" s="316"/>
      <c r="I23" s="316"/>
      <c r="J23" s="316"/>
      <c r="K23" s="316"/>
      <c r="L23" s="317"/>
      <c r="M23" s="318"/>
      <c r="N23" s="319"/>
      <c r="O23" s="319"/>
      <c r="P23" s="319"/>
      <c r="Q23" s="319"/>
      <c r="R23" s="319"/>
      <c r="S23" s="319"/>
      <c r="T23" s="319"/>
      <c r="U23" s="337"/>
    </row>
    <row r="24" spans="1:23" ht="29.25" customHeight="1" x14ac:dyDescent="0.2">
      <c r="A24" s="312"/>
      <c r="B24" s="313" t="s">
        <v>195</v>
      </c>
      <c r="C24" s="336"/>
      <c r="D24" s="315"/>
      <c r="E24" s="316"/>
      <c r="F24" s="316"/>
      <c r="G24" s="316"/>
      <c r="H24" s="316"/>
      <c r="I24" s="316"/>
      <c r="J24" s="316"/>
      <c r="K24" s="316"/>
      <c r="L24" s="317"/>
      <c r="M24" s="318"/>
      <c r="N24" s="319"/>
      <c r="O24" s="319"/>
      <c r="P24" s="319"/>
      <c r="Q24" s="319"/>
      <c r="R24" s="319"/>
      <c r="S24" s="319"/>
      <c r="T24" s="319"/>
      <c r="U24" s="337">
        <f>[6]Материалы!G45</f>
        <v>513819</v>
      </c>
    </row>
    <row r="25" spans="1:23" ht="29.25" customHeight="1" x14ac:dyDescent="0.2">
      <c r="A25" s="312"/>
      <c r="B25" s="313" t="s">
        <v>196</v>
      </c>
      <c r="C25" s="336"/>
      <c r="D25" s="315"/>
      <c r="E25" s="316"/>
      <c r="F25" s="316"/>
      <c r="G25" s="316"/>
      <c r="H25" s="316"/>
      <c r="I25" s="316"/>
      <c r="J25" s="316"/>
      <c r="K25" s="316"/>
      <c r="L25" s="317"/>
      <c r="M25" s="318"/>
      <c r="N25" s="319"/>
      <c r="O25" s="319"/>
      <c r="P25" s="319"/>
      <c r="Q25" s="319"/>
      <c r="R25" s="319"/>
      <c r="S25" s="319"/>
      <c r="T25" s="319"/>
      <c r="U25" s="337"/>
    </row>
    <row r="26" spans="1:23" ht="29.25" customHeight="1" x14ac:dyDescent="0.2">
      <c r="A26" s="338"/>
      <c r="B26" s="339" t="s">
        <v>106</v>
      </c>
      <c r="C26" s="340"/>
      <c r="D26" s="341"/>
      <c r="E26" s="342"/>
      <c r="F26" s="342"/>
      <c r="G26" s="342"/>
      <c r="H26" s="342"/>
      <c r="I26" s="342"/>
      <c r="J26" s="342"/>
      <c r="K26" s="342"/>
      <c r="L26" s="343"/>
      <c r="M26" s="344"/>
      <c r="N26" s="345"/>
      <c r="O26" s="345"/>
      <c r="P26" s="345"/>
      <c r="Q26" s="345"/>
      <c r="R26" s="345"/>
      <c r="S26" s="345"/>
      <c r="T26" s="345"/>
      <c r="U26" s="346"/>
    </row>
    <row r="27" spans="1:23" ht="29.25" customHeight="1" x14ac:dyDescent="0.2">
      <c r="A27" s="312"/>
      <c r="B27" s="347"/>
      <c r="C27" s="348"/>
      <c r="D27" s="315"/>
      <c r="E27" s="316"/>
      <c r="F27" s="316"/>
      <c r="G27" s="316"/>
      <c r="H27" s="316"/>
      <c r="I27" s="316"/>
      <c r="J27" s="316"/>
      <c r="K27" s="316"/>
      <c r="L27" s="317"/>
      <c r="M27" s="318"/>
      <c r="N27" s="319"/>
      <c r="O27" s="319"/>
      <c r="P27" s="319"/>
      <c r="Q27" s="319"/>
      <c r="R27" s="319"/>
      <c r="S27" s="319"/>
      <c r="T27" s="319"/>
      <c r="U27" s="349"/>
    </row>
    <row r="28" spans="1:23" x14ac:dyDescent="0.2">
      <c r="A28" s="350"/>
      <c r="B28" s="351" t="s">
        <v>107</v>
      </c>
      <c r="C28" s="352"/>
      <c r="D28" s="353"/>
      <c r="E28" s="354"/>
      <c r="F28" s="354"/>
      <c r="G28" s="354"/>
      <c r="H28" s="354"/>
      <c r="I28" s="354"/>
      <c r="J28" s="354"/>
      <c r="K28" s="354"/>
      <c r="L28" s="355"/>
      <c r="M28" s="356"/>
      <c r="N28" s="357"/>
      <c r="O28" s="357"/>
      <c r="P28" s="357"/>
      <c r="Q28" s="357"/>
      <c r="R28" s="357"/>
      <c r="S28" s="357"/>
      <c r="T28" s="357"/>
      <c r="U28" s="358"/>
    </row>
    <row r="29" spans="1:23" x14ac:dyDescent="0.2">
      <c r="A29" s="350"/>
      <c r="B29" s="359" t="s">
        <v>108</v>
      </c>
      <c r="C29" s="360"/>
      <c r="D29" s="361"/>
      <c r="E29" s="362"/>
      <c r="F29" s="362"/>
      <c r="G29" s="362"/>
      <c r="H29" s="362"/>
      <c r="I29" s="362"/>
      <c r="J29" s="362"/>
      <c r="K29" s="362"/>
      <c r="L29" s="363"/>
      <c r="M29" s="364"/>
      <c r="N29" s="365"/>
      <c r="O29" s="365"/>
      <c r="P29" s="365"/>
      <c r="Q29" s="365"/>
      <c r="R29" s="365"/>
      <c r="S29" s="365"/>
      <c r="T29" s="365"/>
      <c r="U29" s="366"/>
    </row>
    <row r="30" spans="1:23" ht="13.5" thickBot="1" x14ac:dyDescent="0.25">
      <c r="A30" s="367"/>
      <c r="B30" s="368" t="s">
        <v>109</v>
      </c>
      <c r="C30" s="369"/>
      <c r="D30" s="370"/>
      <c r="E30" s="371"/>
      <c r="F30" s="371"/>
      <c r="G30" s="371"/>
      <c r="H30" s="371"/>
      <c r="I30" s="371"/>
      <c r="J30" s="371"/>
      <c r="K30" s="371"/>
      <c r="L30" s="372"/>
      <c r="M30" s="373"/>
      <c r="N30" s="106"/>
      <c r="O30" s="106"/>
      <c r="P30" s="106"/>
      <c r="Q30" s="106"/>
      <c r="R30" s="106"/>
      <c r="S30" s="106"/>
      <c r="T30" s="106"/>
      <c r="U30" s="374"/>
    </row>
    <row r="31" spans="1:23" ht="13.5" hidden="1" customHeight="1" x14ac:dyDescent="0.2">
      <c r="A31" s="375"/>
      <c r="B31" s="107" t="s">
        <v>197</v>
      </c>
      <c r="C31" s="107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9"/>
      <c r="P31" s="109"/>
      <c r="Q31" s="109"/>
      <c r="R31" s="109"/>
      <c r="S31" s="109"/>
      <c r="T31" s="109"/>
      <c r="U31" s="109"/>
      <c r="V31" s="109"/>
      <c r="W31" s="109"/>
    </row>
    <row r="32" spans="1:23" ht="13.5" hidden="1" customHeight="1" x14ac:dyDescent="0.2">
      <c r="A32" s="376"/>
      <c r="B32" s="377" t="s">
        <v>198</v>
      </c>
      <c r="C32" s="377"/>
      <c r="D32" s="378"/>
      <c r="E32" s="378"/>
      <c r="F32" s="378"/>
      <c r="G32" s="378"/>
      <c r="H32" s="378"/>
      <c r="I32" s="378"/>
      <c r="J32" s="378"/>
      <c r="K32" s="378"/>
      <c r="L32" s="378"/>
      <c r="M32" s="378"/>
      <c r="N32" s="378"/>
      <c r="O32" s="379"/>
      <c r="P32" s="379"/>
      <c r="Q32" s="379"/>
      <c r="R32" s="379"/>
      <c r="S32" s="379"/>
      <c r="T32" s="379"/>
      <c r="U32" s="379"/>
      <c r="V32" s="379"/>
      <c r="W32" s="379"/>
    </row>
    <row r="33" spans="1:23" ht="13.5" hidden="1" customHeight="1" x14ac:dyDescent="0.2">
      <c r="A33" s="376"/>
      <c r="B33" s="377" t="s">
        <v>199</v>
      </c>
      <c r="C33" s="377"/>
      <c r="D33" s="378"/>
      <c r="E33" s="378"/>
      <c r="F33" s="378"/>
      <c r="G33" s="378"/>
      <c r="H33" s="378"/>
      <c r="I33" s="378"/>
      <c r="J33" s="378"/>
      <c r="K33" s="378"/>
      <c r="L33" s="378"/>
      <c r="M33" s="378"/>
      <c r="N33" s="378"/>
      <c r="O33" s="379"/>
      <c r="P33" s="379"/>
      <c r="Q33" s="379"/>
      <c r="R33" s="379"/>
      <c r="S33" s="379"/>
      <c r="T33" s="379"/>
      <c r="U33" s="379"/>
      <c r="V33" s="379"/>
      <c r="W33" s="379"/>
    </row>
    <row r="34" spans="1:23" ht="13.5" hidden="1" customHeight="1" x14ac:dyDescent="0.2">
      <c r="A34" s="376"/>
      <c r="B34" s="377" t="s">
        <v>200</v>
      </c>
      <c r="C34" s="377"/>
      <c r="D34" s="378"/>
      <c r="E34" s="378"/>
      <c r="F34" s="378"/>
      <c r="G34" s="378"/>
      <c r="H34" s="378"/>
      <c r="I34" s="378"/>
      <c r="J34" s="378"/>
      <c r="K34" s="378"/>
      <c r="L34" s="378"/>
      <c r="M34" s="378"/>
      <c r="N34" s="378"/>
      <c r="O34" s="379"/>
      <c r="P34" s="379"/>
      <c r="Q34" s="379"/>
      <c r="R34" s="379"/>
      <c r="S34" s="379"/>
      <c r="T34" s="379"/>
      <c r="U34" s="379"/>
      <c r="V34" s="379"/>
      <c r="W34" s="379"/>
    </row>
    <row r="35" spans="1:23" ht="13.5" hidden="1" customHeight="1" x14ac:dyDescent="0.2">
      <c r="A35" s="376"/>
      <c r="B35" s="377" t="s">
        <v>201</v>
      </c>
      <c r="C35" s="377"/>
      <c r="D35" s="378"/>
      <c r="E35" s="378"/>
      <c r="F35" s="378"/>
      <c r="G35" s="378"/>
      <c r="H35" s="378"/>
      <c r="I35" s="378"/>
      <c r="J35" s="378"/>
      <c r="K35" s="378"/>
      <c r="L35" s="378"/>
      <c r="M35" s="378"/>
      <c r="N35" s="378"/>
      <c r="O35" s="379"/>
      <c r="P35" s="379"/>
      <c r="Q35" s="379"/>
      <c r="R35" s="379"/>
      <c r="S35" s="379"/>
      <c r="T35" s="379"/>
      <c r="U35" s="379"/>
      <c r="V35" s="379"/>
      <c r="W35" s="379"/>
    </row>
    <row r="36" spans="1:23" ht="13.5" hidden="1" customHeight="1" x14ac:dyDescent="0.2">
      <c r="A36" s="380"/>
      <c r="B36" s="377" t="s">
        <v>202</v>
      </c>
      <c r="C36" s="381"/>
      <c r="D36" s="382"/>
      <c r="E36" s="382"/>
      <c r="F36" s="382"/>
      <c r="G36" s="382"/>
      <c r="H36" s="382"/>
      <c r="I36" s="382"/>
      <c r="J36" s="382"/>
      <c r="K36" s="382"/>
      <c r="L36" s="382"/>
      <c r="M36" s="382"/>
      <c r="N36" s="382"/>
      <c r="O36" s="383"/>
      <c r="P36" s="383"/>
      <c r="Q36" s="383"/>
      <c r="R36" s="383"/>
      <c r="S36" s="383"/>
      <c r="T36" s="383"/>
      <c r="U36" s="383"/>
      <c r="V36" s="383"/>
      <c r="W36" s="383"/>
    </row>
    <row r="37" spans="1:23" ht="13.5" hidden="1" customHeight="1" thickBot="1" x14ac:dyDescent="0.25">
      <c r="A37" s="384"/>
      <c r="B37" s="263"/>
      <c r="C37" s="263"/>
      <c r="D37" s="263"/>
      <c r="E37" s="263"/>
      <c r="F37" s="263"/>
      <c r="G37" s="263"/>
      <c r="H37" s="263"/>
      <c r="I37" s="263"/>
      <c r="J37" s="263"/>
      <c r="K37" s="263"/>
      <c r="L37" s="263"/>
      <c r="M37" s="263"/>
      <c r="N37" s="263"/>
      <c r="O37" s="264"/>
      <c r="P37" s="264"/>
      <c r="Q37" s="264"/>
      <c r="R37" s="264"/>
      <c r="S37" s="264"/>
      <c r="T37" s="264"/>
      <c r="U37" s="264"/>
      <c r="V37" s="264"/>
      <c r="W37" s="264"/>
    </row>
    <row r="38" spans="1:23" x14ac:dyDescent="0.2">
      <c r="A38" s="270"/>
      <c r="B38" s="385"/>
      <c r="C38" s="386"/>
      <c r="D38" s="386"/>
      <c r="E38" s="386"/>
      <c r="F38" s="386"/>
      <c r="G38" s="386"/>
      <c r="H38" s="386"/>
      <c r="I38" s="386"/>
      <c r="J38" s="386"/>
      <c r="K38" s="386"/>
      <c r="L38" s="386"/>
      <c r="M38" s="386"/>
      <c r="N38" s="386"/>
      <c r="O38" s="110"/>
      <c r="P38" s="110"/>
      <c r="Q38" s="110"/>
      <c r="R38" s="110"/>
      <c r="S38" s="110"/>
      <c r="T38" s="110"/>
      <c r="U38" s="110"/>
      <c r="V38" s="110"/>
      <c r="W38" s="110"/>
    </row>
    <row r="39" spans="1:23" ht="12.75" hidden="1" customHeight="1" x14ac:dyDescent="0.2">
      <c r="B39" s="518"/>
      <c r="C39" s="519"/>
      <c r="D39" s="520"/>
      <c r="E39" s="524" t="s">
        <v>110</v>
      </c>
      <c r="F39" s="526" t="s">
        <v>111</v>
      </c>
      <c r="G39" s="527"/>
      <c r="H39" s="527"/>
      <c r="I39" s="527"/>
      <c r="J39" s="527"/>
      <c r="K39" s="528"/>
      <c r="L39" s="387"/>
      <c r="M39" s="524" t="s">
        <v>112</v>
      </c>
      <c r="N39" s="388" t="s">
        <v>82</v>
      </c>
      <c r="O39" s="110"/>
    </row>
    <row r="40" spans="1:23" ht="52.5" hidden="1" customHeight="1" x14ac:dyDescent="0.2">
      <c r="B40" s="521"/>
      <c r="C40" s="522"/>
      <c r="D40" s="523"/>
      <c r="E40" s="525"/>
      <c r="F40" s="111">
        <v>2012</v>
      </c>
      <c r="G40" s="111"/>
      <c r="H40" s="111"/>
      <c r="I40" s="111">
        <v>2014</v>
      </c>
      <c r="J40" s="111">
        <v>2015</v>
      </c>
      <c r="K40" s="111">
        <v>2016</v>
      </c>
      <c r="L40" s="111">
        <v>2016</v>
      </c>
      <c r="M40" s="525"/>
      <c r="N40" s="111" t="s">
        <v>113</v>
      </c>
    </row>
    <row r="41" spans="1:23" ht="29.25" hidden="1" customHeight="1" x14ac:dyDescent="0.2">
      <c r="B41" s="529" t="s">
        <v>114</v>
      </c>
      <c r="C41" s="530"/>
      <c r="D41" s="531"/>
      <c r="E41" s="112"/>
      <c r="F41" s="113"/>
      <c r="G41" s="113"/>
      <c r="H41" s="113"/>
      <c r="I41" s="113"/>
      <c r="J41" s="113"/>
      <c r="K41" s="113"/>
      <c r="L41" s="113"/>
      <c r="M41" s="112"/>
      <c r="N41" s="113"/>
    </row>
    <row r="42" spans="1:23" ht="12.75" hidden="1" customHeight="1" x14ac:dyDescent="0.2">
      <c r="A42" s="270"/>
      <c r="B42" s="114"/>
      <c r="C42" s="114"/>
      <c r="D42" s="115"/>
      <c r="E42" s="115"/>
      <c r="F42" s="115"/>
      <c r="G42" s="5"/>
      <c r="H42" s="5"/>
      <c r="I42" s="5"/>
      <c r="J42" s="5"/>
      <c r="K42" s="5"/>
      <c r="L42" s="5"/>
      <c r="M42" s="5"/>
      <c r="N42" s="5"/>
      <c r="O42" s="116"/>
      <c r="P42" s="116"/>
      <c r="Q42" s="116"/>
      <c r="R42" s="116"/>
      <c r="S42" s="116"/>
      <c r="T42" s="116"/>
      <c r="U42" s="117"/>
      <c r="V42" s="118"/>
      <c r="W42" s="117"/>
    </row>
    <row r="43" spans="1:23" ht="13.5" hidden="1" customHeight="1" x14ac:dyDescent="0.2">
      <c r="A43" s="389" t="s">
        <v>115</v>
      </c>
      <c r="B43" s="119"/>
      <c r="C43" s="119"/>
      <c r="D43" s="119"/>
      <c r="E43" s="119"/>
      <c r="F43" s="119"/>
      <c r="G43" s="119"/>
      <c r="H43" s="119"/>
      <c r="I43" s="5"/>
      <c r="J43" s="5"/>
      <c r="K43" s="5"/>
      <c r="L43" s="5"/>
      <c r="M43" s="5"/>
      <c r="N43" s="5"/>
      <c r="O43" s="116"/>
      <c r="P43" s="116"/>
      <c r="Q43" s="116"/>
      <c r="R43" s="116"/>
      <c r="S43" s="116"/>
      <c r="T43" s="116"/>
      <c r="U43" s="117"/>
      <c r="V43" s="118"/>
      <c r="W43" s="117"/>
    </row>
    <row r="44" spans="1:23" ht="13.5" thickBot="1" x14ac:dyDescent="0.25">
      <c r="A44" s="389"/>
      <c r="B44" s="119"/>
      <c r="C44" s="119"/>
      <c r="D44" s="119"/>
      <c r="E44" s="119"/>
      <c r="F44" s="119"/>
      <c r="G44" s="119"/>
      <c r="H44" s="119"/>
      <c r="I44" s="5"/>
      <c r="J44" s="5"/>
      <c r="K44" s="5"/>
      <c r="L44" s="5"/>
      <c r="M44" s="5"/>
      <c r="N44" s="5"/>
      <c r="O44" s="116"/>
      <c r="P44" s="116"/>
      <c r="Q44" s="116"/>
      <c r="R44" s="116"/>
      <c r="S44" s="116"/>
      <c r="T44" s="116"/>
      <c r="U44" s="117"/>
      <c r="V44" s="118"/>
      <c r="W44" s="117"/>
    </row>
    <row r="45" spans="1:23" ht="13.5" thickBot="1" x14ac:dyDescent="0.25">
      <c r="A45" s="390" t="s">
        <v>116</v>
      </c>
      <c r="B45" s="120" t="s">
        <v>3</v>
      </c>
      <c r="C45" s="120"/>
      <c r="D45" s="121" t="s">
        <v>4</v>
      </c>
      <c r="E45" s="122" t="s">
        <v>117</v>
      </c>
      <c r="F45" s="532" t="s">
        <v>118</v>
      </c>
      <c r="G45" s="532"/>
      <c r="H45" s="532"/>
      <c r="I45" s="532"/>
      <c r="J45" s="532"/>
      <c r="K45" s="532"/>
      <c r="L45" s="267"/>
      <c r="M45" s="116"/>
      <c r="N45" s="116"/>
    </row>
    <row r="46" spans="1:23" ht="12.75" hidden="1" customHeight="1" x14ac:dyDescent="0.2">
      <c r="A46" s="391">
        <v>1</v>
      </c>
      <c r="B46" s="123" t="s">
        <v>119</v>
      </c>
      <c r="C46" s="123"/>
      <c r="D46" s="124" t="s">
        <v>120</v>
      </c>
      <c r="E46" s="125"/>
      <c r="F46" s="126">
        <v>2012</v>
      </c>
      <c r="G46" s="126"/>
      <c r="H46" s="126"/>
      <c r="I46" s="126">
        <v>2014</v>
      </c>
      <c r="J46" s="126">
        <v>2015</v>
      </c>
      <c r="K46" s="126">
        <v>2016</v>
      </c>
      <c r="L46" s="126">
        <v>2016</v>
      </c>
      <c r="M46" s="116"/>
      <c r="N46" s="116"/>
    </row>
    <row r="47" spans="1:23" x14ac:dyDescent="0.2">
      <c r="A47" s="392">
        <v>1</v>
      </c>
      <c r="B47" s="121" t="s">
        <v>121</v>
      </c>
      <c r="C47" s="121"/>
      <c r="D47" s="127"/>
      <c r="E47" s="128"/>
      <c r="F47" s="393"/>
      <c r="G47" s="393"/>
      <c r="H47" s="129"/>
      <c r="I47" s="129" t="s">
        <v>123</v>
      </c>
      <c r="J47" s="129" t="s">
        <v>123</v>
      </c>
      <c r="K47" s="129" t="s">
        <v>123</v>
      </c>
      <c r="L47" s="129" t="s">
        <v>123</v>
      </c>
      <c r="M47" s="116"/>
      <c r="N47" s="116"/>
    </row>
    <row r="48" spans="1:23" x14ac:dyDescent="0.2">
      <c r="A48" s="394">
        <v>2</v>
      </c>
      <c r="B48" s="130" t="s">
        <v>203</v>
      </c>
      <c r="C48" s="130"/>
      <c r="D48" s="131"/>
      <c r="E48" s="132"/>
      <c r="F48" s="393"/>
      <c r="G48" s="393"/>
      <c r="H48" s="133"/>
      <c r="I48" s="134"/>
      <c r="J48" s="134"/>
      <c r="K48" s="134"/>
      <c r="L48" s="134"/>
      <c r="M48" s="116"/>
      <c r="N48" s="116"/>
    </row>
    <row r="49" spans="1:14" ht="12.75" hidden="1" customHeight="1" x14ac:dyDescent="0.2">
      <c r="A49" s="394">
        <v>4</v>
      </c>
      <c r="B49" s="130"/>
      <c r="C49" s="130"/>
      <c r="D49" s="131"/>
      <c r="E49" s="135"/>
      <c r="F49" s="129"/>
      <c r="G49" s="129"/>
      <c r="H49" s="117"/>
      <c r="I49" s="116"/>
      <c r="J49" s="116"/>
      <c r="K49" s="116"/>
      <c r="L49" s="116"/>
      <c r="M49" s="116"/>
      <c r="N49" s="116"/>
    </row>
    <row r="50" spans="1:14" x14ac:dyDescent="0.2">
      <c r="A50" s="394">
        <v>3</v>
      </c>
      <c r="B50" s="130" t="s">
        <v>124</v>
      </c>
      <c r="C50" s="130"/>
      <c r="D50" s="131" t="s">
        <v>18</v>
      </c>
      <c r="E50" s="395">
        <f>(J16/(E16+H16))*0.85</f>
        <v>0.75247631006438986</v>
      </c>
      <c r="F50" s="129"/>
      <c r="G50" s="129"/>
      <c r="H50" s="117"/>
      <c r="I50" s="116"/>
      <c r="J50" s="116"/>
      <c r="K50" s="116"/>
      <c r="L50" s="116"/>
      <c r="M50" s="116"/>
      <c r="N50" s="116"/>
    </row>
    <row r="51" spans="1:14" x14ac:dyDescent="0.2">
      <c r="A51" s="394">
        <v>4</v>
      </c>
      <c r="B51" s="130" t="s">
        <v>125</v>
      </c>
      <c r="C51" s="130"/>
      <c r="D51" s="131" t="s">
        <v>18</v>
      </c>
      <c r="E51" s="396">
        <v>0.5</v>
      </c>
      <c r="F51" s="117"/>
      <c r="G51" s="117"/>
      <c r="H51" s="117"/>
      <c r="I51" s="116"/>
      <c r="J51" s="116"/>
      <c r="K51" s="116"/>
      <c r="L51" s="116"/>
      <c r="M51" s="116"/>
      <c r="N51" s="116"/>
    </row>
    <row r="52" spans="1:14" x14ac:dyDescent="0.2">
      <c r="A52" s="394">
        <v>5</v>
      </c>
      <c r="B52" s="397" t="s">
        <v>100</v>
      </c>
      <c r="C52" s="136"/>
      <c r="D52" s="131" t="s">
        <v>18</v>
      </c>
      <c r="E52" s="398">
        <v>6.3530000000000003E-2</v>
      </c>
    </row>
    <row r="53" spans="1:14" x14ac:dyDescent="0.2">
      <c r="A53" s="394">
        <v>6</v>
      </c>
      <c r="B53" s="399" t="s">
        <v>101</v>
      </c>
      <c r="C53" s="136"/>
      <c r="D53" s="131" t="s">
        <v>18</v>
      </c>
      <c r="E53" s="400">
        <v>1.4999999999999999E-2</v>
      </c>
    </row>
    <row r="54" spans="1:14" ht="13.5" thickBot="1" x14ac:dyDescent="0.25">
      <c r="A54" s="401">
        <v>7</v>
      </c>
      <c r="B54" s="402" t="s">
        <v>106</v>
      </c>
      <c r="C54" s="138"/>
      <c r="D54" s="262" t="s">
        <v>18</v>
      </c>
      <c r="E54" s="403">
        <v>1.4999999999999999E-2</v>
      </c>
    </row>
    <row r="55" spans="1:14" x14ac:dyDescent="0.2">
      <c r="E55" s="404"/>
    </row>
    <row r="56" spans="1:14" x14ac:dyDescent="0.2">
      <c r="B56" s="140"/>
      <c r="C56" s="140"/>
    </row>
    <row r="57" spans="1:14" x14ac:dyDescent="0.2">
      <c r="B57" s="62" t="s">
        <v>22</v>
      </c>
      <c r="E57" s="62" t="s">
        <v>23</v>
      </c>
      <c r="H57" s="268" t="s">
        <v>24</v>
      </c>
    </row>
    <row r="58" spans="1:14" x14ac:dyDescent="0.2">
      <c r="H58" s="265" t="s">
        <v>25</v>
      </c>
    </row>
  </sheetData>
  <mergeCells count="31">
    <mergeCell ref="T1:U1"/>
    <mergeCell ref="B2:P2"/>
    <mergeCell ref="B3:P3"/>
    <mergeCell ref="A4:A7"/>
    <mergeCell ref="B4:B7"/>
    <mergeCell ref="C4:C7"/>
    <mergeCell ref="D4:L4"/>
    <mergeCell ref="M4:U4"/>
    <mergeCell ref="D5:D7"/>
    <mergeCell ref="E5:L5"/>
    <mergeCell ref="F45:K45"/>
    <mergeCell ref="S5:S7"/>
    <mergeCell ref="T5:T7"/>
    <mergeCell ref="U5:U7"/>
    <mergeCell ref="E6:E7"/>
    <mergeCell ref="F6:H6"/>
    <mergeCell ref="I6:I7"/>
    <mergeCell ref="J6:J7"/>
    <mergeCell ref="K6:K7"/>
    <mergeCell ref="L6:L7"/>
    <mergeCell ref="M5:M7"/>
    <mergeCell ref="N5:N7"/>
    <mergeCell ref="O5:O7"/>
    <mergeCell ref="P5:P7"/>
    <mergeCell ref="Q5:Q7"/>
    <mergeCell ref="R5:R7"/>
    <mergeCell ref="B39:D40"/>
    <mergeCell ref="E39:E40"/>
    <mergeCell ref="F39:K39"/>
    <mergeCell ref="M39:M40"/>
    <mergeCell ref="B41:D41"/>
  </mergeCells>
  <pageMargins left="0" right="0" top="0" bottom="0" header="0" footer="0"/>
  <pageSetup paperSize="9" scale="5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9"/>
  <sheetViews>
    <sheetView showGridLines="0" tabSelected="1" view="pageBreakPreview" topLeftCell="A10" zoomScale="85" zoomScaleNormal="80" zoomScaleSheetLayoutView="85" workbookViewId="0">
      <selection activeCell="O25" sqref="O25"/>
    </sheetView>
  </sheetViews>
  <sheetFormatPr defaultColWidth="8.85546875" defaultRowHeight="12.75" x14ac:dyDescent="0.2"/>
  <cols>
    <col min="1" max="1" width="11.28515625" style="3" customWidth="1"/>
    <col min="2" max="2" width="76.42578125" style="3" customWidth="1"/>
    <col min="3" max="3" width="7" style="3" hidden="1" customWidth="1"/>
    <col min="4" max="4" width="12.5703125" style="3" customWidth="1"/>
    <col min="5" max="5" width="16.42578125" style="3" customWidth="1"/>
    <col min="6" max="7" width="11.7109375" style="3" hidden="1" customWidth="1"/>
    <col min="8" max="8" width="13.7109375" style="3" hidden="1" customWidth="1"/>
    <col min="9" max="9" width="11.7109375" style="3" hidden="1" customWidth="1"/>
    <col min="10" max="11" width="11.7109375" style="3" customWidth="1"/>
    <col min="12" max="13" width="11.7109375" style="3" hidden="1" customWidth="1"/>
    <col min="14" max="15" width="11.7109375" style="3" customWidth="1"/>
    <col min="16" max="16" width="15.42578125" style="3" customWidth="1"/>
    <col min="17" max="17" width="11.7109375" style="3" hidden="1" customWidth="1"/>
    <col min="18" max="18" width="16.28515625" style="3" hidden="1" customWidth="1"/>
    <col min="19" max="21" width="11.7109375" style="3" hidden="1" customWidth="1"/>
    <col min="22" max="23" width="14.42578125" style="3" customWidth="1"/>
    <col min="24" max="24" width="16.5703125" style="3" customWidth="1"/>
    <col min="25" max="26" width="11.7109375" style="3" customWidth="1"/>
    <col min="27" max="27" width="10.140625" style="3" bestFit="1" customWidth="1"/>
    <col min="28" max="16384" width="8.85546875" style="3"/>
  </cols>
  <sheetData>
    <row r="1" spans="1:26" ht="15.75" x14ac:dyDescent="0.25">
      <c r="A1" s="104"/>
      <c r="W1" s="547" t="s">
        <v>189</v>
      </c>
      <c r="X1" s="547"/>
    </row>
    <row r="2" spans="1:26" x14ac:dyDescent="0.2">
      <c r="B2" s="548" t="s">
        <v>74</v>
      </c>
      <c r="C2" s="548"/>
      <c r="D2" s="548"/>
      <c r="E2" s="548"/>
      <c r="F2" s="548"/>
      <c r="G2" s="548"/>
      <c r="H2" s="548"/>
      <c r="I2" s="548"/>
      <c r="J2" s="548"/>
      <c r="K2" s="548"/>
      <c r="L2" s="548"/>
      <c r="M2" s="548"/>
      <c r="N2" s="548"/>
      <c r="O2" s="548"/>
      <c r="P2" s="548"/>
      <c r="Q2" s="548"/>
      <c r="R2" s="548"/>
      <c r="S2" s="548"/>
      <c r="T2" s="269"/>
      <c r="U2" s="269"/>
      <c r="V2" s="269"/>
      <c r="W2" s="269"/>
      <c r="X2" s="269"/>
      <c r="Y2" s="269"/>
      <c r="Z2" s="269"/>
    </row>
    <row r="3" spans="1:26" ht="13.5" thickBot="1" x14ac:dyDescent="0.25">
      <c r="B3" s="269"/>
      <c r="C3" s="269"/>
      <c r="D3" s="269"/>
      <c r="E3" s="269"/>
      <c r="F3" s="269"/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69"/>
      <c r="R3" s="269"/>
      <c r="S3" s="269"/>
      <c r="T3" s="269"/>
      <c r="U3" s="269"/>
      <c r="V3" s="269"/>
      <c r="W3" s="269"/>
      <c r="X3" s="269" t="s">
        <v>75</v>
      </c>
      <c r="Y3" s="269"/>
      <c r="Z3" s="269"/>
    </row>
    <row r="4" spans="1:26" ht="12.75" customHeight="1" x14ac:dyDescent="0.2">
      <c r="A4" s="575"/>
      <c r="B4" s="578" t="s">
        <v>77</v>
      </c>
      <c r="C4" s="581" t="s">
        <v>78</v>
      </c>
      <c r="D4" s="584" t="s">
        <v>79</v>
      </c>
      <c r="E4" s="585"/>
      <c r="F4" s="585"/>
      <c r="G4" s="585"/>
      <c r="H4" s="585"/>
      <c r="I4" s="585"/>
      <c r="J4" s="585"/>
      <c r="K4" s="585"/>
      <c r="L4" s="585"/>
      <c r="M4" s="585"/>
      <c r="N4" s="405"/>
      <c r="O4" s="406"/>
      <c r="P4" s="586" t="s">
        <v>80</v>
      </c>
      <c r="Q4" s="585"/>
      <c r="R4" s="585"/>
      <c r="S4" s="585"/>
      <c r="T4" s="585"/>
      <c r="U4" s="585"/>
      <c r="V4" s="585"/>
      <c r="W4" s="585"/>
      <c r="X4" s="587"/>
    </row>
    <row r="5" spans="1:26" ht="12.75" customHeight="1" x14ac:dyDescent="0.2">
      <c r="A5" s="576"/>
      <c r="B5" s="579"/>
      <c r="C5" s="582"/>
      <c r="D5" s="588" t="s">
        <v>81</v>
      </c>
      <c r="E5" s="590" t="s">
        <v>82</v>
      </c>
      <c r="F5" s="590"/>
      <c r="G5" s="590"/>
      <c r="H5" s="590"/>
      <c r="I5" s="590"/>
      <c r="J5" s="590"/>
      <c r="K5" s="590"/>
      <c r="L5" s="590"/>
      <c r="M5" s="590"/>
      <c r="N5" s="407"/>
      <c r="O5" s="408"/>
      <c r="P5" s="591" t="s">
        <v>83</v>
      </c>
      <c r="Q5" s="569" t="s">
        <v>84</v>
      </c>
      <c r="R5" s="569" t="s">
        <v>204</v>
      </c>
      <c r="S5" s="569" t="s">
        <v>85</v>
      </c>
      <c r="T5" s="569" t="s">
        <v>86</v>
      </c>
      <c r="U5" s="569" t="s">
        <v>87</v>
      </c>
      <c r="V5" s="569" t="s">
        <v>88</v>
      </c>
      <c r="W5" s="569" t="s">
        <v>89</v>
      </c>
      <c r="X5" s="571" t="s">
        <v>90</v>
      </c>
    </row>
    <row r="6" spans="1:26" ht="15" customHeight="1" x14ac:dyDescent="0.2">
      <c r="A6" s="576"/>
      <c r="B6" s="579"/>
      <c r="C6" s="582"/>
      <c r="D6" s="588"/>
      <c r="E6" s="573" t="s">
        <v>91</v>
      </c>
      <c r="F6" s="573" t="s">
        <v>92</v>
      </c>
      <c r="G6" s="573"/>
      <c r="H6" s="573"/>
      <c r="I6" s="573" t="s">
        <v>93</v>
      </c>
      <c r="J6" s="573" t="s">
        <v>88</v>
      </c>
      <c r="K6" s="573" t="s">
        <v>89</v>
      </c>
      <c r="L6" s="573" t="s">
        <v>98</v>
      </c>
      <c r="M6" s="573" t="s">
        <v>94</v>
      </c>
      <c r="N6" s="573" t="s">
        <v>205</v>
      </c>
      <c r="O6" s="567" t="s">
        <v>206</v>
      </c>
      <c r="P6" s="591"/>
      <c r="Q6" s="569"/>
      <c r="R6" s="569"/>
      <c r="S6" s="569"/>
      <c r="T6" s="569"/>
      <c r="U6" s="569"/>
      <c r="V6" s="569"/>
      <c r="W6" s="569"/>
      <c r="X6" s="571"/>
    </row>
    <row r="7" spans="1:26" ht="91.5" customHeight="1" thickBot="1" x14ac:dyDescent="0.25">
      <c r="A7" s="577"/>
      <c r="B7" s="580"/>
      <c r="C7" s="583"/>
      <c r="D7" s="589"/>
      <c r="E7" s="574"/>
      <c r="F7" s="409" t="s">
        <v>95</v>
      </c>
      <c r="G7" s="409" t="s">
        <v>96</v>
      </c>
      <c r="H7" s="409" t="s">
        <v>207</v>
      </c>
      <c r="I7" s="574"/>
      <c r="J7" s="574"/>
      <c r="K7" s="574"/>
      <c r="L7" s="574"/>
      <c r="M7" s="574"/>
      <c r="N7" s="574"/>
      <c r="O7" s="568"/>
      <c r="P7" s="592"/>
      <c r="Q7" s="570"/>
      <c r="R7" s="570"/>
      <c r="S7" s="570"/>
      <c r="T7" s="570"/>
      <c r="U7" s="570"/>
      <c r="V7" s="570"/>
      <c r="W7" s="570"/>
      <c r="X7" s="572"/>
    </row>
    <row r="8" spans="1:26" s="105" customFormat="1" ht="33.75" customHeight="1" thickBot="1" x14ac:dyDescent="0.25">
      <c r="A8" s="503" t="s">
        <v>1</v>
      </c>
      <c r="B8" s="506" t="s">
        <v>218</v>
      </c>
      <c r="C8" s="507">
        <v>3</v>
      </c>
      <c r="D8" s="508"/>
      <c r="E8" s="509"/>
      <c r="F8" s="509"/>
      <c r="G8" s="509"/>
      <c r="H8" s="509"/>
      <c r="I8" s="509"/>
      <c r="J8" s="509"/>
      <c r="K8" s="509"/>
      <c r="L8" s="509"/>
      <c r="M8" s="509"/>
      <c r="N8" s="509"/>
      <c r="O8" s="510"/>
      <c r="P8" s="511"/>
      <c r="Q8" s="509"/>
      <c r="R8" s="509"/>
      <c r="S8" s="509"/>
      <c r="T8" s="509"/>
      <c r="U8" s="509"/>
      <c r="V8" s="509"/>
      <c r="W8" s="509"/>
      <c r="X8" s="510"/>
    </row>
    <row r="9" spans="1:26" s="105" customFormat="1" ht="30.75" customHeight="1" x14ac:dyDescent="0.2">
      <c r="A9" s="504" t="s">
        <v>27</v>
      </c>
      <c r="B9" s="512" t="str">
        <f>'[6]Форма 8 наш расчет'!$B$10</f>
        <v>Газопровод</v>
      </c>
      <c r="C9" s="513"/>
      <c r="D9" s="514"/>
      <c r="E9" s="515"/>
      <c r="F9" s="515"/>
      <c r="G9" s="515"/>
      <c r="H9" s="515"/>
      <c r="I9" s="515"/>
      <c r="J9" s="515"/>
      <c r="K9" s="515"/>
      <c r="L9" s="515"/>
      <c r="M9" s="515"/>
      <c r="N9" s="515"/>
      <c r="O9" s="516"/>
      <c r="P9" s="517"/>
      <c r="Q9" s="515"/>
      <c r="R9" s="515"/>
      <c r="S9" s="515"/>
      <c r="T9" s="515"/>
      <c r="U9" s="515"/>
      <c r="V9" s="515"/>
      <c r="W9" s="515"/>
      <c r="X9" s="516"/>
    </row>
    <row r="10" spans="1:26" ht="36" customHeight="1" x14ac:dyDescent="0.2">
      <c r="A10" s="505" t="s">
        <v>208</v>
      </c>
      <c r="B10" s="411" t="s">
        <v>209</v>
      </c>
      <c r="C10" s="412"/>
      <c r="D10" s="413">
        <f>E10+J10+K10+O10</f>
        <v>6317</v>
      </c>
      <c r="E10" s="414">
        <v>2992</v>
      </c>
      <c r="F10" s="414"/>
      <c r="G10" s="414"/>
      <c r="H10" s="414"/>
      <c r="I10" s="414"/>
      <c r="J10" s="414">
        <v>2035</v>
      </c>
      <c r="K10" s="414">
        <v>1197</v>
      </c>
      <c r="L10" s="415"/>
      <c r="M10" s="415"/>
      <c r="N10" s="415">
        <v>91.27</v>
      </c>
      <c r="O10" s="416">
        <v>93</v>
      </c>
      <c r="P10" s="417"/>
      <c r="Q10" s="415"/>
      <c r="R10" s="415"/>
      <c r="S10" s="418"/>
      <c r="T10" s="415"/>
      <c r="U10" s="415"/>
      <c r="V10" s="415"/>
      <c r="W10" s="415"/>
      <c r="X10" s="419"/>
    </row>
    <row r="11" spans="1:26" s="502" customFormat="1" ht="15.75" customHeight="1" x14ac:dyDescent="0.2">
      <c r="A11" s="495"/>
      <c r="B11" s="493" t="s">
        <v>217</v>
      </c>
      <c r="C11" s="496"/>
      <c r="D11" s="497">
        <f>SUM(D10:D10)</f>
        <v>6317</v>
      </c>
      <c r="E11" s="498">
        <f>SUM(E10:E10)</f>
        <v>2992</v>
      </c>
      <c r="F11" s="498"/>
      <c r="G11" s="498"/>
      <c r="H11" s="498"/>
      <c r="I11" s="498"/>
      <c r="J11" s="498">
        <f>SUM(J10:J10)</f>
        <v>2035</v>
      </c>
      <c r="K11" s="498">
        <f>SUM(K10:K10)</f>
        <v>1197</v>
      </c>
      <c r="L11" s="499"/>
      <c r="M11" s="499"/>
      <c r="N11" s="499">
        <f>SUM(N10:N10)</f>
        <v>91.27</v>
      </c>
      <c r="O11" s="500">
        <f>SUM(O10:O10)</f>
        <v>93</v>
      </c>
      <c r="P11" s="501">
        <f>N11*$E$48/164.2</f>
        <v>0</v>
      </c>
      <c r="Q11" s="498"/>
      <c r="R11" s="498"/>
      <c r="S11" s="498"/>
      <c r="T11" s="498"/>
      <c r="U11" s="498"/>
      <c r="V11" s="498">
        <f>P11*$E$50</f>
        <v>0</v>
      </c>
      <c r="W11" s="498">
        <f>P11*$E$51</f>
        <v>0</v>
      </c>
      <c r="X11" s="494">
        <f t="shared" ref="X11" si="0">P11+V11+W11</f>
        <v>0</v>
      </c>
    </row>
    <row r="12" spans="1:26" hidden="1" x14ac:dyDescent="0.2">
      <c r="A12" s="420"/>
      <c r="B12" s="421" t="s">
        <v>98</v>
      </c>
      <c r="C12" s="422"/>
      <c r="D12" s="423"/>
      <c r="E12" s="397"/>
      <c r="F12" s="397"/>
      <c r="G12" s="397"/>
      <c r="H12" s="397"/>
      <c r="I12" s="397"/>
      <c r="J12" s="397"/>
      <c r="K12" s="397"/>
      <c r="L12" s="397"/>
      <c r="M12" s="397"/>
      <c r="N12" s="397"/>
      <c r="O12" s="424"/>
      <c r="P12" s="425"/>
      <c r="Q12" s="426"/>
      <c r="R12" s="426"/>
      <c r="S12" s="426"/>
      <c r="T12" s="426"/>
      <c r="U12" s="426"/>
      <c r="V12" s="426"/>
      <c r="W12" s="426"/>
      <c r="X12" s="320"/>
    </row>
    <row r="13" spans="1:26" hidden="1" x14ac:dyDescent="0.2">
      <c r="A13" s="420"/>
      <c r="B13" s="421" t="s">
        <v>99</v>
      </c>
      <c r="C13" s="422"/>
      <c r="D13" s="423"/>
      <c r="E13" s="397"/>
      <c r="F13" s="397"/>
      <c r="G13" s="397"/>
      <c r="H13" s="397"/>
      <c r="I13" s="397"/>
      <c r="J13" s="397"/>
      <c r="K13" s="397"/>
      <c r="L13" s="397"/>
      <c r="M13" s="397"/>
      <c r="N13" s="397"/>
      <c r="O13" s="424"/>
      <c r="P13" s="425"/>
      <c r="Q13" s="426"/>
      <c r="R13" s="426"/>
      <c r="S13" s="426"/>
      <c r="T13" s="426"/>
      <c r="U13" s="426"/>
      <c r="V13" s="426"/>
      <c r="W13" s="426"/>
      <c r="X13" s="320"/>
    </row>
    <row r="14" spans="1:26" ht="22.5" hidden="1" customHeight="1" x14ac:dyDescent="0.2">
      <c r="A14" s="420"/>
      <c r="B14" s="421" t="s">
        <v>100</v>
      </c>
      <c r="C14" s="422"/>
      <c r="D14" s="423"/>
      <c r="E14" s="397"/>
      <c r="F14" s="397"/>
      <c r="G14" s="397"/>
      <c r="H14" s="397"/>
      <c r="I14" s="397"/>
      <c r="J14" s="397"/>
      <c r="K14" s="397"/>
      <c r="L14" s="397"/>
      <c r="M14" s="397"/>
      <c r="N14" s="397"/>
      <c r="O14" s="424"/>
      <c r="P14" s="425"/>
      <c r="Q14" s="426"/>
      <c r="R14" s="426"/>
      <c r="S14" s="426"/>
      <c r="T14" s="426"/>
      <c r="U14" s="426"/>
      <c r="V14" s="426"/>
      <c r="W14" s="426"/>
      <c r="X14" s="320"/>
    </row>
    <row r="15" spans="1:26" s="105" customFormat="1" hidden="1" x14ac:dyDescent="0.2">
      <c r="A15" s="427"/>
      <c r="B15" s="428" t="s">
        <v>101</v>
      </c>
      <c r="C15" s="429"/>
      <c r="D15" s="423"/>
      <c r="E15" s="397"/>
      <c r="F15" s="397"/>
      <c r="G15" s="397"/>
      <c r="H15" s="397"/>
      <c r="I15" s="397"/>
      <c r="J15" s="397"/>
      <c r="K15" s="397"/>
      <c r="L15" s="397"/>
      <c r="M15" s="397"/>
      <c r="N15" s="397"/>
      <c r="O15" s="424"/>
      <c r="P15" s="425"/>
      <c r="Q15" s="426"/>
      <c r="R15" s="426"/>
      <c r="S15" s="426"/>
      <c r="T15" s="426"/>
      <c r="U15" s="426"/>
      <c r="V15" s="426"/>
      <c r="W15" s="426"/>
      <c r="X15" s="320"/>
    </row>
    <row r="16" spans="1:26" hidden="1" x14ac:dyDescent="0.2">
      <c r="A16" s="420"/>
      <c r="B16" s="421" t="s">
        <v>102</v>
      </c>
      <c r="C16" s="422"/>
      <c r="D16" s="423"/>
      <c r="E16" s="397"/>
      <c r="F16" s="397"/>
      <c r="G16" s="397"/>
      <c r="H16" s="397"/>
      <c r="I16" s="397"/>
      <c r="J16" s="397"/>
      <c r="K16" s="397"/>
      <c r="L16" s="397"/>
      <c r="M16" s="397"/>
      <c r="N16" s="397"/>
      <c r="O16" s="424"/>
      <c r="P16" s="425"/>
      <c r="Q16" s="426"/>
      <c r="R16" s="426"/>
      <c r="S16" s="426"/>
      <c r="T16" s="426"/>
      <c r="U16" s="426"/>
      <c r="V16" s="426"/>
      <c r="W16" s="426"/>
      <c r="X16" s="320"/>
    </row>
    <row r="17" spans="1:26" hidden="1" x14ac:dyDescent="0.2">
      <c r="A17" s="410">
        <v>1</v>
      </c>
      <c r="B17" s="430" t="s">
        <v>103</v>
      </c>
      <c r="C17" s="422"/>
      <c r="D17" s="423"/>
      <c r="E17" s="397"/>
      <c r="F17" s="397"/>
      <c r="G17" s="397"/>
      <c r="H17" s="397"/>
      <c r="I17" s="397"/>
      <c r="J17" s="397"/>
      <c r="K17" s="397"/>
      <c r="L17" s="397"/>
      <c r="M17" s="397"/>
      <c r="N17" s="397"/>
      <c r="O17" s="424"/>
      <c r="P17" s="425"/>
      <c r="Q17" s="426"/>
      <c r="R17" s="426"/>
      <c r="S17" s="426"/>
      <c r="T17" s="426"/>
      <c r="U17" s="426"/>
      <c r="V17" s="426"/>
      <c r="W17" s="426"/>
      <c r="X17" s="320"/>
    </row>
    <row r="18" spans="1:26" ht="12.75" hidden="1" customHeight="1" x14ac:dyDescent="0.2">
      <c r="A18" s="410"/>
      <c r="B18" s="431"/>
      <c r="C18" s="432"/>
      <c r="D18" s="423"/>
      <c r="E18" s="397"/>
      <c r="F18" s="397"/>
      <c r="G18" s="397"/>
      <c r="H18" s="397"/>
      <c r="I18" s="397"/>
      <c r="J18" s="397"/>
      <c r="K18" s="397"/>
      <c r="L18" s="397"/>
      <c r="M18" s="397"/>
      <c r="N18" s="397"/>
      <c r="O18" s="424"/>
      <c r="P18" s="425"/>
      <c r="Q18" s="426"/>
      <c r="R18" s="426"/>
      <c r="S18" s="426"/>
      <c r="T18" s="426"/>
      <c r="U18" s="426"/>
      <c r="V18" s="426"/>
      <c r="W18" s="426"/>
      <c r="X18" s="320"/>
    </row>
    <row r="19" spans="1:26" hidden="1" x14ac:dyDescent="0.2">
      <c r="A19" s="410"/>
      <c r="B19" s="433" t="s">
        <v>210</v>
      </c>
      <c r="C19" s="434"/>
      <c r="D19" s="423"/>
      <c r="E19" s="397"/>
      <c r="F19" s="397"/>
      <c r="G19" s="397"/>
      <c r="H19" s="397"/>
      <c r="I19" s="397"/>
      <c r="J19" s="397"/>
      <c r="K19" s="397"/>
      <c r="L19" s="397"/>
      <c r="M19" s="397"/>
      <c r="N19" s="397"/>
      <c r="O19" s="424"/>
      <c r="P19" s="425"/>
      <c r="Q19" s="426"/>
      <c r="R19" s="426"/>
      <c r="S19" s="426"/>
      <c r="T19" s="426"/>
      <c r="U19" s="426"/>
      <c r="V19" s="426"/>
      <c r="W19" s="426"/>
      <c r="X19" s="320"/>
    </row>
    <row r="20" spans="1:26" hidden="1" x14ac:dyDescent="0.2">
      <c r="A20" s="410"/>
      <c r="B20" s="433" t="s">
        <v>211</v>
      </c>
      <c r="C20" s="434"/>
      <c r="D20" s="423"/>
      <c r="E20" s="397"/>
      <c r="F20" s="397"/>
      <c r="G20" s="397"/>
      <c r="H20" s="397"/>
      <c r="I20" s="397"/>
      <c r="J20" s="397"/>
      <c r="K20" s="397"/>
      <c r="L20" s="397"/>
      <c r="M20" s="397"/>
      <c r="N20" s="397"/>
      <c r="O20" s="424"/>
      <c r="P20" s="425"/>
      <c r="Q20" s="426"/>
      <c r="R20" s="426"/>
      <c r="S20" s="426"/>
      <c r="T20" s="426"/>
      <c r="U20" s="426"/>
      <c r="V20" s="426"/>
      <c r="W20" s="426"/>
      <c r="X20" s="320"/>
    </row>
    <row r="21" spans="1:26" ht="19.5" hidden="1" customHeight="1" x14ac:dyDescent="0.2">
      <c r="A21" s="410"/>
      <c r="B21" s="435"/>
      <c r="C21" s="436"/>
      <c r="D21" s="437"/>
      <c r="E21" s="438"/>
      <c r="F21" s="438"/>
      <c r="G21" s="438"/>
      <c r="H21" s="438"/>
      <c r="I21" s="438"/>
      <c r="J21" s="438"/>
      <c r="K21" s="438"/>
      <c r="L21" s="438"/>
      <c r="M21" s="438"/>
      <c r="N21" s="438"/>
      <c r="O21" s="439"/>
      <c r="P21" s="425"/>
      <c r="Q21" s="426"/>
      <c r="R21" s="426"/>
      <c r="S21" s="426"/>
      <c r="T21" s="426"/>
      <c r="U21" s="426"/>
      <c r="V21" s="426"/>
      <c r="W21" s="426"/>
      <c r="X21" s="320"/>
    </row>
    <row r="22" spans="1:26" hidden="1" x14ac:dyDescent="0.2">
      <c r="A22" s="410"/>
      <c r="B22" s="428" t="s">
        <v>104</v>
      </c>
      <c r="C22" s="440"/>
      <c r="D22" s="423"/>
      <c r="E22" s="397"/>
      <c r="F22" s="397"/>
      <c r="G22" s="397"/>
      <c r="H22" s="397"/>
      <c r="I22" s="397"/>
      <c r="J22" s="397"/>
      <c r="K22" s="397"/>
      <c r="L22" s="397"/>
      <c r="M22" s="397"/>
      <c r="N22" s="397"/>
      <c r="O22" s="424"/>
      <c r="P22" s="425"/>
      <c r="Q22" s="426"/>
      <c r="R22" s="426"/>
      <c r="S22" s="426"/>
      <c r="T22" s="426"/>
      <c r="U22" s="426"/>
      <c r="V22" s="426"/>
      <c r="W22" s="426"/>
      <c r="X22" s="320">
        <f>X21</f>
        <v>0</v>
      </c>
    </row>
    <row r="23" spans="1:26" hidden="1" x14ac:dyDescent="0.2">
      <c r="A23" s="410"/>
      <c r="B23" s="421" t="s">
        <v>105</v>
      </c>
      <c r="C23" s="441"/>
      <c r="D23" s="423"/>
      <c r="E23" s="397"/>
      <c r="F23" s="397"/>
      <c r="G23" s="397"/>
      <c r="H23" s="397"/>
      <c r="I23" s="397"/>
      <c r="J23" s="397"/>
      <c r="K23" s="397"/>
      <c r="L23" s="397"/>
      <c r="M23" s="397"/>
      <c r="N23" s="397"/>
      <c r="O23" s="424"/>
      <c r="P23" s="425"/>
      <c r="Q23" s="426"/>
      <c r="R23" s="426"/>
      <c r="S23" s="426"/>
      <c r="T23" s="426"/>
      <c r="U23" s="426"/>
      <c r="V23" s="426"/>
      <c r="W23" s="426"/>
      <c r="X23" s="320" t="e">
        <f>X22+#REF!</f>
        <v>#REF!</v>
      </c>
    </row>
    <row r="24" spans="1:26" hidden="1" x14ac:dyDescent="0.2">
      <c r="A24" s="410"/>
      <c r="B24" s="421" t="s">
        <v>212</v>
      </c>
      <c r="C24" s="442"/>
      <c r="D24" s="423"/>
      <c r="E24" s="397"/>
      <c r="F24" s="397"/>
      <c r="G24" s="397"/>
      <c r="H24" s="397"/>
      <c r="I24" s="397"/>
      <c r="J24" s="397"/>
      <c r="K24" s="397"/>
      <c r="L24" s="397"/>
      <c r="M24" s="397"/>
      <c r="N24" s="397"/>
      <c r="O24" s="424"/>
      <c r="P24" s="425"/>
      <c r="Q24" s="426"/>
      <c r="R24" s="426"/>
      <c r="S24" s="426"/>
      <c r="T24" s="426"/>
      <c r="U24" s="426"/>
      <c r="V24" s="426"/>
      <c r="W24" s="426"/>
      <c r="X24" s="320"/>
    </row>
    <row r="25" spans="1:26" ht="24" customHeight="1" x14ac:dyDescent="0.2">
      <c r="A25" s="410"/>
      <c r="B25" s="421" t="s">
        <v>213</v>
      </c>
      <c r="C25" s="442"/>
      <c r="D25" s="423"/>
      <c r="E25" s="397"/>
      <c r="F25" s="397"/>
      <c r="G25" s="397"/>
      <c r="H25" s="397"/>
      <c r="I25" s="397"/>
      <c r="J25" s="397"/>
      <c r="K25" s="397"/>
      <c r="L25" s="397"/>
      <c r="M25" s="397"/>
      <c r="N25" s="397"/>
      <c r="O25" s="424"/>
      <c r="P25" s="425"/>
      <c r="Q25" s="426"/>
      <c r="R25" s="426"/>
      <c r="S25" s="426"/>
      <c r="T25" s="426"/>
      <c r="U25" s="426"/>
      <c r="V25" s="426"/>
      <c r="W25" s="426"/>
      <c r="X25" s="320">
        <f>X11*1.5%</f>
        <v>0</v>
      </c>
    </row>
    <row r="26" spans="1:26" ht="27.75" customHeight="1" x14ac:dyDescent="0.2">
      <c r="A26" s="410"/>
      <c r="B26" s="421" t="s">
        <v>214</v>
      </c>
      <c r="C26" s="442"/>
      <c r="D26" s="423"/>
      <c r="E26" s="397"/>
      <c r="F26" s="397"/>
      <c r="G26" s="397"/>
      <c r="H26" s="397"/>
      <c r="I26" s="397"/>
      <c r="J26" s="397"/>
      <c r="K26" s="397"/>
      <c r="L26" s="397"/>
      <c r="M26" s="397"/>
      <c r="N26" s="397"/>
      <c r="O26" s="424"/>
      <c r="P26" s="425"/>
      <c r="Q26" s="426"/>
      <c r="R26" s="426"/>
      <c r="S26" s="426"/>
      <c r="T26" s="426"/>
      <c r="U26" s="426"/>
      <c r="V26" s="426"/>
      <c r="W26" s="426"/>
      <c r="X26" s="320">
        <f>X11*1.5%</f>
        <v>0</v>
      </c>
    </row>
    <row r="27" spans="1:26" ht="23.25" customHeight="1" x14ac:dyDescent="0.2">
      <c r="A27" s="410"/>
      <c r="B27" s="421" t="s">
        <v>105</v>
      </c>
      <c r="C27" s="442"/>
      <c r="D27" s="423"/>
      <c r="E27" s="397"/>
      <c r="F27" s="397"/>
      <c r="G27" s="397"/>
      <c r="H27" s="397"/>
      <c r="I27" s="397"/>
      <c r="J27" s="397"/>
      <c r="K27" s="397"/>
      <c r="L27" s="397"/>
      <c r="M27" s="397"/>
      <c r="N27" s="397"/>
      <c r="O27" s="424"/>
      <c r="P27" s="425"/>
      <c r="Q27" s="426"/>
      <c r="R27" s="426"/>
      <c r="S27" s="426"/>
      <c r="T27" s="426"/>
      <c r="U27" s="426"/>
      <c r="V27" s="426"/>
      <c r="W27" s="426"/>
      <c r="X27" s="320">
        <f>X11+X25+X26</f>
        <v>0</v>
      </c>
    </row>
    <row r="28" spans="1:26" ht="26.25" customHeight="1" x14ac:dyDescent="0.2">
      <c r="A28" s="410"/>
      <c r="B28" s="421" t="s">
        <v>106</v>
      </c>
      <c r="C28" s="422"/>
      <c r="D28" s="423"/>
      <c r="E28" s="397"/>
      <c r="F28" s="397"/>
      <c r="G28" s="397"/>
      <c r="H28" s="397"/>
      <c r="I28" s="397"/>
      <c r="J28" s="397"/>
      <c r="K28" s="397"/>
      <c r="L28" s="397"/>
      <c r="M28" s="397"/>
      <c r="N28" s="397"/>
      <c r="O28" s="424"/>
      <c r="P28" s="425"/>
      <c r="Q28" s="426"/>
      <c r="R28" s="426"/>
      <c r="S28" s="426"/>
      <c r="T28" s="426"/>
      <c r="U28" s="426"/>
      <c r="V28" s="426"/>
      <c r="W28" s="426"/>
      <c r="X28" s="320">
        <f>X27*1.5%</f>
        <v>0</v>
      </c>
    </row>
    <row r="29" spans="1:26" ht="27.75" customHeight="1" x14ac:dyDescent="0.2">
      <c r="A29" s="443"/>
      <c r="B29" s="444" t="s">
        <v>107</v>
      </c>
      <c r="C29" s="445"/>
      <c r="D29" s="446"/>
      <c r="E29" s="378"/>
      <c r="F29" s="378"/>
      <c r="G29" s="378"/>
      <c r="H29" s="378"/>
      <c r="I29" s="378"/>
      <c r="J29" s="378"/>
      <c r="K29" s="378"/>
      <c r="L29" s="378"/>
      <c r="M29" s="378"/>
      <c r="N29" s="378"/>
      <c r="O29" s="447"/>
      <c r="P29" s="448"/>
      <c r="Q29" s="449"/>
      <c r="R29" s="449"/>
      <c r="S29" s="449"/>
      <c r="T29" s="449"/>
      <c r="U29" s="449"/>
      <c r="V29" s="449"/>
      <c r="W29" s="449"/>
      <c r="X29" s="450">
        <f>X11+X25+X26+X28</f>
        <v>0</v>
      </c>
    </row>
    <row r="30" spans="1:26" ht="27" customHeight="1" x14ac:dyDescent="0.2">
      <c r="A30" s="443"/>
      <c r="B30" s="451" t="s">
        <v>108</v>
      </c>
      <c r="C30" s="452"/>
      <c r="D30" s="453"/>
      <c r="E30" s="454"/>
      <c r="F30" s="454"/>
      <c r="G30" s="454"/>
      <c r="H30" s="454"/>
      <c r="I30" s="454"/>
      <c r="J30" s="454"/>
      <c r="K30" s="454"/>
      <c r="L30" s="454"/>
      <c r="M30" s="454"/>
      <c r="N30" s="454"/>
      <c r="O30" s="455"/>
      <c r="P30" s="448"/>
      <c r="Q30" s="449"/>
      <c r="R30" s="449"/>
      <c r="S30" s="449"/>
      <c r="T30" s="449"/>
      <c r="U30" s="449"/>
      <c r="V30" s="449"/>
      <c r="W30" s="449"/>
      <c r="X30" s="450">
        <f>X29*18%</f>
        <v>0</v>
      </c>
    </row>
    <row r="31" spans="1:26" ht="20.25" customHeight="1" thickBot="1" x14ac:dyDescent="0.25">
      <c r="A31" s="456"/>
      <c r="B31" s="457" t="s">
        <v>109</v>
      </c>
      <c r="C31" s="458"/>
      <c r="D31" s="459"/>
      <c r="E31" s="263"/>
      <c r="F31" s="263"/>
      <c r="G31" s="263"/>
      <c r="H31" s="263"/>
      <c r="I31" s="263"/>
      <c r="J31" s="263"/>
      <c r="K31" s="263"/>
      <c r="L31" s="263"/>
      <c r="M31" s="263"/>
      <c r="N31" s="263"/>
      <c r="O31" s="460"/>
      <c r="P31" s="461"/>
      <c r="Q31" s="462"/>
      <c r="R31" s="462"/>
      <c r="S31" s="462"/>
      <c r="T31" s="462"/>
      <c r="U31" s="462"/>
      <c r="V31" s="462"/>
      <c r="W31" s="462"/>
      <c r="X31" s="463">
        <f>X30+X29</f>
        <v>0</v>
      </c>
    </row>
    <row r="32" spans="1:26" ht="13.5" hidden="1" customHeight="1" x14ac:dyDescent="0.2">
      <c r="A32" s="464"/>
      <c r="B32" s="465" t="s">
        <v>197</v>
      </c>
      <c r="C32" s="107"/>
      <c r="D32" s="239"/>
      <c r="E32" s="239"/>
      <c r="F32" s="239"/>
      <c r="G32" s="239"/>
      <c r="H32" s="239"/>
      <c r="I32" s="239"/>
      <c r="J32" s="239"/>
      <c r="K32" s="239"/>
      <c r="L32" s="239"/>
      <c r="M32" s="239"/>
      <c r="N32" s="239"/>
      <c r="O32" s="239"/>
      <c r="P32" s="239"/>
      <c r="Q32" s="239"/>
      <c r="R32" s="266"/>
      <c r="S32" s="266"/>
      <c r="T32" s="266"/>
      <c r="U32" s="266"/>
      <c r="V32" s="266"/>
      <c r="W32" s="266"/>
      <c r="X32" s="266"/>
      <c r="Y32" s="109"/>
      <c r="Z32" s="109"/>
    </row>
    <row r="33" spans="1:26" ht="13.5" hidden="1" customHeight="1" x14ac:dyDescent="0.2">
      <c r="A33" s="466"/>
      <c r="B33" s="377" t="s">
        <v>198</v>
      </c>
      <c r="C33" s="377"/>
      <c r="D33" s="378"/>
      <c r="E33" s="378"/>
      <c r="F33" s="378"/>
      <c r="G33" s="378"/>
      <c r="H33" s="378"/>
      <c r="I33" s="378"/>
      <c r="J33" s="378"/>
      <c r="K33" s="378"/>
      <c r="L33" s="378"/>
      <c r="M33" s="378"/>
      <c r="N33" s="378"/>
      <c r="O33" s="378"/>
      <c r="P33" s="378"/>
      <c r="Q33" s="378"/>
      <c r="R33" s="379"/>
      <c r="S33" s="379"/>
      <c r="T33" s="379"/>
      <c r="U33" s="379"/>
      <c r="V33" s="379"/>
      <c r="W33" s="379"/>
      <c r="X33" s="379"/>
      <c r="Y33" s="379"/>
      <c r="Z33" s="379"/>
    </row>
    <row r="34" spans="1:26" ht="13.5" hidden="1" customHeight="1" x14ac:dyDescent="0.2">
      <c r="A34" s="466"/>
      <c r="B34" s="377" t="s">
        <v>199</v>
      </c>
      <c r="C34" s="377"/>
      <c r="D34" s="378"/>
      <c r="E34" s="378"/>
      <c r="F34" s="378"/>
      <c r="G34" s="378"/>
      <c r="H34" s="378"/>
      <c r="I34" s="378"/>
      <c r="J34" s="378"/>
      <c r="K34" s="378"/>
      <c r="L34" s="378"/>
      <c r="M34" s="378"/>
      <c r="N34" s="378"/>
      <c r="O34" s="378"/>
      <c r="P34" s="378"/>
      <c r="Q34" s="378"/>
      <c r="R34" s="379"/>
      <c r="S34" s="379"/>
      <c r="T34" s="379"/>
      <c r="U34" s="379"/>
      <c r="V34" s="379"/>
      <c r="W34" s="379"/>
      <c r="X34" s="379"/>
      <c r="Y34" s="379"/>
      <c r="Z34" s="379"/>
    </row>
    <row r="35" spans="1:26" ht="13.5" hidden="1" customHeight="1" x14ac:dyDescent="0.2">
      <c r="A35" s="466"/>
      <c r="B35" s="377" t="s">
        <v>200</v>
      </c>
      <c r="C35" s="377"/>
      <c r="D35" s="378"/>
      <c r="E35" s="378"/>
      <c r="F35" s="378"/>
      <c r="G35" s="378"/>
      <c r="H35" s="378"/>
      <c r="I35" s="378"/>
      <c r="J35" s="378"/>
      <c r="K35" s="378"/>
      <c r="L35" s="378"/>
      <c r="M35" s="378"/>
      <c r="N35" s="378"/>
      <c r="O35" s="378"/>
      <c r="P35" s="378"/>
      <c r="Q35" s="378"/>
      <c r="R35" s="379"/>
      <c r="S35" s="379"/>
      <c r="T35" s="379"/>
      <c r="U35" s="379"/>
      <c r="V35" s="379"/>
      <c r="W35" s="379"/>
      <c r="X35" s="379"/>
      <c r="Y35" s="379"/>
      <c r="Z35" s="379"/>
    </row>
    <row r="36" spans="1:26" ht="13.5" hidden="1" customHeight="1" x14ac:dyDescent="0.2">
      <c r="A36" s="466"/>
      <c r="B36" s="377" t="s">
        <v>201</v>
      </c>
      <c r="C36" s="377"/>
      <c r="D36" s="378"/>
      <c r="E36" s="378"/>
      <c r="F36" s="378"/>
      <c r="G36" s="378"/>
      <c r="H36" s="378"/>
      <c r="I36" s="378"/>
      <c r="J36" s="378"/>
      <c r="K36" s="378"/>
      <c r="L36" s="378"/>
      <c r="M36" s="378"/>
      <c r="N36" s="378"/>
      <c r="O36" s="378"/>
      <c r="P36" s="378"/>
      <c r="Q36" s="378"/>
      <c r="R36" s="379"/>
      <c r="S36" s="379"/>
      <c r="T36" s="379"/>
      <c r="U36" s="379"/>
      <c r="V36" s="379"/>
      <c r="W36" s="379"/>
      <c r="X36" s="379"/>
      <c r="Y36" s="379"/>
      <c r="Z36" s="379"/>
    </row>
    <row r="37" spans="1:26" ht="13.5" hidden="1" customHeight="1" x14ac:dyDescent="0.2">
      <c r="A37" s="467"/>
      <c r="B37" s="377" t="s">
        <v>202</v>
      </c>
      <c r="C37" s="381"/>
      <c r="D37" s="382"/>
      <c r="E37" s="382"/>
      <c r="F37" s="382"/>
      <c r="G37" s="382"/>
      <c r="H37" s="382"/>
      <c r="I37" s="382"/>
      <c r="J37" s="382"/>
      <c r="K37" s="382"/>
      <c r="L37" s="382"/>
      <c r="M37" s="382"/>
      <c r="N37" s="382"/>
      <c r="O37" s="382"/>
      <c r="P37" s="382"/>
      <c r="Q37" s="382"/>
      <c r="R37" s="383"/>
      <c r="S37" s="383"/>
      <c r="T37" s="383"/>
      <c r="U37" s="383"/>
      <c r="V37" s="383"/>
      <c r="W37" s="383"/>
      <c r="X37" s="383"/>
      <c r="Y37" s="383"/>
      <c r="Z37" s="383"/>
    </row>
    <row r="38" spans="1:26" ht="13.5" hidden="1" customHeight="1" thickBot="1" x14ac:dyDescent="0.25">
      <c r="A38" s="468"/>
      <c r="B38" s="263"/>
      <c r="C38" s="263"/>
      <c r="D38" s="263"/>
      <c r="E38" s="263"/>
      <c r="F38" s="263"/>
      <c r="G38" s="263"/>
      <c r="H38" s="263"/>
      <c r="I38" s="263"/>
      <c r="J38" s="263"/>
      <c r="K38" s="263"/>
      <c r="L38" s="263"/>
      <c r="M38" s="263"/>
      <c r="N38" s="263"/>
      <c r="O38" s="263"/>
      <c r="P38" s="263"/>
      <c r="Q38" s="263"/>
      <c r="R38" s="264"/>
      <c r="S38" s="264"/>
      <c r="T38" s="264"/>
      <c r="U38" s="264"/>
      <c r="V38" s="264"/>
      <c r="W38" s="264"/>
      <c r="X38" s="264"/>
      <c r="Y38" s="264"/>
      <c r="Z38" s="264"/>
    </row>
    <row r="39" spans="1:26" x14ac:dyDescent="0.2">
      <c r="A39" s="5"/>
      <c r="B39" s="385"/>
      <c r="C39" s="386"/>
      <c r="D39" s="386"/>
      <c r="E39" s="386"/>
      <c r="F39" s="386"/>
      <c r="G39" s="386"/>
      <c r="H39" s="386"/>
      <c r="I39" s="386"/>
      <c r="J39" s="386"/>
      <c r="K39" s="386"/>
      <c r="L39" s="386"/>
      <c r="M39" s="386"/>
      <c r="N39" s="386"/>
      <c r="O39" s="386"/>
      <c r="P39" s="386"/>
      <c r="Q39" s="386"/>
      <c r="R39" s="110"/>
      <c r="S39" s="110"/>
      <c r="T39" s="110"/>
      <c r="U39" s="110"/>
      <c r="V39" s="110"/>
      <c r="W39" s="110"/>
      <c r="X39" s="110"/>
      <c r="Y39" s="110"/>
      <c r="Z39" s="110"/>
    </row>
    <row r="40" spans="1:26" ht="12.75" hidden="1" customHeight="1" x14ac:dyDescent="0.2">
      <c r="B40" s="518"/>
      <c r="C40" s="519"/>
      <c r="D40" s="520"/>
      <c r="E40" s="524" t="s">
        <v>110</v>
      </c>
      <c r="F40" s="526" t="s">
        <v>111</v>
      </c>
      <c r="G40" s="527"/>
      <c r="H40" s="527"/>
      <c r="I40" s="527"/>
      <c r="J40" s="527"/>
      <c r="K40" s="528"/>
      <c r="L40" s="387"/>
      <c r="M40" s="387"/>
      <c r="N40" s="387"/>
      <c r="O40" s="387"/>
      <c r="P40" s="524" t="s">
        <v>112</v>
      </c>
      <c r="Q40" s="388" t="s">
        <v>82</v>
      </c>
      <c r="R40" s="110"/>
    </row>
    <row r="41" spans="1:26" ht="52.5" hidden="1" customHeight="1" x14ac:dyDescent="0.2">
      <c r="B41" s="521"/>
      <c r="C41" s="522"/>
      <c r="D41" s="523"/>
      <c r="E41" s="525"/>
      <c r="F41" s="111">
        <v>2012</v>
      </c>
      <c r="G41" s="111"/>
      <c r="H41" s="111">
        <v>2013</v>
      </c>
      <c r="I41" s="111">
        <v>2014</v>
      </c>
      <c r="J41" s="111">
        <v>2015</v>
      </c>
      <c r="K41" s="111">
        <v>2016</v>
      </c>
      <c r="L41" s="111"/>
      <c r="M41" s="111">
        <v>2016</v>
      </c>
      <c r="N41" s="469"/>
      <c r="O41" s="469"/>
      <c r="P41" s="525"/>
      <c r="Q41" s="111" t="s">
        <v>113</v>
      </c>
    </row>
    <row r="42" spans="1:26" ht="29.25" hidden="1" customHeight="1" x14ac:dyDescent="0.2">
      <c r="B42" s="529" t="s">
        <v>114</v>
      </c>
      <c r="C42" s="530"/>
      <c r="D42" s="531"/>
      <c r="E42" s="112"/>
      <c r="F42" s="113"/>
      <c r="G42" s="113"/>
      <c r="H42" s="113"/>
      <c r="I42" s="113"/>
      <c r="J42" s="113"/>
      <c r="K42" s="113"/>
      <c r="L42" s="113"/>
      <c r="M42" s="113"/>
      <c r="N42" s="113"/>
      <c r="O42" s="113"/>
      <c r="P42" s="112"/>
      <c r="Q42" s="113"/>
    </row>
    <row r="43" spans="1:26" ht="12.75" hidden="1" customHeight="1" x14ac:dyDescent="0.2">
      <c r="A43" s="5"/>
      <c r="B43" s="114"/>
      <c r="C43" s="114"/>
      <c r="D43" s="115"/>
      <c r="E43" s="115"/>
      <c r="F43" s="11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116"/>
      <c r="S43" s="116"/>
      <c r="T43" s="116"/>
      <c r="U43" s="116"/>
      <c r="V43" s="116"/>
      <c r="W43" s="116"/>
      <c r="X43" s="117"/>
      <c r="Y43" s="118"/>
      <c r="Z43" s="117"/>
    </row>
    <row r="44" spans="1:26" ht="13.5" hidden="1" customHeight="1" x14ac:dyDescent="0.2">
      <c r="A44" s="119"/>
      <c r="B44" s="119"/>
      <c r="C44" s="119"/>
      <c r="D44" s="119"/>
      <c r="E44" s="119"/>
      <c r="F44" s="119"/>
      <c r="G44" s="119"/>
      <c r="H44" s="5"/>
      <c r="I44" s="5"/>
      <c r="J44" s="5"/>
      <c r="K44" s="5"/>
      <c r="L44" s="5"/>
      <c r="M44" s="5"/>
      <c r="N44" s="5"/>
      <c r="O44" s="5"/>
      <c r="P44" s="5"/>
      <c r="Q44" s="5"/>
      <c r="R44" s="116"/>
      <c r="S44" s="116"/>
      <c r="T44" s="116"/>
      <c r="U44" s="116"/>
      <c r="V44" s="116"/>
      <c r="W44" s="116"/>
      <c r="X44" s="117"/>
      <c r="Y44" s="118"/>
      <c r="Z44" s="117"/>
    </row>
    <row r="45" spans="1:26" ht="13.5" thickBot="1" x14ac:dyDescent="0.25">
      <c r="A45" s="119"/>
      <c r="B45" s="119"/>
      <c r="C45" s="119"/>
      <c r="D45" s="119"/>
      <c r="E45" s="119"/>
      <c r="F45" s="119"/>
      <c r="G45" s="119"/>
      <c r="H45" s="5"/>
      <c r="I45" s="5"/>
      <c r="J45" s="5"/>
      <c r="K45" s="5"/>
      <c r="L45" s="5"/>
      <c r="M45" s="5"/>
      <c r="N45" s="5"/>
      <c r="O45" s="5"/>
      <c r="P45" s="5"/>
      <c r="Q45" s="5"/>
      <c r="R45" s="116"/>
      <c r="S45" s="116"/>
      <c r="T45" s="116"/>
      <c r="U45" s="116"/>
      <c r="V45" s="116"/>
      <c r="W45" s="116"/>
      <c r="X45" s="117"/>
      <c r="Y45" s="118"/>
      <c r="Z45" s="117"/>
    </row>
    <row r="46" spans="1:26" ht="13.5" thickBot="1" x14ac:dyDescent="0.25">
      <c r="A46" s="470"/>
      <c r="B46" s="471" t="s">
        <v>3</v>
      </c>
      <c r="C46" s="471"/>
      <c r="D46" s="472" t="s">
        <v>4</v>
      </c>
      <c r="E46" s="473" t="s">
        <v>117</v>
      </c>
      <c r="F46" s="532" t="s">
        <v>118</v>
      </c>
      <c r="G46" s="532"/>
      <c r="H46" s="532"/>
      <c r="I46" s="532"/>
      <c r="J46" s="532"/>
      <c r="K46" s="532"/>
      <c r="L46" s="267"/>
      <c r="M46" s="267"/>
      <c r="N46" s="267"/>
      <c r="O46" s="474"/>
      <c r="P46" s="116"/>
      <c r="Q46" s="116"/>
    </row>
    <row r="47" spans="1:26" ht="12.75" hidden="1" customHeight="1" x14ac:dyDescent="0.2">
      <c r="A47" s="475"/>
      <c r="B47" s="476" t="s">
        <v>119</v>
      </c>
      <c r="C47" s="476"/>
      <c r="D47" s="477" t="s">
        <v>120</v>
      </c>
      <c r="E47" s="478"/>
      <c r="F47" s="126">
        <v>2012</v>
      </c>
      <c r="G47" s="126"/>
      <c r="H47" s="126">
        <v>2013</v>
      </c>
      <c r="I47" s="126">
        <v>2014</v>
      </c>
      <c r="J47" s="126">
        <v>2015</v>
      </c>
      <c r="K47" s="126">
        <v>2016</v>
      </c>
      <c r="L47" s="126"/>
      <c r="M47" s="126">
        <v>2016</v>
      </c>
      <c r="N47" s="126"/>
      <c r="O47" s="479"/>
      <c r="P47" s="116"/>
      <c r="Q47" s="116"/>
    </row>
    <row r="48" spans="1:26" ht="12.75" customHeight="1" x14ac:dyDescent="0.2">
      <c r="A48" s="480"/>
      <c r="B48" s="130" t="s">
        <v>215</v>
      </c>
      <c r="C48" s="130"/>
      <c r="D48" s="131"/>
      <c r="E48" s="481"/>
      <c r="F48" s="126"/>
      <c r="G48" s="126"/>
      <c r="H48" s="126"/>
      <c r="I48" s="126"/>
      <c r="J48" s="126"/>
      <c r="K48" s="126"/>
      <c r="L48" s="126"/>
      <c r="M48" s="126"/>
      <c r="N48" s="126"/>
      <c r="O48" s="479"/>
      <c r="P48" s="116"/>
      <c r="Q48" s="116"/>
    </row>
    <row r="49" spans="1:17" x14ac:dyDescent="0.2">
      <c r="A49" s="394"/>
      <c r="B49" s="130" t="s">
        <v>216</v>
      </c>
      <c r="C49" s="130"/>
      <c r="D49" s="131"/>
      <c r="E49" s="482"/>
      <c r="F49" s="129" t="s">
        <v>122</v>
      </c>
      <c r="G49" s="129"/>
      <c r="H49" s="129" t="s">
        <v>123</v>
      </c>
      <c r="I49" s="129" t="s">
        <v>123</v>
      </c>
      <c r="J49" s="483"/>
      <c r="K49" s="129" t="s">
        <v>123</v>
      </c>
      <c r="L49" s="129"/>
      <c r="M49" s="129" t="s">
        <v>123</v>
      </c>
      <c r="N49" s="129"/>
      <c r="O49" s="393"/>
      <c r="P49" s="116"/>
      <c r="Q49" s="116"/>
    </row>
    <row r="50" spans="1:17" x14ac:dyDescent="0.2">
      <c r="A50" s="394"/>
      <c r="B50" s="130" t="s">
        <v>124</v>
      </c>
      <c r="C50" s="130"/>
      <c r="D50" s="131" t="s">
        <v>18</v>
      </c>
      <c r="E50" s="484">
        <f>0.68*0.85</f>
        <v>0.57800000000000007</v>
      </c>
      <c r="F50" s="117"/>
      <c r="G50" s="117"/>
      <c r="H50" s="117"/>
      <c r="I50" s="116"/>
      <c r="J50" s="116"/>
      <c r="K50" s="116"/>
      <c r="L50" s="116"/>
      <c r="M50" s="116"/>
      <c r="N50" s="116"/>
      <c r="O50" s="116"/>
      <c r="P50" s="116"/>
      <c r="Q50" s="116"/>
    </row>
    <row r="51" spans="1:17" ht="13.5" thickBot="1" x14ac:dyDescent="0.25">
      <c r="A51" s="401"/>
      <c r="B51" s="485" t="s">
        <v>125</v>
      </c>
      <c r="C51" s="485"/>
      <c r="D51" s="262" t="s">
        <v>18</v>
      </c>
      <c r="E51" s="486">
        <v>0.4</v>
      </c>
      <c r="F51" s="117"/>
      <c r="G51" s="117"/>
      <c r="H51" s="117"/>
      <c r="I51" s="116"/>
      <c r="J51" s="116"/>
      <c r="K51" s="116"/>
      <c r="L51" s="116"/>
      <c r="M51" s="116"/>
      <c r="N51" s="116"/>
      <c r="O51" s="116"/>
      <c r="P51" s="116"/>
      <c r="Q51" s="116"/>
    </row>
    <row r="52" spans="1:17" hidden="1" x14ac:dyDescent="0.2">
      <c r="A52" s="487"/>
      <c r="B52" s="488" t="s">
        <v>100</v>
      </c>
      <c r="C52" s="489"/>
      <c r="D52" s="477" t="s">
        <v>18</v>
      </c>
      <c r="E52" s="490"/>
    </row>
    <row r="53" spans="1:17" hidden="1" x14ac:dyDescent="0.2">
      <c r="A53" s="491"/>
      <c r="B53" s="399" t="s">
        <v>101</v>
      </c>
      <c r="C53" s="136"/>
      <c r="D53" s="131" t="s">
        <v>18</v>
      </c>
      <c r="E53" s="137"/>
    </row>
    <row r="54" spans="1:17" ht="13.5" hidden="1" thickBot="1" x14ac:dyDescent="0.25">
      <c r="A54" s="492"/>
      <c r="B54" s="402" t="s">
        <v>106</v>
      </c>
      <c r="C54" s="138"/>
      <c r="D54" s="131" t="s">
        <v>18</v>
      </c>
      <c r="E54" s="139"/>
    </row>
    <row r="56" spans="1:17" x14ac:dyDescent="0.2">
      <c r="B56" s="140"/>
      <c r="C56" s="140"/>
    </row>
    <row r="57" spans="1:17" ht="19.5" customHeight="1" x14ac:dyDescent="0.2">
      <c r="B57" s="62" t="s">
        <v>22</v>
      </c>
      <c r="E57" s="62" t="s">
        <v>23</v>
      </c>
      <c r="G57" s="566" t="s">
        <v>24</v>
      </c>
      <c r="H57" s="566"/>
      <c r="K57" s="271" t="s">
        <v>24</v>
      </c>
    </row>
    <row r="58" spans="1:17" x14ac:dyDescent="0.2">
      <c r="G58" s="547" t="s">
        <v>25</v>
      </c>
      <c r="H58" s="547"/>
      <c r="K58" s="270" t="s">
        <v>25</v>
      </c>
    </row>
    <row r="59" spans="1:17" x14ac:dyDescent="0.2">
      <c r="K59" s="5"/>
    </row>
  </sheetData>
  <mergeCells count="35">
    <mergeCell ref="U5:U7"/>
    <mergeCell ref="V5:V7"/>
    <mergeCell ref="W1:X1"/>
    <mergeCell ref="B2:S2"/>
    <mergeCell ref="A4:A7"/>
    <mergeCell ref="B4:B7"/>
    <mergeCell ref="C4:C7"/>
    <mergeCell ref="D4:M4"/>
    <mergeCell ref="P4:X4"/>
    <mergeCell ref="D5:D7"/>
    <mergeCell ref="E5:M5"/>
    <mergeCell ref="P5:P7"/>
    <mergeCell ref="P40:P41"/>
    <mergeCell ref="B42:D42"/>
    <mergeCell ref="W5:W7"/>
    <mergeCell ref="X5:X7"/>
    <mergeCell ref="E6:E7"/>
    <mergeCell ref="F6:H6"/>
    <mergeCell ref="I6:I7"/>
    <mergeCell ref="J6:J7"/>
    <mergeCell ref="K6:K7"/>
    <mergeCell ref="L6:L7"/>
    <mergeCell ref="M6:M7"/>
    <mergeCell ref="N6:N7"/>
    <mergeCell ref="Q5:Q7"/>
    <mergeCell ref="R5:R7"/>
    <mergeCell ref="S5:S7"/>
    <mergeCell ref="T5:T7"/>
    <mergeCell ref="F46:K46"/>
    <mergeCell ref="G57:H57"/>
    <mergeCell ref="G58:H58"/>
    <mergeCell ref="O6:O7"/>
    <mergeCell ref="B40:D41"/>
    <mergeCell ref="E40:E41"/>
    <mergeCell ref="F40:K40"/>
  </mergeCells>
  <pageMargins left="0" right="0" top="0" bottom="0" header="0" footer="0"/>
  <pageSetup paperSize="9" scale="6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1"/>
  <sheetViews>
    <sheetView view="pageBreakPreview" topLeftCell="B4" zoomScale="60" zoomScaleNormal="115" workbookViewId="0">
      <selection activeCell="C26" sqref="C26:D26"/>
    </sheetView>
  </sheetViews>
  <sheetFormatPr defaultColWidth="8.28515625" defaultRowHeight="12.75" x14ac:dyDescent="0.2"/>
  <cols>
    <col min="1" max="1" width="0" style="141" hidden="1" customWidth="1"/>
    <col min="2" max="2" width="5" style="160" customWidth="1"/>
    <col min="3" max="3" width="18.42578125" style="160" customWidth="1"/>
    <col min="4" max="4" width="17.42578125" style="141" customWidth="1"/>
    <col min="5" max="5" width="8.7109375" style="141" customWidth="1"/>
    <col min="6" max="6" width="92.5703125" style="141" customWidth="1"/>
    <col min="7" max="7" width="8.28515625" style="141"/>
    <col min="8" max="8" width="44.7109375" style="141" customWidth="1"/>
    <col min="9" max="16384" width="8.28515625" style="141"/>
  </cols>
  <sheetData>
    <row r="1" spans="1:8" ht="9" hidden="1" customHeight="1" x14ac:dyDescent="0.2">
      <c r="B1" s="169"/>
      <c r="C1" s="169"/>
      <c r="D1" s="170"/>
      <c r="E1" s="170"/>
      <c r="F1" s="170"/>
    </row>
    <row r="2" spans="1:8" ht="14.25" hidden="1" customHeight="1" x14ac:dyDescent="0.2">
      <c r="A2" s="240"/>
      <c r="B2" s="242"/>
      <c r="C2" s="243"/>
      <c r="D2" s="244"/>
      <c r="F2" s="142" t="s">
        <v>179</v>
      </c>
      <c r="G2" s="241"/>
      <c r="H2" s="142" t="s">
        <v>179</v>
      </c>
    </row>
    <row r="3" spans="1:8" ht="14.25" hidden="1" customHeight="1" x14ac:dyDescent="0.2">
      <c r="A3" s="240"/>
      <c r="B3" s="242"/>
      <c r="C3" s="243"/>
      <c r="D3" s="244"/>
      <c r="F3" s="142" t="s">
        <v>180</v>
      </c>
      <c r="G3" s="241"/>
      <c r="H3" s="142" t="s">
        <v>180</v>
      </c>
    </row>
    <row r="4" spans="1:8" x14ac:dyDescent="0.2">
      <c r="B4" s="229"/>
      <c r="C4" s="229"/>
      <c r="D4" s="230"/>
      <c r="E4" s="230"/>
      <c r="F4" s="231" t="s">
        <v>185</v>
      </c>
    </row>
    <row r="5" spans="1:8" ht="18.75" customHeight="1" x14ac:dyDescent="0.2">
      <c r="B5" s="615" t="s">
        <v>183</v>
      </c>
      <c r="C5" s="615"/>
      <c r="D5" s="615"/>
      <c r="E5" s="615"/>
      <c r="F5" s="615"/>
    </row>
    <row r="6" spans="1:8" ht="18.75" customHeight="1" x14ac:dyDescent="0.2">
      <c r="B6" s="616" t="s">
        <v>1</v>
      </c>
      <c r="C6" s="616"/>
      <c r="D6" s="616"/>
      <c r="E6" s="616"/>
      <c r="F6" s="616"/>
    </row>
    <row r="7" spans="1:8" ht="18.75" customHeight="1" x14ac:dyDescent="0.2">
      <c r="B7" s="616" t="s">
        <v>27</v>
      </c>
      <c r="C7" s="616"/>
      <c r="D7" s="616"/>
      <c r="E7" s="616"/>
      <c r="F7" s="616"/>
    </row>
    <row r="8" spans="1:8" ht="18.75" customHeight="1" thickBot="1" x14ac:dyDescent="0.25">
      <c r="B8" s="617" t="s">
        <v>126</v>
      </c>
      <c r="C8" s="617"/>
      <c r="D8" s="617"/>
      <c r="E8" s="617"/>
      <c r="F8" s="617"/>
    </row>
    <row r="9" spans="1:8" ht="12.75" customHeight="1" x14ac:dyDescent="0.2">
      <c r="B9" s="618" t="s">
        <v>127</v>
      </c>
      <c r="C9" s="620" t="s">
        <v>128</v>
      </c>
      <c r="D9" s="621"/>
      <c r="E9" s="608" t="s">
        <v>78</v>
      </c>
      <c r="F9" s="624" t="s">
        <v>129</v>
      </c>
    </row>
    <row r="10" spans="1:8" ht="13.5" thickBot="1" x14ac:dyDescent="0.25">
      <c r="B10" s="619"/>
      <c r="C10" s="622"/>
      <c r="D10" s="623"/>
      <c r="E10" s="609"/>
      <c r="F10" s="625"/>
    </row>
    <row r="11" spans="1:8" ht="26.25" hidden="1" customHeight="1" x14ac:dyDescent="0.2">
      <c r="B11" s="171"/>
      <c r="C11" s="172"/>
      <c r="D11" s="172"/>
      <c r="E11" s="173"/>
      <c r="F11" s="174" t="s">
        <v>130</v>
      </c>
    </row>
    <row r="12" spans="1:8" s="143" customFormat="1" ht="17.25" customHeight="1" thickBot="1" x14ac:dyDescent="0.25">
      <c r="B12" s="175" t="s">
        <v>45</v>
      </c>
      <c r="C12" s="599">
        <v>2</v>
      </c>
      <c r="D12" s="610"/>
      <c r="E12" s="176">
        <v>3</v>
      </c>
      <c r="F12" s="177">
        <v>4</v>
      </c>
    </row>
    <row r="13" spans="1:8" s="143" customFormat="1" ht="17.25" hidden="1" customHeight="1" x14ac:dyDescent="0.2">
      <c r="B13" s="178"/>
      <c r="C13" s="179"/>
      <c r="D13" s="179"/>
      <c r="E13" s="180"/>
      <c r="F13" s="181" t="s">
        <v>131</v>
      </c>
    </row>
    <row r="14" spans="1:8" s="143" customFormat="1" ht="13.5" hidden="1" customHeight="1" thickBot="1" x14ac:dyDescent="0.25">
      <c r="B14" s="182"/>
      <c r="C14" s="183"/>
      <c r="D14" s="183"/>
      <c r="E14" s="184"/>
      <c r="F14" s="185" t="s">
        <v>132</v>
      </c>
    </row>
    <row r="15" spans="1:8" s="143" customFormat="1" ht="44.25" customHeight="1" thickBot="1" x14ac:dyDescent="0.25">
      <c r="B15" s="186">
        <v>1</v>
      </c>
      <c r="C15" s="608" t="s">
        <v>133</v>
      </c>
      <c r="D15" s="608"/>
      <c r="E15" s="187"/>
      <c r="F15" s="188" t="s">
        <v>134</v>
      </c>
    </row>
    <row r="16" spans="1:8" s="144" customFormat="1" ht="13.5" customHeight="1" thickBot="1" x14ac:dyDescent="0.25">
      <c r="B16" s="189">
        <v>2</v>
      </c>
      <c r="C16" s="611" t="s">
        <v>135</v>
      </c>
      <c r="D16" s="612"/>
      <c r="E16" s="612"/>
      <c r="F16" s="613"/>
    </row>
    <row r="17" spans="2:8" s="144" customFormat="1" ht="133.5" customHeight="1" x14ac:dyDescent="0.2">
      <c r="B17" s="190" t="s">
        <v>136</v>
      </c>
      <c r="C17" s="614" t="s">
        <v>137</v>
      </c>
      <c r="D17" s="191" t="s">
        <v>138</v>
      </c>
      <c r="E17" s="192"/>
      <c r="F17" s="193" t="s">
        <v>139</v>
      </c>
      <c r="H17" s="596"/>
    </row>
    <row r="18" spans="2:8" s="144" customFormat="1" ht="84" customHeight="1" x14ac:dyDescent="0.2">
      <c r="B18" s="194" t="s">
        <v>140</v>
      </c>
      <c r="C18" s="614"/>
      <c r="D18" s="195" t="s">
        <v>141</v>
      </c>
      <c r="E18" s="196"/>
      <c r="F18" s="197" t="s">
        <v>142</v>
      </c>
      <c r="H18" s="596"/>
    </row>
    <row r="19" spans="2:8" s="143" customFormat="1" ht="45" customHeight="1" x14ac:dyDescent="0.2">
      <c r="B19" s="194" t="s">
        <v>143</v>
      </c>
      <c r="C19" s="614"/>
      <c r="D19" s="198" t="s">
        <v>144</v>
      </c>
      <c r="E19" s="199"/>
      <c r="F19" s="197" t="s">
        <v>145</v>
      </c>
    </row>
    <row r="20" spans="2:8" s="143" customFormat="1" ht="35.25" customHeight="1" thickBot="1" x14ac:dyDescent="0.25">
      <c r="B20" s="200" t="s">
        <v>146</v>
      </c>
      <c r="C20" s="601"/>
      <c r="D20" s="198" t="s">
        <v>89</v>
      </c>
      <c r="E20" s="199"/>
      <c r="F20" s="197" t="s">
        <v>147</v>
      </c>
    </row>
    <row r="21" spans="2:8" s="143" customFormat="1" ht="39" hidden="1" thickBot="1" x14ac:dyDescent="0.25">
      <c r="B21" s="201">
        <v>3</v>
      </c>
      <c r="C21" s="605" t="s">
        <v>98</v>
      </c>
      <c r="D21" s="605"/>
      <c r="E21" s="202"/>
      <c r="F21" s="203" t="s">
        <v>148</v>
      </c>
    </row>
    <row r="22" spans="2:8" s="143" customFormat="1" ht="13.5" thickBot="1" x14ac:dyDescent="0.25">
      <c r="B22" s="597" t="s">
        <v>103</v>
      </c>
      <c r="C22" s="598"/>
      <c r="D22" s="598"/>
      <c r="E22" s="599"/>
      <c r="F22" s="600"/>
    </row>
    <row r="23" spans="2:8" s="143" customFormat="1" ht="25.5" customHeight="1" x14ac:dyDescent="0.2">
      <c r="B23" s="190">
        <v>3</v>
      </c>
      <c r="C23" s="601" t="s">
        <v>149</v>
      </c>
      <c r="D23" s="601"/>
      <c r="E23" s="192"/>
      <c r="F23" s="193" t="s">
        <v>150</v>
      </c>
    </row>
    <row r="24" spans="2:8" s="143" customFormat="1" ht="25.5" x14ac:dyDescent="0.2">
      <c r="B24" s="194">
        <v>4</v>
      </c>
      <c r="C24" s="602" t="s">
        <v>151</v>
      </c>
      <c r="D24" s="602"/>
      <c r="E24" s="196"/>
      <c r="F24" s="197" t="s">
        <v>152</v>
      </c>
    </row>
    <row r="25" spans="2:8" s="144" customFormat="1" ht="51" x14ac:dyDescent="0.2">
      <c r="B25" s="194">
        <v>5</v>
      </c>
      <c r="C25" s="603" t="s">
        <v>182</v>
      </c>
      <c r="D25" s="604"/>
      <c r="E25" s="204"/>
      <c r="F25" s="197" t="s">
        <v>153</v>
      </c>
    </row>
    <row r="26" spans="2:8" ht="68.25" customHeight="1" thickBot="1" x14ac:dyDescent="0.25">
      <c r="B26" s="194">
        <v>6</v>
      </c>
      <c r="C26" s="603" t="s">
        <v>154</v>
      </c>
      <c r="D26" s="604"/>
      <c r="E26" s="204"/>
      <c r="F26" s="197" t="s">
        <v>155</v>
      </c>
    </row>
    <row r="27" spans="2:8" s="143" customFormat="1" ht="77.25" hidden="1" customHeight="1" x14ac:dyDescent="0.2">
      <c r="B27" s="194">
        <v>8</v>
      </c>
      <c r="C27" s="602" t="s">
        <v>156</v>
      </c>
      <c r="D27" s="602"/>
      <c r="E27" s="196"/>
      <c r="F27" s="197" t="s">
        <v>157</v>
      </c>
    </row>
    <row r="28" spans="2:8" s="144" customFormat="1" ht="63.75" hidden="1" x14ac:dyDescent="0.2">
      <c r="B28" s="201">
        <v>9</v>
      </c>
      <c r="C28" s="603" t="s">
        <v>158</v>
      </c>
      <c r="D28" s="604"/>
      <c r="E28" s="205"/>
      <c r="F28" s="203" t="s">
        <v>178</v>
      </c>
    </row>
    <row r="29" spans="2:8" s="143" customFormat="1" ht="60.75" hidden="1" customHeight="1" thickBot="1" x14ac:dyDescent="0.25">
      <c r="B29" s="201">
        <v>8</v>
      </c>
      <c r="C29" s="605" t="s">
        <v>159</v>
      </c>
      <c r="D29" s="605"/>
      <c r="E29" s="202"/>
      <c r="F29" s="203" t="s">
        <v>160</v>
      </c>
    </row>
    <row r="30" spans="2:8" s="143" customFormat="1" ht="13.5" thickBot="1" x14ac:dyDescent="0.25">
      <c r="B30" s="597" t="s">
        <v>184</v>
      </c>
      <c r="C30" s="598"/>
      <c r="D30" s="598"/>
      <c r="E30" s="599"/>
      <c r="F30" s="600"/>
    </row>
    <row r="31" spans="2:8" s="144" customFormat="1" ht="77.25" customHeight="1" x14ac:dyDescent="0.2">
      <c r="B31" s="606">
        <v>7</v>
      </c>
      <c r="C31" s="608" t="s">
        <v>184</v>
      </c>
      <c r="D31" s="191" t="s">
        <v>161</v>
      </c>
      <c r="E31" s="192"/>
      <c r="F31" s="193" t="s">
        <v>162</v>
      </c>
    </row>
    <row r="32" spans="2:8" s="143" customFormat="1" ht="39" thickBot="1" x14ac:dyDescent="0.25">
      <c r="B32" s="607"/>
      <c r="C32" s="609"/>
      <c r="D32" s="206" t="s">
        <v>163</v>
      </c>
      <c r="E32" s="207"/>
      <c r="F32" s="208" t="s">
        <v>164</v>
      </c>
    </row>
    <row r="33" spans="2:20" s="145" customFormat="1" ht="63" hidden="1" customHeight="1" x14ac:dyDescent="0.2">
      <c r="B33" s="190">
        <v>11</v>
      </c>
      <c r="C33" s="209"/>
      <c r="D33" s="210"/>
      <c r="E33" s="210"/>
      <c r="F33" s="211"/>
    </row>
    <row r="34" spans="2:20" s="146" customFormat="1" ht="16.5" hidden="1" customHeight="1" thickBot="1" x14ac:dyDescent="0.3">
      <c r="B34" s="212">
        <v>12</v>
      </c>
      <c r="C34" s="213"/>
      <c r="D34" s="213"/>
      <c r="E34" s="213"/>
      <c r="F34" s="214"/>
      <c r="H34" s="147"/>
      <c r="I34" s="147"/>
      <c r="J34" s="147"/>
    </row>
    <row r="35" spans="2:20" s="146" customFormat="1" ht="16.5" hidden="1" customHeight="1" thickBot="1" x14ac:dyDescent="0.3">
      <c r="B35" s="215">
        <v>13</v>
      </c>
      <c r="C35" s="216"/>
      <c r="D35" s="217"/>
      <c r="E35" s="217"/>
      <c r="F35" s="218"/>
      <c r="H35" s="147"/>
      <c r="I35" s="147"/>
      <c r="J35" s="147"/>
    </row>
    <row r="36" spans="2:20" s="146" customFormat="1" ht="16.5" hidden="1" customHeight="1" thickBot="1" x14ac:dyDescent="0.3">
      <c r="B36" s="219">
        <v>14</v>
      </c>
      <c r="C36" s="220"/>
      <c r="D36" s="221"/>
      <c r="E36" s="221"/>
      <c r="F36" s="222"/>
      <c r="H36" s="147"/>
      <c r="I36" s="147"/>
      <c r="J36" s="147"/>
    </row>
    <row r="37" spans="2:20" s="143" customFormat="1" ht="13.5" thickBot="1" x14ac:dyDescent="0.25">
      <c r="B37" s="597" t="s">
        <v>165</v>
      </c>
      <c r="C37" s="598"/>
      <c r="D37" s="598"/>
      <c r="E37" s="599"/>
      <c r="F37" s="600"/>
    </row>
    <row r="38" spans="2:20" s="143" customFormat="1" ht="111.75" customHeight="1" thickBot="1" x14ac:dyDescent="0.25">
      <c r="B38" s="189">
        <v>8</v>
      </c>
      <c r="C38" s="593" t="s">
        <v>166</v>
      </c>
      <c r="D38" s="593"/>
      <c r="E38" s="223"/>
      <c r="F38" s="224" t="s">
        <v>167</v>
      </c>
      <c r="H38" s="148"/>
    </row>
    <row r="39" spans="2:20" s="145" customFormat="1" ht="23.25" customHeight="1" x14ac:dyDescent="0.2">
      <c r="B39" s="232"/>
      <c r="C39" s="233" t="s">
        <v>168</v>
      </c>
      <c r="D39" s="234"/>
      <c r="E39" s="234"/>
      <c r="F39" s="235"/>
    </row>
    <row r="40" spans="2:20" s="152" customFormat="1" ht="36.75" customHeight="1" x14ac:dyDescent="0.25">
      <c r="B40" s="594" t="s">
        <v>169</v>
      </c>
      <c r="C40" s="594"/>
      <c r="D40" s="594"/>
      <c r="E40" s="594"/>
      <c r="F40" s="594"/>
      <c r="G40" s="149"/>
      <c r="H40" s="150"/>
      <c r="I40" s="151"/>
      <c r="J40" s="151"/>
      <c r="K40" s="151"/>
      <c r="L40" s="151"/>
      <c r="M40" s="151"/>
      <c r="N40" s="151"/>
      <c r="O40" s="151"/>
      <c r="P40" s="151"/>
      <c r="Q40" s="151"/>
      <c r="R40" s="151"/>
      <c r="S40" s="151"/>
      <c r="T40" s="151"/>
    </row>
    <row r="41" spans="2:20" s="156" customFormat="1" ht="9.75" customHeight="1" x14ac:dyDescent="0.25">
      <c r="B41" s="225"/>
      <c r="C41" s="225"/>
      <c r="D41" s="225"/>
      <c r="E41" s="225"/>
      <c r="F41" s="226"/>
      <c r="G41" s="153"/>
      <c r="H41" s="154"/>
      <c r="I41" s="155"/>
      <c r="J41" s="155"/>
      <c r="K41" s="155"/>
      <c r="L41" s="155"/>
      <c r="M41" s="155"/>
      <c r="N41" s="155"/>
      <c r="O41" s="155"/>
      <c r="P41" s="155"/>
      <c r="Q41" s="155"/>
      <c r="R41" s="155"/>
      <c r="S41" s="155"/>
      <c r="T41" s="155"/>
    </row>
    <row r="42" spans="2:20" s="143" customFormat="1" ht="31.5" customHeight="1" x14ac:dyDescent="0.2">
      <c r="B42" s="594" t="s">
        <v>170</v>
      </c>
      <c r="C42" s="594"/>
      <c r="D42" s="594"/>
      <c r="E42" s="594"/>
      <c r="F42" s="594"/>
    </row>
    <row r="43" spans="2:20" s="143" customFormat="1" ht="15.75" x14ac:dyDescent="0.25">
      <c r="B43" s="227"/>
      <c r="C43" s="227"/>
      <c r="D43" s="225"/>
      <c r="E43" s="225"/>
      <c r="F43" s="228"/>
    </row>
    <row r="44" spans="2:20" s="143" customFormat="1" ht="32.25" customHeight="1" x14ac:dyDescent="0.2">
      <c r="B44" s="594" t="s">
        <v>171</v>
      </c>
      <c r="C44" s="594"/>
      <c r="D44" s="594"/>
      <c r="E44" s="594"/>
      <c r="F44" s="594"/>
    </row>
    <row r="45" spans="2:20" s="143" customFormat="1" x14ac:dyDescent="0.2">
      <c r="B45" s="157"/>
      <c r="C45" s="157"/>
      <c r="D45" s="158"/>
      <c r="E45" s="158"/>
      <c r="F45" s="158"/>
    </row>
    <row r="46" spans="2:20" s="143" customFormat="1" ht="15.75" x14ac:dyDescent="0.2">
      <c r="B46" s="595"/>
      <c r="C46" s="595"/>
      <c r="D46" s="595"/>
      <c r="E46" s="595"/>
      <c r="F46" s="595"/>
    </row>
    <row r="47" spans="2:20" s="143" customFormat="1" x14ac:dyDescent="0.2">
      <c r="B47" s="157"/>
      <c r="C47" s="157"/>
      <c r="D47" s="158"/>
      <c r="E47" s="158"/>
      <c r="F47" s="158"/>
    </row>
    <row r="48" spans="2:20" s="143" customFormat="1" x14ac:dyDescent="0.2">
      <c r="B48" s="157"/>
      <c r="C48" s="157"/>
      <c r="D48" s="158"/>
      <c r="E48" s="158"/>
      <c r="F48" s="158"/>
    </row>
    <row r="49" spans="2:6" s="143" customFormat="1" x14ac:dyDescent="0.2">
      <c r="B49" s="157"/>
      <c r="C49" s="157"/>
      <c r="D49" s="158"/>
      <c r="E49" s="158"/>
      <c r="F49" s="158"/>
    </row>
    <row r="50" spans="2:6" s="143" customFormat="1" x14ac:dyDescent="0.2">
      <c r="B50" s="157"/>
      <c r="C50" s="157"/>
      <c r="D50" s="158"/>
      <c r="E50" s="158"/>
      <c r="F50" s="158"/>
    </row>
    <row r="51" spans="2:6" s="143" customFormat="1" x14ac:dyDescent="0.2">
      <c r="B51" s="157"/>
      <c r="C51" s="157"/>
      <c r="D51" s="158"/>
      <c r="E51" s="158"/>
      <c r="F51" s="158"/>
    </row>
    <row r="52" spans="2:6" s="143" customFormat="1" x14ac:dyDescent="0.2">
      <c r="B52" s="157"/>
      <c r="C52" s="157"/>
      <c r="D52" s="158"/>
      <c r="E52" s="158"/>
      <c r="F52" s="158"/>
    </row>
    <row r="53" spans="2:6" s="143" customFormat="1" x14ac:dyDescent="0.2">
      <c r="B53" s="157"/>
      <c r="C53" s="157"/>
      <c r="D53" s="158"/>
      <c r="E53" s="158"/>
      <c r="F53" s="158"/>
    </row>
    <row r="54" spans="2:6" s="143" customFormat="1" x14ac:dyDescent="0.2">
      <c r="B54" s="157"/>
      <c r="C54" s="157"/>
      <c r="D54" s="158"/>
      <c r="E54" s="158"/>
      <c r="F54" s="158"/>
    </row>
    <row r="55" spans="2:6" s="143" customFormat="1" x14ac:dyDescent="0.2">
      <c r="B55" s="157"/>
      <c r="C55" s="157"/>
      <c r="D55" s="158"/>
      <c r="E55" s="158"/>
      <c r="F55" s="158"/>
    </row>
    <row r="56" spans="2:6" x14ac:dyDescent="0.2">
      <c r="B56" s="157"/>
      <c r="C56" s="157"/>
      <c r="D56" s="159"/>
      <c r="E56" s="159"/>
      <c r="F56" s="159"/>
    </row>
    <row r="57" spans="2:6" x14ac:dyDescent="0.2">
      <c r="B57" s="157"/>
      <c r="C57" s="157"/>
      <c r="D57" s="159"/>
      <c r="E57" s="159"/>
      <c r="F57" s="159"/>
    </row>
    <row r="58" spans="2:6" x14ac:dyDescent="0.2">
      <c r="B58" s="157"/>
      <c r="C58" s="157"/>
      <c r="D58" s="159"/>
      <c r="E58" s="159"/>
      <c r="F58" s="159"/>
    </row>
    <row r="59" spans="2:6" x14ac:dyDescent="0.2">
      <c r="B59" s="157"/>
      <c r="C59" s="157"/>
      <c r="D59" s="159"/>
      <c r="E59" s="159"/>
      <c r="F59" s="159"/>
    </row>
    <row r="60" spans="2:6" x14ac:dyDescent="0.2">
      <c r="B60" s="157"/>
      <c r="C60" s="157"/>
      <c r="D60" s="159"/>
      <c r="E60" s="159"/>
      <c r="F60" s="159"/>
    </row>
    <row r="61" spans="2:6" x14ac:dyDescent="0.2">
      <c r="B61" s="157"/>
      <c r="C61" s="157"/>
      <c r="D61" s="159"/>
      <c r="E61" s="159"/>
      <c r="F61" s="159"/>
    </row>
  </sheetData>
  <mergeCells count="31">
    <mergeCell ref="C12:D12"/>
    <mergeCell ref="C15:D15"/>
    <mergeCell ref="C16:F16"/>
    <mergeCell ref="C17:C20"/>
    <mergeCell ref="B5:F5"/>
    <mergeCell ref="B6:F6"/>
    <mergeCell ref="B7:F7"/>
    <mergeCell ref="B8:F8"/>
    <mergeCell ref="B9:B10"/>
    <mergeCell ref="C9:D10"/>
    <mergeCell ref="E9:E10"/>
    <mergeCell ref="F9:F10"/>
    <mergeCell ref="H17:H18"/>
    <mergeCell ref="B37:F37"/>
    <mergeCell ref="B22:F22"/>
    <mergeCell ref="C23:D23"/>
    <mergeCell ref="C24:D24"/>
    <mergeCell ref="C25:D25"/>
    <mergeCell ref="C26:D26"/>
    <mergeCell ref="C27:D27"/>
    <mergeCell ref="C28:D28"/>
    <mergeCell ref="C29:D29"/>
    <mergeCell ref="B30:F30"/>
    <mergeCell ref="B31:B32"/>
    <mergeCell ref="C31:C32"/>
    <mergeCell ref="C21:D21"/>
    <mergeCell ref="C38:D38"/>
    <mergeCell ref="B40:F40"/>
    <mergeCell ref="B42:F42"/>
    <mergeCell ref="B44:F44"/>
    <mergeCell ref="B46:F46"/>
  </mergeCells>
  <printOptions horizontalCentered="1"/>
  <pageMargins left="0.27559055118110237" right="0.23622047244094491" top="0.23622047244094491" bottom="0.15748031496062992" header="0.15748031496062992" footer="0.19685039370078741"/>
  <pageSetup paperSize="9" scale="67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view="pageBreakPreview" topLeftCell="A5" zoomScaleNormal="100" zoomScaleSheetLayoutView="100" workbookViewId="0">
      <selection activeCell="G39" sqref="G39"/>
    </sheetView>
  </sheetViews>
  <sheetFormatPr defaultRowHeight="12.75" x14ac:dyDescent="0.2"/>
  <cols>
    <col min="1" max="1" width="5.7109375" style="164" customWidth="1"/>
    <col min="2" max="2" width="25.85546875" style="165" customWidth="1"/>
    <col min="3" max="3" width="12.42578125" style="165" customWidth="1"/>
    <col min="4" max="4" width="29.85546875" style="7" hidden="1" customWidth="1"/>
    <col min="5" max="5" width="35" style="7" customWidth="1"/>
    <col min="6" max="16384" width="9.140625" style="7"/>
  </cols>
  <sheetData>
    <row r="1" spans="1:5" hidden="1" x14ac:dyDescent="0.2">
      <c r="E1" s="3" t="s">
        <v>174</v>
      </c>
    </row>
    <row r="2" spans="1:5" hidden="1" x14ac:dyDescent="0.2">
      <c r="E2" s="3" t="s">
        <v>175</v>
      </c>
    </row>
    <row r="3" spans="1:5" hidden="1" x14ac:dyDescent="0.2"/>
    <row r="4" spans="1:5" hidden="1" x14ac:dyDescent="0.2"/>
    <row r="5" spans="1:5" x14ac:dyDescent="0.2">
      <c r="E5" s="166" t="s">
        <v>186</v>
      </c>
    </row>
    <row r="6" spans="1:5" ht="15.75" x14ac:dyDescent="0.25">
      <c r="A6" s="627" t="s">
        <v>0</v>
      </c>
      <c r="B6" s="627"/>
      <c r="C6" s="627"/>
      <c r="D6" s="627"/>
      <c r="E6" s="627"/>
    </row>
    <row r="7" spans="1:5" ht="15.75" x14ac:dyDescent="0.25">
      <c r="A7" s="627"/>
      <c r="B7" s="627"/>
      <c r="C7" s="627"/>
      <c r="D7" s="627"/>
      <c r="E7" s="627"/>
    </row>
    <row r="8" spans="1:5" ht="15.75" x14ac:dyDescent="0.25">
      <c r="A8" s="628" t="s">
        <v>1</v>
      </c>
      <c r="B8" s="628"/>
      <c r="C8" s="628"/>
      <c r="D8" s="628"/>
      <c r="E8" s="628"/>
    </row>
    <row r="9" spans="1:5" ht="16.5" thickBot="1" x14ac:dyDescent="0.3">
      <c r="A9" s="628" t="s">
        <v>27</v>
      </c>
      <c r="B9" s="628"/>
      <c r="C9" s="628"/>
      <c r="D9" s="628"/>
      <c r="E9" s="628"/>
    </row>
    <row r="10" spans="1:5" ht="25.5" customHeight="1" thickBot="1" x14ac:dyDescent="0.25">
      <c r="A10" s="247" t="s">
        <v>2</v>
      </c>
      <c r="B10" s="248" t="s">
        <v>3</v>
      </c>
      <c r="C10" s="248" t="s">
        <v>4</v>
      </c>
      <c r="D10" s="248" t="s">
        <v>5</v>
      </c>
      <c r="E10" s="249" t="s">
        <v>181</v>
      </c>
    </row>
    <row r="11" spans="1:5" x14ac:dyDescent="0.2">
      <c r="A11" s="250">
        <v>1</v>
      </c>
      <c r="B11" s="251" t="s">
        <v>6</v>
      </c>
      <c r="C11" s="251"/>
      <c r="D11" s="252"/>
      <c r="E11" s="253"/>
    </row>
    <row r="12" spans="1:5" ht="25.5" x14ac:dyDescent="0.2">
      <c r="A12" s="254" t="s">
        <v>7</v>
      </c>
      <c r="B12" s="255" t="s">
        <v>172</v>
      </c>
      <c r="C12" s="256"/>
      <c r="D12" s="256"/>
      <c r="E12" s="257"/>
    </row>
    <row r="13" spans="1:5" ht="39" customHeight="1" x14ac:dyDescent="0.2">
      <c r="A13" s="254" t="s">
        <v>8</v>
      </c>
      <c r="B13" s="255" t="s">
        <v>173</v>
      </c>
      <c r="C13" s="256"/>
      <c r="D13" s="256"/>
      <c r="E13" s="257"/>
    </row>
    <row r="14" spans="1:5" ht="51" x14ac:dyDescent="0.2">
      <c r="A14" s="254" t="s">
        <v>9</v>
      </c>
      <c r="B14" s="258" t="s">
        <v>10</v>
      </c>
      <c r="C14" s="256" t="s">
        <v>11</v>
      </c>
      <c r="D14" s="256"/>
      <c r="E14" s="257"/>
    </row>
    <row r="15" spans="1:5" ht="51" x14ac:dyDescent="0.2">
      <c r="A15" s="254" t="s">
        <v>12</v>
      </c>
      <c r="B15" s="258" t="s">
        <v>13</v>
      </c>
      <c r="C15" s="256"/>
      <c r="D15" s="256"/>
      <c r="E15" s="257"/>
    </row>
    <row r="16" spans="1:5" x14ac:dyDescent="0.2">
      <c r="A16" s="254"/>
      <c r="B16" s="258" t="s">
        <v>14</v>
      </c>
      <c r="C16" s="256" t="s">
        <v>15</v>
      </c>
      <c r="D16" s="256"/>
      <c r="E16" s="257"/>
    </row>
    <row r="17" spans="1:10" ht="25.5" x14ac:dyDescent="0.2">
      <c r="A17" s="254" t="s">
        <v>16</v>
      </c>
      <c r="B17" s="258" t="s">
        <v>17</v>
      </c>
      <c r="C17" s="256"/>
      <c r="D17" s="256"/>
      <c r="E17" s="257"/>
    </row>
    <row r="18" spans="1:10" x14ac:dyDescent="0.2">
      <c r="A18" s="254"/>
      <c r="B18" s="258"/>
      <c r="C18" s="256" t="s">
        <v>18</v>
      </c>
      <c r="D18" s="256"/>
      <c r="E18" s="257"/>
    </row>
    <row r="19" spans="1:10" ht="25.5" x14ac:dyDescent="0.2">
      <c r="A19" s="254" t="s">
        <v>19</v>
      </c>
      <c r="B19" s="258" t="s">
        <v>20</v>
      </c>
      <c r="C19" s="256"/>
      <c r="D19" s="256"/>
      <c r="E19" s="257"/>
    </row>
    <row r="20" spans="1:10" ht="13.5" thickBot="1" x14ac:dyDescent="0.25">
      <c r="A20" s="259"/>
      <c r="B20" s="260"/>
      <c r="C20" s="260" t="s">
        <v>18</v>
      </c>
      <c r="D20" s="260"/>
      <c r="E20" s="261"/>
    </row>
    <row r="21" spans="1:10" x14ac:dyDescent="0.2">
      <c r="A21" s="168"/>
      <c r="B21" s="167"/>
      <c r="C21" s="167"/>
      <c r="D21" s="165"/>
      <c r="E21" s="165"/>
    </row>
    <row r="22" spans="1:10" ht="36.75" hidden="1" customHeight="1" x14ac:dyDescent="0.2">
      <c r="A22" s="629" t="s">
        <v>21</v>
      </c>
      <c r="B22" s="629"/>
      <c r="C22" s="629"/>
      <c r="D22" s="629"/>
      <c r="E22" s="629"/>
    </row>
    <row r="23" spans="1:10" ht="55.5" hidden="1" customHeight="1" x14ac:dyDescent="0.2">
      <c r="A23" s="630"/>
      <c r="B23" s="630"/>
      <c r="C23" s="630"/>
      <c r="D23" s="630"/>
      <c r="E23" s="630"/>
    </row>
    <row r="24" spans="1:10" hidden="1" x14ac:dyDescent="0.2"/>
    <row r="25" spans="1:10" ht="28.5" hidden="1" customHeight="1" x14ac:dyDescent="0.2">
      <c r="A25" s="1"/>
      <c r="B25" s="626" t="s">
        <v>22</v>
      </c>
      <c r="C25" s="626"/>
      <c r="D25" s="162" t="s">
        <v>23</v>
      </c>
      <c r="E25" s="163" t="s">
        <v>24</v>
      </c>
      <c r="F25" s="2"/>
      <c r="G25" s="2"/>
      <c r="H25" s="2"/>
      <c r="I25" s="2"/>
      <c r="J25" s="10"/>
    </row>
    <row r="26" spans="1:10" hidden="1" x14ac:dyDescent="0.2">
      <c r="B26" s="3"/>
      <c r="C26" s="3"/>
      <c r="D26" s="3"/>
      <c r="E26" s="161" t="s">
        <v>25</v>
      </c>
      <c r="F26" s="4"/>
      <c r="G26" s="4"/>
      <c r="H26" s="4"/>
      <c r="I26" s="4"/>
      <c r="J26" s="10"/>
    </row>
    <row r="27" spans="1:10" hidden="1" x14ac:dyDescent="0.2">
      <c r="B27" s="3"/>
      <c r="C27" s="3"/>
      <c r="D27" s="3"/>
      <c r="E27" s="5"/>
      <c r="F27" s="5"/>
      <c r="G27" s="5"/>
      <c r="H27" s="5"/>
      <c r="I27" s="5"/>
      <c r="J27" s="10"/>
    </row>
    <row r="28" spans="1:10" hidden="1" x14ac:dyDescent="0.2"/>
    <row r="30" spans="1:10" ht="15.75" hidden="1" x14ac:dyDescent="0.25">
      <c r="A30" s="3"/>
      <c r="B30" s="236" t="s">
        <v>176</v>
      </c>
      <c r="C30" s="237"/>
      <c r="D30" s="237"/>
      <c r="E30" s="236" t="s">
        <v>177</v>
      </c>
      <c r="F30" s="238"/>
      <c r="G30" s="237"/>
      <c r="H30" s="237"/>
      <c r="I30" s="236" t="s">
        <v>177</v>
      </c>
    </row>
    <row r="31" spans="1:10" hidden="1" x14ac:dyDescent="0.2"/>
    <row r="32" spans="1:10" hidden="1" x14ac:dyDescent="0.2"/>
  </sheetData>
  <mergeCells count="7">
    <mergeCell ref="B25:C25"/>
    <mergeCell ref="A6:E6"/>
    <mergeCell ref="A7:E7"/>
    <mergeCell ref="A8:E8"/>
    <mergeCell ref="A9:E9"/>
    <mergeCell ref="A22:E22"/>
    <mergeCell ref="A23:E23"/>
  </mergeCells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N18" sqref="N18"/>
    </sheetView>
  </sheetViews>
  <sheetFormatPr defaultRowHeight="12.75" x14ac:dyDescent="0.2"/>
  <cols>
    <col min="1" max="1" width="29.7109375" style="66" customWidth="1"/>
    <col min="2" max="2" width="25.140625" style="66" customWidth="1"/>
    <col min="3" max="3" width="7.140625" style="66" customWidth="1"/>
    <col min="4" max="4" width="10.7109375" style="66" customWidth="1"/>
    <col min="5" max="5" width="9.7109375" style="66" customWidth="1"/>
    <col min="6" max="6" width="8.28515625" style="66" customWidth="1"/>
    <col min="7" max="7" width="8.42578125" style="66" customWidth="1"/>
    <col min="8" max="8" width="10" style="66" customWidth="1"/>
    <col min="9" max="9" width="8.7109375" style="66" customWidth="1"/>
    <col min="10" max="10" width="11.7109375" style="66" customWidth="1"/>
    <col min="11" max="16384" width="9.140625" style="66"/>
  </cols>
  <sheetData>
    <row r="1" spans="1:16" s="65" customFormat="1" ht="12" x14ac:dyDescent="0.2">
      <c r="A1" s="64" t="s">
        <v>58</v>
      </c>
      <c r="B1" s="64"/>
      <c r="C1" s="64"/>
      <c r="D1" s="64"/>
      <c r="E1" s="64"/>
      <c r="I1" s="641" t="s">
        <v>188</v>
      </c>
      <c r="J1" s="641"/>
    </row>
    <row r="2" spans="1:16" s="7" customFormat="1" x14ac:dyDescent="0.2">
      <c r="A2" s="6" t="s">
        <v>26</v>
      </c>
    </row>
    <row r="3" spans="1:16" x14ac:dyDescent="0.2">
      <c r="A3" s="642" t="s">
        <v>59</v>
      </c>
      <c r="B3" s="642"/>
      <c r="C3" s="642"/>
      <c r="D3" s="642"/>
      <c r="E3" s="642"/>
      <c r="F3" s="642"/>
      <c r="G3" s="642"/>
      <c r="H3" s="642"/>
      <c r="I3" s="642"/>
      <c r="J3" s="642"/>
    </row>
    <row r="4" spans="1:16" ht="15" customHeight="1" x14ac:dyDescent="0.2">
      <c r="A4" s="643" t="s">
        <v>1</v>
      </c>
      <c r="B4" s="643"/>
      <c r="C4" s="643"/>
      <c r="D4" s="643"/>
      <c r="E4" s="643"/>
      <c r="F4" s="643"/>
      <c r="G4" s="643"/>
      <c r="H4" s="643"/>
      <c r="I4" s="643"/>
      <c r="J4" s="643"/>
      <c r="K4" s="8"/>
      <c r="L4" s="8"/>
      <c r="M4" s="8"/>
      <c r="N4" s="67"/>
      <c r="O4" s="67"/>
      <c r="P4" s="67"/>
    </row>
    <row r="5" spans="1:16" ht="15" customHeight="1" thickBot="1" x14ac:dyDescent="0.25">
      <c r="A5" s="643" t="s">
        <v>27</v>
      </c>
      <c r="B5" s="643"/>
      <c r="C5" s="643"/>
      <c r="D5" s="643"/>
      <c r="E5" s="643"/>
      <c r="F5" s="643"/>
      <c r="G5" s="643"/>
      <c r="H5" s="643"/>
      <c r="I5" s="643"/>
      <c r="J5" s="643"/>
      <c r="K5" s="8"/>
      <c r="L5" s="8"/>
      <c r="M5" s="8"/>
    </row>
    <row r="6" spans="1:16" ht="20.25" customHeight="1" x14ac:dyDescent="0.2">
      <c r="A6" s="634" t="s">
        <v>60</v>
      </c>
      <c r="B6" s="634" t="s">
        <v>61</v>
      </c>
      <c r="C6" s="634" t="s">
        <v>62</v>
      </c>
      <c r="D6" s="634" t="s">
        <v>63</v>
      </c>
      <c r="E6" s="634" t="s">
        <v>64</v>
      </c>
      <c r="F6" s="634" t="s">
        <v>65</v>
      </c>
      <c r="G6" s="632" t="s">
        <v>66</v>
      </c>
      <c r="H6" s="634" t="s">
        <v>67</v>
      </c>
      <c r="I6" s="634" t="s">
        <v>34</v>
      </c>
      <c r="J6" s="634" t="s">
        <v>68</v>
      </c>
    </row>
    <row r="7" spans="1:16" ht="68.25" customHeight="1" thickBot="1" x14ac:dyDescent="0.25">
      <c r="A7" s="635"/>
      <c r="B7" s="635"/>
      <c r="C7" s="635"/>
      <c r="D7" s="635"/>
      <c r="E7" s="635"/>
      <c r="F7" s="635"/>
      <c r="G7" s="633"/>
      <c r="H7" s="635"/>
      <c r="I7" s="635"/>
      <c r="J7" s="635"/>
    </row>
    <row r="8" spans="1:16" ht="25.5" customHeight="1" thickBot="1" x14ac:dyDescent="0.25">
      <c r="A8" s="68">
        <v>1</v>
      </c>
      <c r="B8" s="68">
        <v>2</v>
      </c>
      <c r="C8" s="68">
        <v>3</v>
      </c>
      <c r="D8" s="68">
        <v>4</v>
      </c>
      <c r="E8" s="68">
        <v>5</v>
      </c>
      <c r="F8" s="69">
        <v>6</v>
      </c>
      <c r="G8" s="69">
        <v>7</v>
      </c>
      <c r="H8" s="68">
        <v>8</v>
      </c>
      <c r="I8" s="68">
        <v>9</v>
      </c>
      <c r="J8" s="69">
        <v>10</v>
      </c>
    </row>
    <row r="9" spans="1:16" ht="13.5" hidden="1" thickBot="1" x14ac:dyDescent="0.25">
      <c r="A9" s="636" t="s">
        <v>69</v>
      </c>
      <c r="B9" s="70" t="s">
        <v>70</v>
      </c>
      <c r="C9" s="71">
        <v>0</v>
      </c>
      <c r="D9" s="71">
        <v>140</v>
      </c>
      <c r="E9" s="71">
        <v>28</v>
      </c>
      <c r="F9" s="72">
        <f>D9/E9</f>
        <v>5</v>
      </c>
      <c r="G9" s="71">
        <f>1746</f>
        <v>1746</v>
      </c>
      <c r="H9" s="72">
        <f>F9*G9</f>
        <v>8730</v>
      </c>
      <c r="I9" s="71">
        <f>C9</f>
        <v>0</v>
      </c>
      <c r="J9" s="73">
        <f>H9*I9</f>
        <v>0</v>
      </c>
    </row>
    <row r="10" spans="1:16" ht="25.5" hidden="1" customHeight="1" x14ac:dyDescent="0.2">
      <c r="A10" s="637"/>
      <c r="B10" s="74" t="s">
        <v>71</v>
      </c>
      <c r="C10" s="71">
        <v>0</v>
      </c>
      <c r="D10" s="71">
        <v>140</v>
      </c>
      <c r="E10" s="71">
        <v>28</v>
      </c>
      <c r="F10" s="72">
        <f>D10/E10</f>
        <v>5</v>
      </c>
      <c r="G10" s="71">
        <f>1746</f>
        <v>1746</v>
      </c>
      <c r="H10" s="72">
        <f>F10*G10</f>
        <v>8730</v>
      </c>
      <c r="I10" s="71">
        <f>C10</f>
        <v>0</v>
      </c>
      <c r="J10" s="73">
        <f>H10*I10</f>
        <v>0</v>
      </c>
    </row>
    <row r="11" spans="1:16" ht="13.5" hidden="1" thickBot="1" x14ac:dyDescent="0.25">
      <c r="A11" s="637"/>
      <c r="B11" s="75" t="s">
        <v>72</v>
      </c>
      <c r="C11" s="76">
        <v>0</v>
      </c>
      <c r="D11" s="77">
        <v>140</v>
      </c>
      <c r="E11" s="77">
        <v>28</v>
      </c>
      <c r="F11" s="78">
        <f>D11/E11</f>
        <v>5</v>
      </c>
      <c r="G11" s="77">
        <f>1746</f>
        <v>1746</v>
      </c>
      <c r="H11" s="78">
        <f>F11*G11</f>
        <v>8730</v>
      </c>
      <c r="I11" s="77">
        <f>C11</f>
        <v>0</v>
      </c>
      <c r="J11" s="79">
        <f>H11*I11</f>
        <v>0</v>
      </c>
    </row>
    <row r="12" spans="1:16" ht="12.75" hidden="1" customHeight="1" x14ac:dyDescent="0.2">
      <c r="A12" s="80"/>
      <c r="B12" s="81"/>
      <c r="C12" s="82"/>
      <c r="D12" s="82"/>
      <c r="E12" s="82"/>
      <c r="F12" s="83"/>
      <c r="G12" s="82"/>
      <c r="H12" s="83"/>
      <c r="I12" s="82"/>
      <c r="J12" s="84">
        <f>H12*I12</f>
        <v>0</v>
      </c>
    </row>
    <row r="13" spans="1:16" ht="12.75" hidden="1" customHeight="1" x14ac:dyDescent="0.2">
      <c r="A13" s="85"/>
      <c r="B13" s="86"/>
      <c r="C13" s="76"/>
      <c r="D13" s="76"/>
      <c r="E13" s="76"/>
      <c r="F13" s="78"/>
      <c r="G13" s="76"/>
      <c r="H13" s="78"/>
      <c r="I13" s="76"/>
      <c r="J13" s="79">
        <f>H13*I13</f>
        <v>0</v>
      </c>
    </row>
    <row r="14" spans="1:16" ht="12.75" customHeight="1" x14ac:dyDescent="0.2">
      <c r="A14" s="87"/>
      <c r="B14" s="88"/>
      <c r="C14" s="82"/>
      <c r="D14" s="82"/>
      <c r="E14" s="82"/>
      <c r="F14" s="83"/>
      <c r="G14" s="82"/>
      <c r="H14" s="83"/>
      <c r="I14" s="82"/>
      <c r="J14" s="84"/>
    </row>
    <row r="15" spans="1:16" x14ac:dyDescent="0.2">
      <c r="A15" s="89"/>
      <c r="B15" s="90"/>
      <c r="C15" s="91"/>
      <c r="D15" s="91"/>
      <c r="E15" s="91"/>
      <c r="F15" s="92"/>
      <c r="G15" s="91"/>
      <c r="H15" s="92"/>
      <c r="I15" s="91"/>
      <c r="J15" s="93"/>
    </row>
    <row r="16" spans="1:16" s="65" customFormat="1" x14ac:dyDescent="0.2">
      <c r="A16" s="89"/>
      <c r="B16" s="90"/>
      <c r="C16" s="91"/>
      <c r="D16" s="91"/>
      <c r="E16" s="91"/>
      <c r="F16" s="92"/>
      <c r="G16" s="91"/>
      <c r="H16" s="92"/>
      <c r="I16" s="91"/>
      <c r="J16" s="93"/>
    </row>
    <row r="17" spans="1:10" s="65" customFormat="1" ht="26.25" customHeight="1" x14ac:dyDescent="0.2">
      <c r="A17" s="94"/>
      <c r="B17" s="95"/>
      <c r="C17" s="91"/>
      <c r="D17" s="91"/>
      <c r="E17" s="91"/>
      <c r="F17" s="92"/>
      <c r="G17" s="96"/>
      <c r="H17" s="92"/>
      <c r="I17" s="91"/>
      <c r="J17" s="93"/>
    </row>
    <row r="18" spans="1:10" s="65" customFormat="1" ht="26.25" customHeight="1" thickBot="1" x14ac:dyDescent="0.25">
      <c r="A18" s="97"/>
      <c r="B18" s="98"/>
      <c r="C18" s="99"/>
      <c r="D18" s="99"/>
      <c r="E18" s="99"/>
      <c r="F18" s="100"/>
      <c r="G18" s="101"/>
      <c r="H18" s="100"/>
      <c r="I18" s="99"/>
      <c r="J18" s="102"/>
    </row>
    <row r="19" spans="1:10" ht="13.5" thickBot="1" x14ac:dyDescent="0.25">
      <c r="A19" s="638" t="s">
        <v>73</v>
      </c>
      <c r="B19" s="639"/>
      <c r="C19" s="639"/>
      <c r="D19" s="639"/>
      <c r="E19" s="639"/>
      <c r="F19" s="639"/>
      <c r="G19" s="639"/>
      <c r="H19" s="639"/>
      <c r="I19" s="640"/>
      <c r="J19" s="103">
        <f>SUM(J14:J18)</f>
        <v>0</v>
      </c>
    </row>
    <row r="22" spans="1:10" ht="12.75" customHeight="1" x14ac:dyDescent="0.2">
      <c r="A22" s="62" t="s">
        <v>22</v>
      </c>
      <c r="B22" s="3"/>
      <c r="C22" s="566" t="s">
        <v>23</v>
      </c>
      <c r="D22" s="566"/>
      <c r="E22" s="3"/>
      <c r="F22" s="566" t="s">
        <v>24</v>
      </c>
      <c r="G22" s="566"/>
      <c r="H22" s="566"/>
    </row>
    <row r="23" spans="1:10" x14ac:dyDescent="0.2">
      <c r="A23" s="3"/>
      <c r="B23" s="3"/>
      <c r="C23" s="3"/>
      <c r="D23" s="3"/>
      <c r="E23" s="3"/>
      <c r="F23" s="631" t="s">
        <v>25</v>
      </c>
      <c r="G23" s="631"/>
      <c r="H23" s="631"/>
    </row>
    <row r="24" spans="1:10" x14ac:dyDescent="0.2">
      <c r="G24" s="245"/>
    </row>
    <row r="25" spans="1:10" x14ac:dyDescent="0.2">
      <c r="G25" s="245"/>
    </row>
    <row r="26" spans="1:10" x14ac:dyDescent="0.2">
      <c r="G26" s="245"/>
    </row>
    <row r="27" spans="1:10" x14ac:dyDescent="0.2">
      <c r="G27" s="245"/>
    </row>
    <row r="28" spans="1:10" x14ac:dyDescent="0.2">
      <c r="G28" s="245"/>
    </row>
    <row r="29" spans="1:10" x14ac:dyDescent="0.2">
      <c r="G29" s="245"/>
    </row>
    <row r="30" spans="1:10" x14ac:dyDescent="0.2">
      <c r="G30" s="245"/>
    </row>
    <row r="31" spans="1:10" x14ac:dyDescent="0.2">
      <c r="G31" s="246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60" zoomScaleNormal="98" workbookViewId="0">
      <selection activeCell="Y19" sqref="Y19"/>
    </sheetView>
  </sheetViews>
  <sheetFormatPr defaultRowHeight="12.75" x14ac:dyDescent="0.2"/>
  <cols>
    <col min="1" max="1" width="3.5703125" style="9" customWidth="1"/>
    <col min="2" max="2" width="39.140625" style="9" customWidth="1"/>
    <col min="3" max="4" width="11.7109375" style="12" customWidth="1"/>
    <col min="5" max="5" width="6.140625" style="12" customWidth="1"/>
    <col min="6" max="6" width="9.140625" style="12"/>
    <col min="7" max="7" width="7.85546875" style="12" customWidth="1"/>
    <col min="8" max="8" width="6.28515625" style="12" customWidth="1"/>
    <col min="9" max="9" width="7" style="12" customWidth="1"/>
    <col min="10" max="10" width="6.7109375" style="12" customWidth="1"/>
    <col min="11" max="11" width="9.85546875" style="12" customWidth="1"/>
    <col min="12" max="12" width="7.42578125" style="12" customWidth="1"/>
    <col min="13" max="13" width="10.85546875" style="12" customWidth="1"/>
    <col min="14" max="16384" width="9.140625" style="9"/>
  </cols>
  <sheetData>
    <row r="1" spans="1:18" x14ac:dyDescent="0.2">
      <c r="A1" s="6" t="s">
        <v>29</v>
      </c>
      <c r="C1" s="11"/>
      <c r="D1" s="11"/>
      <c r="K1" s="652" t="s">
        <v>187</v>
      </c>
      <c r="L1" s="652"/>
      <c r="M1" s="652"/>
    </row>
    <row r="2" spans="1:18" s="7" customFormat="1" x14ac:dyDescent="0.2">
      <c r="A2" s="6" t="s">
        <v>26</v>
      </c>
    </row>
    <row r="5" spans="1:18" x14ac:dyDescent="0.2">
      <c r="A5" s="653" t="s">
        <v>30</v>
      </c>
      <c r="B5" s="653"/>
      <c r="C5" s="653"/>
      <c r="D5" s="653"/>
      <c r="E5" s="653"/>
      <c r="F5" s="653"/>
      <c r="G5" s="653"/>
      <c r="H5" s="653"/>
      <c r="I5" s="653"/>
      <c r="J5" s="653"/>
      <c r="K5" s="653"/>
      <c r="L5" s="653"/>
      <c r="M5" s="653"/>
    </row>
    <row r="6" spans="1:18" x14ac:dyDescent="0.2">
      <c r="A6" s="643" t="s">
        <v>1</v>
      </c>
      <c r="B6" s="643"/>
      <c r="C6" s="643"/>
      <c r="D6" s="643"/>
      <c r="E6" s="643"/>
      <c r="F6" s="643"/>
      <c r="G6" s="643"/>
      <c r="H6" s="643"/>
      <c r="I6" s="643"/>
      <c r="J6" s="643"/>
      <c r="K6" s="643"/>
      <c r="L6" s="643"/>
      <c r="M6" s="643"/>
      <c r="N6" s="8"/>
    </row>
    <row r="7" spans="1:18" ht="13.5" thickBot="1" x14ac:dyDescent="0.25">
      <c r="A7" s="643" t="s">
        <v>27</v>
      </c>
      <c r="B7" s="643"/>
      <c r="C7" s="643"/>
      <c r="D7" s="643"/>
      <c r="E7" s="643"/>
      <c r="F7" s="643"/>
      <c r="G7" s="643"/>
      <c r="H7" s="643"/>
      <c r="I7" s="643"/>
      <c r="J7" s="643"/>
      <c r="K7" s="643"/>
      <c r="L7" s="643"/>
      <c r="M7" s="643"/>
      <c r="N7" s="8"/>
    </row>
    <row r="8" spans="1:18" x14ac:dyDescent="0.2">
      <c r="A8" s="654" t="s">
        <v>28</v>
      </c>
      <c r="B8" s="648" t="s">
        <v>31</v>
      </c>
      <c r="C8" s="656" t="s">
        <v>32</v>
      </c>
      <c r="D8" s="656" t="s">
        <v>33</v>
      </c>
      <c r="E8" s="648" t="s">
        <v>34</v>
      </c>
      <c r="F8" s="648" t="s">
        <v>35</v>
      </c>
      <c r="G8" s="648" t="s">
        <v>36</v>
      </c>
      <c r="H8" s="648" t="s">
        <v>37</v>
      </c>
      <c r="I8" s="648"/>
      <c r="J8" s="648"/>
      <c r="K8" s="648" t="s">
        <v>38</v>
      </c>
      <c r="L8" s="648"/>
      <c r="M8" s="650" t="s">
        <v>39</v>
      </c>
    </row>
    <row r="9" spans="1:18" s="15" customFormat="1" ht="42" customHeight="1" x14ac:dyDescent="0.25">
      <c r="A9" s="655"/>
      <c r="B9" s="649"/>
      <c r="C9" s="657"/>
      <c r="D9" s="657"/>
      <c r="E9" s="649"/>
      <c r="F9" s="649"/>
      <c r="G9" s="649"/>
      <c r="H9" s="13" t="s">
        <v>40</v>
      </c>
      <c r="I9" s="13" t="s">
        <v>41</v>
      </c>
      <c r="J9" s="13" t="s">
        <v>42</v>
      </c>
      <c r="K9" s="13" t="s">
        <v>43</v>
      </c>
      <c r="L9" s="13" t="s">
        <v>44</v>
      </c>
      <c r="M9" s="651"/>
      <c r="N9" s="14"/>
    </row>
    <row r="10" spans="1:18" s="19" customFormat="1" ht="13.5" thickBot="1" x14ac:dyDescent="0.25">
      <c r="A10" s="16" t="s">
        <v>45</v>
      </c>
      <c r="B10" s="17" t="s">
        <v>46</v>
      </c>
      <c r="C10" s="17" t="s">
        <v>12</v>
      </c>
      <c r="D10" s="17" t="s">
        <v>47</v>
      </c>
      <c r="E10" s="17" t="s">
        <v>48</v>
      </c>
      <c r="F10" s="17" t="s">
        <v>49</v>
      </c>
      <c r="G10" s="17" t="s">
        <v>50</v>
      </c>
      <c r="H10" s="17" t="s">
        <v>51</v>
      </c>
      <c r="I10" s="17" t="s">
        <v>52</v>
      </c>
      <c r="J10" s="17" t="s">
        <v>53</v>
      </c>
      <c r="K10" s="17" t="s">
        <v>54</v>
      </c>
      <c r="L10" s="17" t="s">
        <v>55</v>
      </c>
      <c r="M10" s="18" t="s">
        <v>56</v>
      </c>
      <c r="N10" s="9"/>
    </row>
    <row r="11" spans="1:18" s="29" customFormat="1" ht="13.5" thickTop="1" x14ac:dyDescent="0.2">
      <c r="A11" s="20"/>
      <c r="B11" s="21"/>
      <c r="C11" s="22"/>
      <c r="D11" s="23"/>
      <c r="E11" s="23"/>
      <c r="F11" s="24"/>
      <c r="G11" s="24"/>
      <c r="H11" s="25"/>
      <c r="I11" s="25"/>
      <c r="J11" s="25"/>
      <c r="K11" s="26"/>
      <c r="L11" s="27"/>
      <c r="M11" s="28"/>
      <c r="N11" s="15"/>
    </row>
    <row r="12" spans="1:18" s="29" customFormat="1" x14ac:dyDescent="0.2">
      <c r="A12" s="30"/>
      <c r="B12" s="31"/>
      <c r="C12" s="32"/>
      <c r="D12" s="33"/>
      <c r="E12" s="34"/>
      <c r="F12" s="35"/>
      <c r="G12" s="35"/>
      <c r="H12" s="36"/>
      <c r="I12" s="36"/>
      <c r="J12" s="36"/>
      <c r="K12" s="34"/>
      <c r="L12" s="34"/>
      <c r="M12" s="37"/>
      <c r="N12" s="38"/>
      <c r="O12" s="39"/>
      <c r="P12" s="39"/>
      <c r="Q12" s="39"/>
      <c r="R12" s="39"/>
    </row>
    <row r="13" spans="1:18" s="29" customFormat="1" x14ac:dyDescent="0.2">
      <c r="A13" s="40"/>
      <c r="B13" s="41"/>
      <c r="C13" s="42"/>
      <c r="D13" s="43"/>
      <c r="E13" s="44"/>
      <c r="F13" s="45"/>
      <c r="G13" s="45"/>
      <c r="H13" s="46"/>
      <c r="I13" s="46"/>
      <c r="J13" s="46"/>
      <c r="K13" s="44"/>
      <c r="L13" s="44"/>
      <c r="M13" s="47"/>
      <c r="N13" s="39"/>
      <c r="O13" s="39"/>
      <c r="P13" s="39"/>
      <c r="Q13" s="39"/>
      <c r="R13" s="39"/>
    </row>
    <row r="14" spans="1:18" s="29" customFormat="1" x14ac:dyDescent="0.2">
      <c r="A14" s="40"/>
      <c r="B14" s="41"/>
      <c r="C14" s="42"/>
      <c r="D14" s="43"/>
      <c r="E14" s="44"/>
      <c r="F14" s="45"/>
      <c r="G14" s="45"/>
      <c r="H14" s="46"/>
      <c r="I14" s="46"/>
      <c r="J14" s="46"/>
      <c r="K14" s="44"/>
      <c r="L14" s="44"/>
      <c r="M14" s="47"/>
      <c r="N14" s="39"/>
      <c r="O14" s="39"/>
      <c r="P14" s="39"/>
      <c r="Q14" s="39"/>
      <c r="R14" s="39"/>
    </row>
    <row r="15" spans="1:18" s="29" customFormat="1" x14ac:dyDescent="0.2">
      <c r="A15" s="40"/>
      <c r="B15" s="41"/>
      <c r="C15" s="42"/>
      <c r="D15" s="43"/>
      <c r="E15" s="44"/>
      <c r="F15" s="45"/>
      <c r="G15" s="45"/>
      <c r="H15" s="46"/>
      <c r="I15" s="46"/>
      <c r="J15" s="46"/>
      <c r="K15" s="44"/>
      <c r="L15" s="44"/>
      <c r="M15" s="47"/>
      <c r="N15" s="39"/>
      <c r="O15" s="39"/>
      <c r="P15" s="39"/>
      <c r="Q15" s="39"/>
      <c r="R15" s="39"/>
    </row>
    <row r="16" spans="1:18" s="29" customFormat="1" x14ac:dyDescent="0.2">
      <c r="A16" s="40"/>
      <c r="B16" s="41"/>
      <c r="C16" s="42"/>
      <c r="D16" s="43"/>
      <c r="E16" s="44"/>
      <c r="F16" s="45"/>
      <c r="G16" s="45"/>
      <c r="H16" s="46"/>
      <c r="I16" s="46"/>
      <c r="J16" s="46"/>
      <c r="K16" s="44"/>
      <c r="L16" s="44"/>
      <c r="M16" s="47"/>
      <c r="N16" s="39"/>
      <c r="O16" s="39"/>
      <c r="P16" s="39"/>
      <c r="Q16" s="39"/>
      <c r="R16" s="39"/>
    </row>
    <row r="17" spans="1:18" s="29" customFormat="1" x14ac:dyDescent="0.2">
      <c r="A17" s="40"/>
      <c r="B17" s="41"/>
      <c r="C17" s="42"/>
      <c r="D17" s="43"/>
      <c r="E17" s="44"/>
      <c r="F17" s="45"/>
      <c r="G17" s="45"/>
      <c r="H17" s="46"/>
      <c r="I17" s="46"/>
      <c r="J17" s="46"/>
      <c r="K17" s="44"/>
      <c r="L17" s="44"/>
      <c r="M17" s="47"/>
      <c r="N17" s="39"/>
      <c r="O17" s="39"/>
      <c r="P17" s="39"/>
      <c r="Q17" s="39"/>
      <c r="R17" s="39"/>
    </row>
    <row r="18" spans="1:18" s="48" customFormat="1" x14ac:dyDescent="0.2">
      <c r="A18" s="40"/>
      <c r="B18" s="41"/>
      <c r="C18" s="42"/>
      <c r="D18" s="43"/>
      <c r="E18" s="44"/>
      <c r="F18" s="45"/>
      <c r="G18" s="45"/>
      <c r="H18" s="46"/>
      <c r="I18" s="46"/>
      <c r="J18" s="46"/>
      <c r="K18" s="44"/>
      <c r="L18" s="44"/>
      <c r="M18" s="47"/>
      <c r="N18" s="39"/>
      <c r="O18" s="9"/>
      <c r="P18" s="9"/>
      <c r="Q18" s="9"/>
      <c r="R18" s="9"/>
    </row>
    <row r="19" spans="1:18" ht="13.5" thickBot="1" x14ac:dyDescent="0.25">
      <c r="A19" s="49"/>
      <c r="B19" s="50"/>
      <c r="C19" s="51"/>
      <c r="D19" s="52"/>
      <c r="E19" s="53"/>
      <c r="F19" s="24"/>
      <c r="G19" s="24"/>
      <c r="H19" s="25"/>
      <c r="I19" s="25"/>
      <c r="J19" s="25"/>
      <c r="K19" s="26"/>
      <c r="L19" s="27"/>
      <c r="M19" s="28"/>
      <c r="N19" s="39"/>
    </row>
    <row r="20" spans="1:18" ht="14.25" thickTop="1" thickBot="1" x14ac:dyDescent="0.25">
      <c r="A20" s="54"/>
      <c r="B20" s="55" t="s">
        <v>57</v>
      </c>
      <c r="C20" s="56"/>
      <c r="D20" s="57"/>
      <c r="E20" s="58"/>
      <c r="F20" s="59"/>
      <c r="G20" s="59"/>
      <c r="H20" s="59"/>
      <c r="I20" s="59"/>
      <c r="J20" s="59"/>
      <c r="K20" s="59"/>
      <c r="L20" s="58"/>
      <c r="M20" s="60">
        <f>SUM(M11:M19)</f>
        <v>0</v>
      </c>
    </row>
    <row r="21" spans="1:18" ht="13.5" thickTop="1" x14ac:dyDescent="0.2">
      <c r="J21" s="644"/>
      <c r="K21" s="645"/>
      <c r="M21" s="61"/>
    </row>
    <row r="22" spans="1:18" s="3" customFormat="1" x14ac:dyDescent="0.2">
      <c r="B22" s="62" t="s">
        <v>22</v>
      </c>
      <c r="D22" s="566" t="s">
        <v>23</v>
      </c>
      <c r="E22" s="566"/>
      <c r="G22" s="566" t="s">
        <v>24</v>
      </c>
      <c r="H22" s="566"/>
      <c r="I22" s="566"/>
    </row>
    <row r="23" spans="1:18" s="3" customFormat="1" x14ac:dyDescent="0.2">
      <c r="G23" s="631" t="s">
        <v>25</v>
      </c>
      <c r="H23" s="631"/>
      <c r="I23" s="631"/>
    </row>
    <row r="24" spans="1:18" s="3" customFormat="1" x14ac:dyDescent="0.2"/>
    <row r="25" spans="1:18" x14ac:dyDescent="0.2">
      <c r="J25" s="644"/>
      <c r="K25" s="645"/>
      <c r="M25" s="61"/>
    </row>
    <row r="26" spans="1:18" x14ac:dyDescent="0.2">
      <c r="K26" s="63"/>
      <c r="M26" s="61"/>
    </row>
    <row r="27" spans="1:18" x14ac:dyDescent="0.2">
      <c r="K27" s="646"/>
    </row>
    <row r="28" spans="1:18" x14ac:dyDescent="0.2">
      <c r="K28" s="647"/>
    </row>
    <row r="29" spans="1:18" x14ac:dyDescent="0.2">
      <c r="K29" s="647"/>
    </row>
    <row r="30" spans="1:18" x14ac:dyDescent="0.2">
      <c r="K30" s="647"/>
    </row>
    <row r="31" spans="1:18" x14ac:dyDescent="0.2">
      <c r="K31" s="647"/>
    </row>
    <row r="32" spans="1:18" x14ac:dyDescent="0.2">
      <c r="K32" s="647"/>
    </row>
    <row r="33" spans="11:11" x14ac:dyDescent="0.2">
      <c r="K33" s="647"/>
    </row>
    <row r="34" spans="11:11" x14ac:dyDescent="0.2">
      <c r="K34" s="647"/>
    </row>
    <row r="35" spans="11:11" x14ac:dyDescent="0.2">
      <c r="K35" s="647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Форма 8 СМР</vt:lpstr>
      <vt:lpstr>Форма 8 ПНР</vt:lpstr>
      <vt:lpstr>Приложение №1 к 9</vt:lpstr>
      <vt:lpstr>Приложение №2 к 9</vt:lpstr>
      <vt:lpstr>Приложение №1 к 8</vt:lpstr>
      <vt:lpstr>Приложение №2 к 8</vt:lpstr>
      <vt:lpstr>'Приложение №1 к 9'!Заголовки_для_печати</vt:lpstr>
      <vt:lpstr>'Приложение №2 к 8'!Заголовки_для_печати</vt:lpstr>
      <vt:lpstr>'Приложение №1 к 9'!Область_печати</vt:lpstr>
      <vt:lpstr>'Приложение №2 к 8'!Область_печати</vt:lpstr>
      <vt:lpstr>'Приложение №2 к 9'!Область_печати</vt:lpstr>
      <vt:lpstr>'Форма 8 ПНР'!Область_печати</vt:lpstr>
      <vt:lpstr>'Форма 8 СМР'!Область_печати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Алена Евгеньевна Мирошниченко</cp:lastModifiedBy>
  <cp:lastPrinted>2015-03-18T05:47:11Z</cp:lastPrinted>
  <dcterms:created xsi:type="dcterms:W3CDTF">2014-07-13T09:38:46Z</dcterms:created>
  <dcterms:modified xsi:type="dcterms:W3CDTF">2015-03-18T05:50:38Z</dcterms:modified>
</cp:coreProperties>
</file>