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.1 " sheetId="7" r:id="rId1"/>
    <sheet name="Форма 8.2 " sheetId="8" r:id="rId2"/>
    <sheet name="Перебазировка №1" sheetId="4" r:id="rId3"/>
    <sheet name="Транспорт №2" sheetId="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>#REF!</definedName>
    <definedName name="блок" localSheetId="0">#REF!</definedName>
    <definedName name="блок" localSheetId="1">#REF!</definedName>
    <definedName name="блок">#REF!</definedName>
    <definedName name="весмп" localSheetId="0">#REF!</definedName>
    <definedName name="весмп" localSheetId="1">#REF!</definedName>
    <definedName name="весмп">#REF!</definedName>
    <definedName name="врем" localSheetId="0">#REF!</definedName>
    <definedName name="врем" localSheetId="1">#REF!</definedName>
    <definedName name="врем">#REF!</definedName>
    <definedName name="высл" localSheetId="0">#REF!</definedName>
    <definedName name="высл" localSheetId="1">#REF!</definedName>
    <definedName name="высл">#REF!</definedName>
    <definedName name="ггг">#REF!</definedName>
    <definedName name="группа" localSheetId="0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>#REF!</definedName>
    <definedName name="дллл">#REF!</definedName>
    <definedName name="дол" localSheetId="0">#REF!</definedName>
    <definedName name="дол" localSheetId="1">#REF!</definedName>
    <definedName name="дол">#REF!</definedName>
    <definedName name="допотп" localSheetId="0">#REF!</definedName>
    <definedName name="допотп" localSheetId="1">#REF!</definedName>
    <definedName name="допотп">#REF!</definedName>
    <definedName name="ДЦ1" localSheetId="0">#REF!</definedName>
    <definedName name="ДЦ1" localSheetId="1">#REF!</definedName>
    <definedName name="ДЦ1">#REF!</definedName>
    <definedName name="ДЦ10" localSheetId="0">#REF!</definedName>
    <definedName name="ДЦ10" localSheetId="1">#REF!</definedName>
    <definedName name="ДЦ10">#REF!</definedName>
    <definedName name="ДЦ11" localSheetId="0">#REF!</definedName>
    <definedName name="ДЦ11" localSheetId="1">#REF!</definedName>
    <definedName name="ДЦ11">#REF!</definedName>
    <definedName name="ДЦ12" localSheetId="0">#REF!</definedName>
    <definedName name="ДЦ12" localSheetId="1">#REF!</definedName>
    <definedName name="ДЦ12">#REF!</definedName>
    <definedName name="ДЦ13" localSheetId="0">#REF!</definedName>
    <definedName name="ДЦ13" localSheetId="1">#REF!</definedName>
    <definedName name="ДЦ13">#REF!</definedName>
    <definedName name="ДЦ14" localSheetId="0">#REF!</definedName>
    <definedName name="ДЦ14" localSheetId="1">#REF!</definedName>
    <definedName name="ДЦ14">#REF!</definedName>
    <definedName name="ДЦ15" localSheetId="0">#REF!</definedName>
    <definedName name="ДЦ15" localSheetId="1">#REF!</definedName>
    <definedName name="ДЦ15">#REF!</definedName>
    <definedName name="ДЦ16" localSheetId="0">#REF!</definedName>
    <definedName name="ДЦ16" localSheetId="1">#REF!</definedName>
    <definedName name="ДЦ16">#REF!</definedName>
    <definedName name="ДЦ17" localSheetId="0">#REF!</definedName>
    <definedName name="ДЦ17" localSheetId="1">#REF!</definedName>
    <definedName name="ДЦ17">#REF!</definedName>
    <definedName name="ДЦ18" localSheetId="0">#REF!</definedName>
    <definedName name="ДЦ18" localSheetId="1">#REF!</definedName>
    <definedName name="ДЦ18">#REF!</definedName>
    <definedName name="ДЦ19" localSheetId="0">#REF!</definedName>
    <definedName name="ДЦ19" localSheetId="1">#REF!</definedName>
    <definedName name="ДЦ19">#REF!</definedName>
    <definedName name="ДЦ2" localSheetId="0">#REF!</definedName>
    <definedName name="ДЦ2" localSheetId="1">#REF!</definedName>
    <definedName name="ДЦ2">#REF!</definedName>
    <definedName name="ДЦ2_" localSheetId="0">#REF!</definedName>
    <definedName name="ДЦ2_" localSheetId="1">#REF!</definedName>
    <definedName name="ДЦ2_">#REF!</definedName>
    <definedName name="ДЦ20" localSheetId="0">#REF!</definedName>
    <definedName name="ДЦ20" localSheetId="1">#REF!</definedName>
    <definedName name="ДЦ20">#REF!</definedName>
    <definedName name="ДЦ20_1" localSheetId="0">#REF!</definedName>
    <definedName name="ДЦ20_1" localSheetId="1">#REF!</definedName>
    <definedName name="ДЦ20_1">#REF!</definedName>
    <definedName name="ДЦ21" localSheetId="0">#REF!</definedName>
    <definedName name="ДЦ21" localSheetId="1">#REF!</definedName>
    <definedName name="ДЦ21">#REF!</definedName>
    <definedName name="ДЦ22" localSheetId="0">#REF!</definedName>
    <definedName name="ДЦ22" localSheetId="1">#REF!</definedName>
    <definedName name="ДЦ22">#REF!</definedName>
    <definedName name="ДЦ23" localSheetId="0">#REF!</definedName>
    <definedName name="ДЦ23" localSheetId="1">#REF!</definedName>
    <definedName name="ДЦ23">#REF!</definedName>
    <definedName name="ДЦ24" localSheetId="0">#REF!</definedName>
    <definedName name="ДЦ24" localSheetId="1">#REF!</definedName>
    <definedName name="ДЦ24">#REF!</definedName>
    <definedName name="ДЦ25" localSheetId="0">#REF!</definedName>
    <definedName name="ДЦ25" localSheetId="1">#REF!</definedName>
    <definedName name="ДЦ25">#REF!</definedName>
    <definedName name="ДЦ26" localSheetId="0">#REF!</definedName>
    <definedName name="ДЦ26" localSheetId="1">#REF!</definedName>
    <definedName name="ДЦ26">#REF!</definedName>
    <definedName name="ДЦ3" localSheetId="0">#REF!</definedName>
    <definedName name="ДЦ3" localSheetId="1">#REF!</definedName>
    <definedName name="ДЦ3">#REF!</definedName>
    <definedName name="ДЦ3_" localSheetId="0">#REF!</definedName>
    <definedName name="ДЦ3_" localSheetId="1">#REF!</definedName>
    <definedName name="ДЦ3_">#REF!</definedName>
    <definedName name="ДЦ4" localSheetId="0">#REF!</definedName>
    <definedName name="ДЦ4" localSheetId="1">#REF!</definedName>
    <definedName name="ДЦ4">#REF!</definedName>
    <definedName name="ДЦ5" localSheetId="0">#REF!</definedName>
    <definedName name="ДЦ5" localSheetId="1">#REF!</definedName>
    <definedName name="ДЦ5">#REF!</definedName>
    <definedName name="ДЦ6" localSheetId="0">#REF!</definedName>
    <definedName name="ДЦ6" localSheetId="1">#REF!</definedName>
    <definedName name="ДЦ6">#REF!</definedName>
    <definedName name="ДЦ6_1" localSheetId="0">#REF!</definedName>
    <definedName name="ДЦ6_1" localSheetId="1">#REF!</definedName>
    <definedName name="ДЦ6_1">#REF!</definedName>
    <definedName name="ДЦ7" localSheetId="0">#REF!</definedName>
    <definedName name="ДЦ7" localSheetId="1">#REF!</definedName>
    <definedName name="ДЦ7">#REF!</definedName>
    <definedName name="ДЦ8" localSheetId="0">#REF!</definedName>
    <definedName name="ДЦ8" localSheetId="1">#REF!</definedName>
    <definedName name="ДЦ8">#REF!</definedName>
    <definedName name="ДЦ9" localSheetId="0">#REF!</definedName>
    <definedName name="ДЦ9" localSheetId="1">#REF!</definedName>
    <definedName name="ДЦ9">#REF!</definedName>
    <definedName name="емм" localSheetId="0">#REF!</definedName>
    <definedName name="емм" localSheetId="1">#REF!</definedName>
    <definedName name="емм">#REF!</definedName>
    <definedName name="_xlnm.Print_Titles" localSheetId="3">'Транспорт №2'!$8:$8</definedName>
    <definedName name="_xlnm.Print_Titles">#N/A</definedName>
    <definedName name="Заказчик" localSheetId="0">#REF!</definedName>
    <definedName name="Заказчик" localSheetId="1">#REF!</definedName>
    <definedName name="Заказчик">#REF!</definedName>
    <definedName name="зп" localSheetId="0">#REF!</definedName>
    <definedName name="зп" localSheetId="1">#REF!</definedName>
    <definedName name="зп">#REF!</definedName>
    <definedName name="зпмес" localSheetId="0">#REF!</definedName>
    <definedName name="зпмес" localSheetId="1">#REF!</definedName>
    <definedName name="зпмес">#REF!</definedName>
    <definedName name="зпо" localSheetId="0">#REF!</definedName>
    <definedName name="зпо" localSheetId="1">#REF!</definedName>
    <definedName name="зпо">#REF!</definedName>
    <definedName name="зппр" localSheetId="0">#REF!</definedName>
    <definedName name="зппр" localSheetId="1">#REF!</definedName>
    <definedName name="зппр">#REF!</definedName>
    <definedName name="зпч" localSheetId="0">#REF!</definedName>
    <definedName name="зпч" localSheetId="1">#REF!</definedName>
    <definedName name="зпч">#REF!</definedName>
    <definedName name="зу" localSheetId="0">#REF!</definedName>
    <definedName name="зу" localSheetId="1">#REF!</definedName>
    <definedName name="зу">#REF!</definedName>
    <definedName name="и_н_п" localSheetId="0">#REF!</definedName>
    <definedName name="и_н_п" localSheetId="1">#REF!</definedName>
    <definedName name="и_н_п">#REF!</definedName>
    <definedName name="изп" localSheetId="0">#REF!</definedName>
    <definedName name="изп" localSheetId="1">#REF!</definedName>
    <definedName name="изп">#REF!</definedName>
    <definedName name="имат" localSheetId="0">#REF!</definedName>
    <definedName name="имат" localSheetId="1">#REF!</definedName>
    <definedName name="имат">#REF!</definedName>
    <definedName name="иматзак" localSheetId="0">#REF!</definedName>
    <definedName name="иматзак" localSheetId="1">#REF!</definedName>
    <definedName name="иматзак">#REF!</definedName>
    <definedName name="иматпод" localSheetId="0">#REF!</definedName>
    <definedName name="иматпод" localSheetId="1">#REF!</definedName>
    <definedName name="иматпод">#REF!</definedName>
    <definedName name="имя" localSheetId="0">#REF!</definedName>
    <definedName name="имя" localSheetId="1">#REF!</definedName>
    <definedName name="имя">#REF!</definedName>
    <definedName name="Инвестор" localSheetId="0">#REF!</definedName>
    <definedName name="Инвестор" localSheetId="1">#REF!</definedName>
    <definedName name="Инвестор">#REF!</definedName>
    <definedName name="инд1" localSheetId="0">#REF!</definedName>
    <definedName name="инд1" localSheetId="1">#REF!</definedName>
    <definedName name="инд1">#REF!</definedName>
    <definedName name="инд11" localSheetId="0">#REF!</definedName>
    <definedName name="инд11" localSheetId="1">#REF!</definedName>
    <definedName name="инд11">#REF!</definedName>
    <definedName name="инд12" localSheetId="0">#REF!</definedName>
    <definedName name="инд12" localSheetId="1">#REF!</definedName>
    <definedName name="инд12">#REF!</definedName>
    <definedName name="инд13" localSheetId="0">#REF!</definedName>
    <definedName name="инд13" localSheetId="1">#REF!</definedName>
    <definedName name="инд13">#REF!</definedName>
    <definedName name="инд3" localSheetId="0">#REF!</definedName>
    <definedName name="инд3" localSheetId="1">#REF!</definedName>
    <definedName name="инд3">#REF!</definedName>
    <definedName name="инд4" localSheetId="0">#REF!</definedName>
    <definedName name="инд4" localSheetId="1">#REF!</definedName>
    <definedName name="инд4">#REF!</definedName>
    <definedName name="инд5" localSheetId="0">#REF!</definedName>
    <definedName name="инд5" localSheetId="1">#REF!</definedName>
    <definedName name="инд5">#REF!</definedName>
    <definedName name="инд6" localSheetId="0">#REF!</definedName>
    <definedName name="инд6" localSheetId="1">#REF!</definedName>
    <definedName name="инд6">#REF!</definedName>
    <definedName name="инд7" localSheetId="0">#REF!</definedName>
    <definedName name="инд7" localSheetId="1">#REF!</definedName>
    <definedName name="инд7">#REF!</definedName>
    <definedName name="инд8" localSheetId="0">#REF!</definedName>
    <definedName name="инд8" localSheetId="1">#REF!</definedName>
    <definedName name="инд8">#REF!</definedName>
    <definedName name="инд9" localSheetId="0">#REF!</definedName>
    <definedName name="инд9" localSheetId="1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>#REF!</definedName>
    <definedName name="к_ЗПМ" localSheetId="0">#REF!</definedName>
    <definedName name="к_ЗПМ" localSheetId="1">#REF!</definedName>
    <definedName name="к_ЗПМ">#REF!</definedName>
    <definedName name="к_МАТ" localSheetId="0">#REF!</definedName>
    <definedName name="к_МАТ" localSheetId="1">#REF!</definedName>
    <definedName name="к_МАТ">#REF!</definedName>
    <definedName name="к_ОЗП" localSheetId="0">#REF!</definedName>
    <definedName name="к_ОЗП" localSheetId="1">#REF!</definedName>
    <definedName name="к_ОЗП">#REF!</definedName>
    <definedName name="к_ПЗ" localSheetId="0">#REF!</definedName>
    <definedName name="к_ПЗ" localSheetId="1">#REF!</definedName>
    <definedName name="к_ПЗ">#REF!</definedName>
    <definedName name="к_ЭМ" localSheetId="0">#REF!</definedName>
    <definedName name="к_ЭМ" localSheetId="1">#REF!</definedName>
    <definedName name="к_ЭМ">#REF!</definedName>
    <definedName name="кве">#REF!</definedName>
    <definedName name="кмм" localSheetId="0">#REF!</definedName>
    <definedName name="кмм" localSheetId="1">#REF!</definedName>
    <definedName name="кмм">#REF!</definedName>
    <definedName name="кмо" localSheetId="0">#REF!</definedName>
    <definedName name="кмо" localSheetId="1">#REF!</definedName>
    <definedName name="кмо">#REF!</definedName>
    <definedName name="кол" localSheetId="0">#REF!</definedName>
    <definedName name="кол" localSheetId="1">#REF!</definedName>
    <definedName name="кол">#REF!</definedName>
    <definedName name="лот1" localSheetId="0">#REF!</definedName>
    <definedName name="лот1" localSheetId="1">#REF!</definedName>
    <definedName name="лот1">#REF!</definedName>
    <definedName name="м" localSheetId="0">#REF!</definedName>
    <definedName name="м" localSheetId="1">#REF!</definedName>
    <definedName name="м">#REF!</definedName>
    <definedName name="масмес" localSheetId="0">#REF!</definedName>
    <definedName name="масмес" localSheetId="1">#REF!</definedName>
    <definedName name="масмес">#REF!</definedName>
    <definedName name="мат" localSheetId="0">#REF!</definedName>
    <definedName name="мат" localSheetId="1">#REF!</definedName>
    <definedName name="мат">#REF!</definedName>
    <definedName name="матз" localSheetId="0">#REF!</definedName>
    <definedName name="матз" localSheetId="1">#REF!</definedName>
    <definedName name="матз">#REF!</definedName>
    <definedName name="матпз" localSheetId="0">#REF!</definedName>
    <definedName name="матпз" localSheetId="1">#REF!</definedName>
    <definedName name="матпз">#REF!</definedName>
    <definedName name="мех" localSheetId="0">#REF!</definedName>
    <definedName name="мех" localSheetId="1">#REF!</definedName>
    <definedName name="мех">#REF!</definedName>
    <definedName name="мз" localSheetId="0">#REF!</definedName>
    <definedName name="мз" localSheetId="1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>#REF!</definedName>
    <definedName name="НДС" localSheetId="0">#REF!</definedName>
    <definedName name="НДС" localSheetId="1">#REF!</definedName>
    <definedName name="НДС">#REF!</definedName>
    <definedName name="нет" localSheetId="0">#REF!</definedName>
    <definedName name="нет" localSheetId="1">#REF!</definedName>
    <definedName name="нет">#REF!</definedName>
    <definedName name="нзу" localSheetId="0">#REF!</definedName>
    <definedName name="нзу" localSheetId="1">#REF!</definedName>
    <definedName name="нзу">#REF!</definedName>
    <definedName name="ннр" localSheetId="0">#REF!</definedName>
    <definedName name="ннр" localSheetId="1">#REF!</definedName>
    <definedName name="ннр">#REF!</definedName>
    <definedName name="ннр0" localSheetId="0">#REF!</definedName>
    <definedName name="ннр0" localSheetId="1">#REF!</definedName>
    <definedName name="ннр0">#REF!</definedName>
    <definedName name="ннркс" localSheetId="0">#REF!</definedName>
    <definedName name="ннркс" localSheetId="1">#REF!</definedName>
    <definedName name="ннркс">#REF!</definedName>
    <definedName name="ннрс" localSheetId="0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>#REF!</definedName>
    <definedName name="_xlnm.Print_Area" localSheetId="3">'Транспорт №2'!$A$1:$M$26</definedName>
    <definedName name="_xlnm.Print_Area" localSheetId="0">'Форма 8.1 '!$A$1:$R$71</definedName>
    <definedName name="_xlnm.Print_Area" localSheetId="1">'Форма 8.2 '!$A$1:$R$88</definedName>
    <definedName name="оборз" localSheetId="0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>#REF!</definedName>
    <definedName name="отп" localSheetId="0">#REF!</definedName>
    <definedName name="отп" localSheetId="1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>#REF!</definedName>
    <definedName name="ператр2" localSheetId="0">#REF!</definedName>
    <definedName name="ператр2" localSheetId="1">#REF!</definedName>
    <definedName name="ператр2">#REF!</definedName>
    <definedName name="перм" localSheetId="0">#REF!</definedName>
    <definedName name="перм" localSheetId="1">#REF!</definedName>
    <definedName name="перм">#REF!</definedName>
    <definedName name="перо" localSheetId="0">#REF!</definedName>
    <definedName name="перо" localSheetId="1">#REF!</definedName>
    <definedName name="перо">#REF!</definedName>
    <definedName name="пЗуВр" localSheetId="0">#REF!</definedName>
    <definedName name="пЗуВр" localSheetId="1">#REF!</definedName>
    <definedName name="пЗуВр">#REF!</definedName>
    <definedName name="поток2" localSheetId="0">#REF!</definedName>
    <definedName name="поток2" localSheetId="1">#REF!</definedName>
    <definedName name="поток2">#REF!</definedName>
    <definedName name="пПрВр" localSheetId="0">#REF!</definedName>
    <definedName name="пПрВр" localSheetId="1">#REF!</definedName>
    <definedName name="пПрВр">#REF!</definedName>
    <definedName name="ПРВ" localSheetId="0">[3]ИДвалка!#REF!</definedName>
    <definedName name="ПРВ" localSheetId="1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0">#REF!</definedName>
    <definedName name="прибыль" localSheetId="1">#REF!</definedName>
    <definedName name="прибыль">#REF!</definedName>
    <definedName name="Проверил" localSheetId="0">#REF!</definedName>
    <definedName name="Проверил" localSheetId="1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>#REF!</definedName>
    <definedName name="с" localSheetId="0">#REF!</definedName>
    <definedName name="с" localSheetId="1">#REF!</definedName>
    <definedName name="с">#REF!</definedName>
    <definedName name="с21" localSheetId="0">#REF!</definedName>
    <definedName name="с21" localSheetId="1">#REF!</definedName>
    <definedName name="с21">#REF!</definedName>
    <definedName name="са" localSheetId="0">#REF!</definedName>
    <definedName name="са" localSheetId="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>#REF!</definedName>
    <definedName name="сн_рк" localSheetId="0">#REF!</definedName>
    <definedName name="сн_рк" localSheetId="1">#REF!</definedName>
    <definedName name="сн_рк">#REF!</definedName>
    <definedName name="Составил" localSheetId="0">#REF!</definedName>
    <definedName name="Составил" localSheetId="1">#REF!</definedName>
    <definedName name="Составил">#REF!</definedName>
    <definedName name="сп" localSheetId="0">#REF!</definedName>
    <definedName name="сп" localSheetId="1">#REF!</definedName>
    <definedName name="сп">#REF!</definedName>
    <definedName name="ссммрр" localSheetId="0">#REF!</definedName>
    <definedName name="ссммрр" localSheetId="1">#REF!</definedName>
    <definedName name="ссммрр">#REF!</definedName>
    <definedName name="сто" localSheetId="0">#REF!</definedName>
    <definedName name="сто" localSheetId="1">#REF!</definedName>
    <definedName name="сто">#REF!</definedName>
    <definedName name="сто2" localSheetId="0">#REF!</definedName>
    <definedName name="сто2" localSheetId="1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>#REF!</definedName>
    <definedName name="т11" localSheetId="0">#REF!</definedName>
    <definedName name="т11" localSheetId="1">#REF!</definedName>
    <definedName name="т11">#REF!</definedName>
    <definedName name="т12" localSheetId="0">#REF!</definedName>
    <definedName name="т12" localSheetId="1">#REF!</definedName>
    <definedName name="т12">#REF!</definedName>
    <definedName name="т13" localSheetId="0">#REF!</definedName>
    <definedName name="т13" localSheetId="1">#REF!</definedName>
    <definedName name="т13">#REF!</definedName>
    <definedName name="т14" localSheetId="0">#REF!</definedName>
    <definedName name="т14" localSheetId="1">#REF!</definedName>
    <definedName name="т14">#REF!</definedName>
    <definedName name="т15" localSheetId="0">#REF!</definedName>
    <definedName name="т15" localSheetId="1">#REF!</definedName>
    <definedName name="т15">#REF!</definedName>
    <definedName name="т16" localSheetId="0">#REF!</definedName>
    <definedName name="т16" localSheetId="1">#REF!</definedName>
    <definedName name="т16">#REF!</definedName>
    <definedName name="т17" localSheetId="0">#REF!</definedName>
    <definedName name="т17" localSheetId="1">#REF!</definedName>
    <definedName name="т17">#REF!</definedName>
    <definedName name="т18" localSheetId="0">#REF!</definedName>
    <definedName name="т18" localSheetId="1">#REF!</definedName>
    <definedName name="т18">#REF!</definedName>
    <definedName name="т19" localSheetId="0">#REF!</definedName>
    <definedName name="т19" localSheetId="1">#REF!</definedName>
    <definedName name="т19">#REF!</definedName>
    <definedName name="т20" localSheetId="0">#REF!</definedName>
    <definedName name="т20" localSheetId="1">#REF!</definedName>
    <definedName name="т20">#REF!</definedName>
    <definedName name="т21" localSheetId="0">#REF!</definedName>
    <definedName name="т21" localSheetId="1">#REF!</definedName>
    <definedName name="т21">#REF!</definedName>
    <definedName name="т22" localSheetId="0">#REF!</definedName>
    <definedName name="т22" localSheetId="1">#REF!</definedName>
    <definedName name="т22">#REF!</definedName>
    <definedName name="т23" localSheetId="0">#REF!</definedName>
    <definedName name="т23" localSheetId="1">#REF!</definedName>
    <definedName name="т23">#REF!</definedName>
    <definedName name="т24" localSheetId="0">#REF!</definedName>
    <definedName name="т24" localSheetId="1">#REF!</definedName>
    <definedName name="т24">#REF!</definedName>
    <definedName name="т25" localSheetId="0">#REF!</definedName>
    <definedName name="т25" localSheetId="1">#REF!</definedName>
    <definedName name="т25">#REF!</definedName>
    <definedName name="т26" localSheetId="0">#REF!</definedName>
    <definedName name="т26" localSheetId="1">#REF!</definedName>
    <definedName name="т26">#REF!</definedName>
    <definedName name="т27" localSheetId="0">#REF!</definedName>
    <definedName name="т27" localSheetId="1">#REF!</definedName>
    <definedName name="т27">#REF!</definedName>
    <definedName name="т28" localSheetId="0">#REF!</definedName>
    <definedName name="т28" localSheetId="1">#REF!</definedName>
    <definedName name="т28">#REF!</definedName>
    <definedName name="т29" localSheetId="0">#REF!</definedName>
    <definedName name="т29" localSheetId="1">#REF!</definedName>
    <definedName name="т29">#REF!</definedName>
    <definedName name="т30" localSheetId="0">#REF!</definedName>
    <definedName name="т30" localSheetId="1">#REF!</definedName>
    <definedName name="т30">#REF!</definedName>
    <definedName name="т31" localSheetId="0">#REF!</definedName>
    <definedName name="т31" localSheetId="1">#REF!</definedName>
    <definedName name="т31">#REF!</definedName>
    <definedName name="т32" localSheetId="0">#REF!</definedName>
    <definedName name="т32" localSheetId="1">#REF!</definedName>
    <definedName name="т32">#REF!</definedName>
    <definedName name="т33" localSheetId="0">#REF!</definedName>
    <definedName name="т33" localSheetId="1">#REF!</definedName>
    <definedName name="т33">#REF!</definedName>
    <definedName name="т34" localSheetId="0">#REF!</definedName>
    <definedName name="т34" localSheetId="1">#REF!</definedName>
    <definedName name="т34">#REF!</definedName>
    <definedName name="т35" localSheetId="0">#REF!</definedName>
    <definedName name="т35" localSheetId="1">#REF!</definedName>
    <definedName name="т35">#REF!</definedName>
    <definedName name="т36" localSheetId="0">#REF!</definedName>
    <definedName name="т36" localSheetId="1">#REF!</definedName>
    <definedName name="т36">#REF!</definedName>
    <definedName name="т37" localSheetId="0">#REF!</definedName>
    <definedName name="т37" localSheetId="1">#REF!</definedName>
    <definedName name="т37">#REF!</definedName>
    <definedName name="т38" localSheetId="0">#REF!</definedName>
    <definedName name="т38" localSheetId="1">#REF!</definedName>
    <definedName name="т38">#REF!</definedName>
    <definedName name="т39" localSheetId="0">#REF!</definedName>
    <definedName name="т39" localSheetId="1">#REF!</definedName>
    <definedName name="т39">#REF!</definedName>
    <definedName name="т40" localSheetId="0">#REF!</definedName>
    <definedName name="т40" localSheetId="1">#REF!</definedName>
    <definedName name="т40">#REF!</definedName>
    <definedName name="т41" localSheetId="0">#REF!</definedName>
    <definedName name="т41" localSheetId="1">#REF!</definedName>
    <definedName name="т41">#REF!</definedName>
    <definedName name="т42" localSheetId="0">#REF!</definedName>
    <definedName name="т42" localSheetId="1">#REF!</definedName>
    <definedName name="т42">#REF!</definedName>
    <definedName name="т43" localSheetId="0">#REF!</definedName>
    <definedName name="т43" localSheetId="1">#REF!</definedName>
    <definedName name="т43">#REF!</definedName>
    <definedName name="т44" localSheetId="0">#REF!</definedName>
    <definedName name="т44" localSheetId="1">#REF!</definedName>
    <definedName name="т44">#REF!</definedName>
    <definedName name="т45" localSheetId="0">#REF!</definedName>
    <definedName name="т45" localSheetId="1">#REF!</definedName>
    <definedName name="т45">#REF!</definedName>
    <definedName name="т46" localSheetId="0">#REF!</definedName>
    <definedName name="т46" localSheetId="1">#REF!</definedName>
    <definedName name="т46">#REF!</definedName>
    <definedName name="т47" localSheetId="0">#REF!</definedName>
    <definedName name="т47" localSheetId="1">#REF!</definedName>
    <definedName name="т47">#REF!</definedName>
    <definedName name="т48" localSheetId="0">#REF!</definedName>
    <definedName name="т48" localSheetId="1">#REF!</definedName>
    <definedName name="т48">#REF!</definedName>
    <definedName name="т49" localSheetId="0">#REF!</definedName>
    <definedName name="т49" localSheetId="1">#REF!</definedName>
    <definedName name="т49">#REF!</definedName>
    <definedName name="т50" localSheetId="0">#REF!</definedName>
    <definedName name="т50" localSheetId="1">#REF!</definedName>
    <definedName name="т50">#REF!</definedName>
    <definedName name="т51" localSheetId="0">#REF!</definedName>
    <definedName name="т51" localSheetId="1">#REF!</definedName>
    <definedName name="т51">#REF!</definedName>
    <definedName name="т52" localSheetId="0">#REF!</definedName>
    <definedName name="т52" localSheetId="1">#REF!</definedName>
    <definedName name="т52">#REF!</definedName>
    <definedName name="т53" localSheetId="0">#REF!</definedName>
    <definedName name="т53" localSheetId="1">#REF!</definedName>
    <definedName name="т53">#REF!</definedName>
    <definedName name="т54" localSheetId="0">#REF!</definedName>
    <definedName name="т54" localSheetId="1">#REF!</definedName>
    <definedName name="т54">#REF!</definedName>
    <definedName name="т55" localSheetId="0">#REF!</definedName>
    <definedName name="т55" localSheetId="1">#REF!</definedName>
    <definedName name="т55">#REF!</definedName>
    <definedName name="т56" localSheetId="0">#REF!</definedName>
    <definedName name="т56" localSheetId="1">#REF!</definedName>
    <definedName name="т56">#REF!</definedName>
    <definedName name="т57" localSheetId="0">#REF!</definedName>
    <definedName name="т57" localSheetId="1">#REF!</definedName>
    <definedName name="т57">#REF!</definedName>
    <definedName name="т58" localSheetId="0">#REF!</definedName>
    <definedName name="т58" localSheetId="1">#REF!</definedName>
    <definedName name="т58">#REF!</definedName>
    <definedName name="т59" localSheetId="0">#REF!</definedName>
    <definedName name="т59" localSheetId="1">#REF!</definedName>
    <definedName name="т59">#REF!</definedName>
    <definedName name="т60" localSheetId="0">#REF!</definedName>
    <definedName name="т60" localSheetId="1">#REF!</definedName>
    <definedName name="т60">#REF!</definedName>
    <definedName name="тар" localSheetId="0">#REF!</definedName>
    <definedName name="тар" localSheetId="1">#REF!</definedName>
    <definedName name="тар">#REF!</definedName>
    <definedName name="Тарифы" localSheetId="0">#REF!</definedName>
    <definedName name="Тарифы" localSheetId="1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>#REF!</definedName>
    <definedName name="трр" localSheetId="0">#REF!</definedName>
    <definedName name="трр" localSheetId="1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>#REF!</definedName>
    <definedName name="фотм" localSheetId="0">#REF!</definedName>
    <definedName name="фотм" localSheetId="1">#REF!</definedName>
    <definedName name="фотм">#REF!</definedName>
    <definedName name="фотр" localSheetId="0">#REF!</definedName>
    <definedName name="фотр" localSheetId="1">#REF!</definedName>
    <definedName name="фотр">#REF!</definedName>
    <definedName name="челдн" localSheetId="0">#REF!</definedName>
    <definedName name="челдн" localSheetId="1">#REF!</definedName>
    <definedName name="челдн">#REF!</definedName>
    <definedName name="чм" localSheetId="0">#REF!</definedName>
    <definedName name="чм" localSheetId="1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 localSheetId="1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79" i="8" l="1"/>
  <c r="L44" i="8"/>
  <c r="K44" i="8"/>
  <c r="J44" i="8"/>
  <c r="E80" i="8" s="1"/>
  <c r="I44" i="8"/>
  <c r="H44" i="8"/>
  <c r="F44" i="8"/>
  <c r="E44" i="8"/>
  <c r="D43" i="8"/>
  <c r="D42" i="8"/>
  <c r="D41" i="8"/>
  <c r="D40" i="8"/>
  <c r="G39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B21" i="8"/>
  <c r="D20" i="8"/>
  <c r="D19" i="8"/>
  <c r="D18" i="8"/>
  <c r="D17" i="8"/>
  <c r="D16" i="8"/>
  <c r="D15" i="8"/>
  <c r="D14" i="8"/>
  <c r="D13" i="8"/>
  <c r="D44" i="8" s="1"/>
  <c r="D12" i="8"/>
  <c r="D11" i="8"/>
  <c r="B8" i="8"/>
  <c r="D64" i="7" l="1"/>
  <c r="B64" i="7"/>
  <c r="L26" i="7"/>
  <c r="K26" i="7"/>
  <c r="J26" i="7"/>
  <c r="E62" i="7" s="1"/>
  <c r="I26" i="7"/>
  <c r="H26" i="7"/>
  <c r="G26" i="7"/>
  <c r="F26" i="7"/>
  <c r="E26" i="7"/>
  <c r="D25" i="7"/>
  <c r="D24" i="7"/>
  <c r="D23" i="7"/>
  <c r="D21" i="7"/>
  <c r="D20" i="7"/>
  <c r="D19" i="7"/>
  <c r="D18" i="7"/>
  <c r="D17" i="7"/>
  <c r="D16" i="7"/>
  <c r="D15" i="7"/>
  <c r="D14" i="7"/>
  <c r="D13" i="7"/>
  <c r="D12" i="7"/>
  <c r="D11" i="7"/>
  <c r="D26" i="7" s="1"/>
  <c r="B9" i="7"/>
  <c r="B8" i="7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<sst xmlns="http://schemas.openxmlformats.org/spreadsheetml/2006/main" count="318" uniqueCount="210">
  <si>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</si>
  <si>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</si>
  <si>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</si>
  <si>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</si>
  <si>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</si>
  <si>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</si>
  <si>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</si>
  <si>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</si>
  <si>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</si>
  <si>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</si>
  <si>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</si>
  <si>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</si>
  <si>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</si>
  <si>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</si>
  <si>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</si>
  <si>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</si>
  <si>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</si>
  <si>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</si>
  <si>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</si>
  <si>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</si>
  <si>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</si>
  <si>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</si>
  <si>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</si>
  <si>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</si>
  <si>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</si>
  <si>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</si>
  <si>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</si>
  <si>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</si>
  <si>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</si>
  <si>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</si>
  <si>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</si>
  <si>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</si>
  <si>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</si>
  <si>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</si>
  <si>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</si>
  <si>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</si>
  <si>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</si>
  <si>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</si>
  <si>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</si>
  <si>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</si>
  <si>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</si>
  <si>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</si>
  <si>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</si>
  <si>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</si>
  <si>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</si>
  <si>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</si>
  <si>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</si>
  <si>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</si>
  <si>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</si>
  <si>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</si>
  <si>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</si>
  <si>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</si>
  <si>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</si>
  <si>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</si>
  <si>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</si>
  <si>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</si>
  <si>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</si>
  <si>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Приложение №1 к форме 8</t>
  </si>
  <si>
    <t>Приложение №2 к форме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</si>
  <si>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</si>
  <si>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</si>
  <si>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</si>
  <si>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</si>
  <si>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</si>
  <si>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</si>
  <si>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</si>
  <si>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</si>
  <si>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</si>
  <si>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</si>
  <si>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Оплата труда механизаторов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</si>
  <si>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</si>
  <si>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</si>
  <si>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</si>
  <si>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</si>
  <si>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</si>
  <si>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</si>
  <si>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Зимнее удорожание</t>
  </si>
  <si>
    <t>ЭММ</t>
  </si>
  <si>
    <t>оплата труда механизаторов</t>
  </si>
  <si>
    <t>ИТОГО по всем работам (без учета стоимости материалов)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</si>
  <si>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</si>
  <si>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</si>
  <si>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</si>
  <si>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</si>
  <si>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</si>
  <si>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</si>
  <si>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</si>
  <si>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</si>
  <si>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</si>
  <si>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</si>
  <si>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</si>
  <si>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</si>
  <si>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</si>
  <si>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</si>
  <si>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</si>
  <si>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</si>
  <si>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</si>
  <si>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</si>
  <si>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</si>
  <si>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</si>
  <si>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</si>
  <si>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</si>
  <si>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</si>
  <si>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</si>
  <si>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</si>
  <si>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</si>
  <si>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</si>
  <si>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Временные здания и сооружения</t>
  </si>
  <si>
    <t xml:space="preserve">Индекс эксплуатации машин и механизмов </t>
  </si>
  <si>
    <t>Затраты на эксплуатацию машин и механизмов (без учета гр.6)</t>
  </si>
  <si>
    <t xml:space="preserve">Зимнее удорожание </t>
  </si>
  <si>
    <t>Транспорт материалов</t>
  </si>
  <si>
    <t>Мобильная столовая</t>
  </si>
  <si>
    <t>02-02-01</t>
  </si>
  <si>
    <t>Строительные работы</t>
  </si>
  <si>
    <t>02-02-02</t>
  </si>
  <si>
    <t>Внутреннее электроосвещение</t>
  </si>
  <si>
    <t>02-02-03</t>
  </si>
  <si>
    <t>Система хозяйственно-питьевого водопровода- В1</t>
  </si>
  <si>
    <t>02-02-04</t>
  </si>
  <si>
    <t>Бытовая (К1) и производственная канализация (К3)</t>
  </si>
  <si>
    <t>02-02-05</t>
  </si>
  <si>
    <t>Отопление и вентиляция</t>
  </si>
  <si>
    <t>02-02-06</t>
  </si>
  <si>
    <t>Приобретение мебели, оборудования и инвентаря</t>
  </si>
  <si>
    <t>02-03-01</t>
  </si>
  <si>
    <t>Строительные работы Площадка под блок санузла</t>
  </si>
  <si>
    <t>02-03-02</t>
  </si>
  <si>
    <t>Монтаж блока санузла</t>
  </si>
  <si>
    <t>02-03-03</t>
  </si>
  <si>
    <t>02-03-04</t>
  </si>
  <si>
    <t>02-03-05</t>
  </si>
  <si>
    <t>Бытовая канализация (К1)</t>
  </si>
  <si>
    <t>02-03-06</t>
  </si>
  <si>
    <t>05-03-01</t>
  </si>
  <si>
    <t>Пожарная сигнализация</t>
  </si>
  <si>
    <t>06-05-01</t>
  </si>
  <si>
    <t>Закрепление канализационной для бытовых стоков V=10 м3</t>
  </si>
  <si>
    <t>06-05-02</t>
  </si>
  <si>
    <t>Монтаж емкости Polex plast-eng-po-10000 V=10 м3</t>
  </si>
  <si>
    <t>материалы Заказчика</t>
  </si>
  <si>
    <t>материалы Подрядчика</t>
  </si>
  <si>
    <t>Затраты на эксплуатацию машин и механизмов (без учета гр.8)</t>
  </si>
  <si>
    <t>Обустройство Западно-Усть-Балыкского месторождения нефти. Опорный пункт бригады №3 с мобильной столовой</t>
  </si>
  <si>
    <t>Опорный пункт бригады №3</t>
  </si>
  <si>
    <t>01-01-01</t>
  </si>
  <si>
    <t>1 этап строительства. Вырубка леса. Опорный пункт бригады №3</t>
  </si>
  <si>
    <t>02-01-01</t>
  </si>
  <si>
    <t>02-01-02</t>
  </si>
  <si>
    <t>02-01-04</t>
  </si>
  <si>
    <t>02-01-05</t>
  </si>
  <si>
    <t>02-01-06</t>
  </si>
  <si>
    <t>04-01-01</t>
  </si>
  <si>
    <t>Кабельная эстакада</t>
  </si>
  <si>
    <t>04-01-02</t>
  </si>
  <si>
    <t>Сети электрические</t>
  </si>
  <si>
    <t>04-01-03</t>
  </si>
  <si>
    <t>Электрообогрев трубопроводов</t>
  </si>
  <si>
    <t>04-02-01 изм.1</t>
  </si>
  <si>
    <t>04-02-02 изм.1</t>
  </si>
  <si>
    <t>КЛ-6 кВ от т.вр.ф-17,18 ЗРУ-6 кВ ДНС-1 до КТП-6/0,4 Кв</t>
  </si>
  <si>
    <t>04-03-01</t>
  </si>
  <si>
    <t>Устройство основания под 2КТП-СЭЩ-Г-250-6-0,4</t>
  </si>
  <si>
    <t>04-03-02</t>
  </si>
  <si>
    <t>Монтаж трансформаторной подстанции 2КТП-СЭЩ-Г-250-6-0,4</t>
  </si>
  <si>
    <t>04-04-01</t>
  </si>
  <si>
    <t>Установка прожекторной мачты ПМС-24 Н=40,5 м.</t>
  </si>
  <si>
    <t>04-04-02</t>
  </si>
  <si>
    <t>Электроснабжение прожектроной мачты ПМС-24 Н=40,25 м.</t>
  </si>
  <si>
    <t>05-01-01</t>
  </si>
  <si>
    <t>05-02-01</t>
  </si>
  <si>
    <t>Сети связи</t>
  </si>
  <si>
    <t>06-01-01</t>
  </si>
  <si>
    <t>Закрепление емкости противопожарного запаса воды V=63м3-2 шт.</t>
  </si>
  <si>
    <t>06-01-02</t>
  </si>
  <si>
    <t>Монтаж емкости противопожарного запаса воды ЕП</t>
  </si>
  <si>
    <t>06-01-03</t>
  </si>
  <si>
    <t>Обвязка емкости противопожарного запаса воды V=63м3 поз.6.2.</t>
  </si>
  <si>
    <t>06-01-04</t>
  </si>
  <si>
    <t xml:space="preserve">Обвязка емкости противопожарного запаса воды </t>
  </si>
  <si>
    <t>06-02-01</t>
  </si>
  <si>
    <t>Закрепление канализационной для бытовых стоков V= 10 м3</t>
  </si>
  <si>
    <t>06-02-02</t>
  </si>
  <si>
    <t>06-03-01</t>
  </si>
  <si>
    <t>Строительные работы опоры ОП1</t>
  </si>
  <si>
    <t>06-03-02</t>
  </si>
  <si>
    <t>Наружные сети водоснабжения</t>
  </si>
  <si>
    <t>06-04-01</t>
  </si>
  <si>
    <t>Наружные сети канализации</t>
  </si>
  <si>
    <t>06-04-02</t>
  </si>
  <si>
    <t>Доп.Строительные работы  (колодцы К1-К3)</t>
  </si>
  <si>
    <t>07-01-01</t>
  </si>
  <si>
    <t>Вертикальная планировка</t>
  </si>
  <si>
    <t>07-01-02</t>
  </si>
  <si>
    <t>Устройство дорожного покрытия</t>
  </si>
  <si>
    <t>07-01-03</t>
  </si>
  <si>
    <t>Благоустройство</t>
  </si>
  <si>
    <t>07-01-04</t>
  </si>
  <si>
    <t>Укрепительные работы</t>
  </si>
  <si>
    <t>07-01-05</t>
  </si>
  <si>
    <t>Площадка под контейнер для бытового мусора</t>
  </si>
  <si>
    <t>ВЗиС</t>
  </si>
  <si>
    <t>Форма 8.1</t>
  </si>
  <si>
    <t>Форма 8.2</t>
  </si>
  <si>
    <t>Перебазировка техники (Приложение 1 к форме 8.1)</t>
  </si>
  <si>
    <t>Транспортировка материалов (Приложение 2 к форме 8.1)</t>
  </si>
  <si>
    <t>Перебазировка техники (Приложение 1 к форме 8.2)</t>
  </si>
  <si>
    <t>Транспортировка материалов (Приложение 2 к форме 8.2)</t>
  </si>
  <si>
    <t>Стоимость материалов (Приложение 3 к форме 8.3, 8.4)</t>
  </si>
  <si>
    <t>Стоимость материалов (Приложение 3.1 к форме 8.1, 8.2)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</si>
</sst>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_-* #,##0.00_р_._-;\-* #,##0.00_р_._-;_-* \-??_р_._-;_-@_-"/>
    <numFmt numFmtId="190" formatCode="0.00_)"/>
    <numFmt numFmtId="191" formatCode="0.0%"/>
    <numFmt numFmtId="192" formatCode="0.000%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5">
      <alignment horizontal="center" wrapText="1"/>
    </xf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50" fillId="25" borderId="5">
      <alignment horizontal="left"/>
    </xf>
    <xf numFmtId="0" fontId="51" fillId="25" borderId="5">
      <alignment horizontal="left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3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4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5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5">
      <alignment vertical="top" wrapText="1"/>
    </xf>
    <xf numFmtId="0" fontId="69" fillId="0" borderId="0"/>
    <xf numFmtId="0" fontId="4" fillId="0" borderId="0"/>
    <xf numFmtId="0" fontId="70" fillId="0" borderId="0"/>
    <xf numFmtId="0" fontId="69" fillId="0" borderId="0" applyProtection="0"/>
  </cellStyleXfs>
  <cellXfs count="361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/>
    <xf numFmtId="0" fontId="5" fillId="0" borderId="0" xfId="0" applyFont="1" applyFill="1"/>
    <xf numFmtId="0" fontId="58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0" fillId="0" borderId="5" xfId="0" applyNumberFormat="1" applyFont="1" applyFill="1" applyBorder="1" applyAlignment="1">
      <alignment horizontal="center" vertical="center" wrapText="1"/>
    </xf>
    <xf numFmtId="0" fontId="63" fillId="0" borderId="0" xfId="0" applyFont="1" applyFill="1"/>
    <xf numFmtId="0" fontId="5" fillId="0" borderId="0" xfId="0" applyFont="1" applyFill="1" applyAlignment="1">
      <alignment vertical="top"/>
    </xf>
    <xf numFmtId="49" fontId="60" fillId="0" borderId="37" xfId="0" applyNumberFormat="1" applyFont="1" applyFill="1" applyBorder="1" applyAlignment="1">
      <alignment horizontal="center" vertical="center" wrapText="1"/>
    </xf>
    <xf numFmtId="49" fontId="60" fillId="0" borderId="38" xfId="0" applyNumberFormat="1" applyFont="1" applyFill="1" applyBorder="1" applyAlignment="1">
      <alignment horizontal="center" vertical="center" wrapText="1"/>
    </xf>
    <xf numFmtId="49" fontId="60" fillId="0" borderId="39" xfId="0" applyNumberFormat="1" applyFont="1" applyFill="1" applyBorder="1" applyAlignment="1">
      <alignment horizontal="center" vertical="center" wrapText="1"/>
    </xf>
    <xf numFmtId="0" fontId="64" fillId="28" borderId="40" xfId="0" applyFont="1" applyFill="1" applyBorder="1" applyAlignment="1">
      <alignment vertical="top"/>
    </xf>
    <xf numFmtId="49" fontId="60" fillId="0" borderId="41" xfId="0" applyNumberFormat="1" applyFont="1" applyFill="1" applyBorder="1" applyAlignment="1">
      <alignment horizontal="center" vertical="top" wrapText="1"/>
    </xf>
    <xf numFmtId="49" fontId="60" fillId="0" borderId="42" xfId="0" applyNumberFormat="1" applyFont="1" applyFill="1" applyBorder="1" applyAlignment="1">
      <alignment horizontal="left" vertical="top" wrapText="1"/>
    </xf>
    <xf numFmtId="187" fontId="65" fillId="0" borderId="42" xfId="0" applyNumberFormat="1" applyFont="1" applyFill="1" applyBorder="1" applyAlignment="1">
      <alignment horizontal="center" vertical="top"/>
    </xf>
    <xf numFmtId="0" fontId="60" fillId="0" borderId="42" xfId="0" applyNumberFormat="1" applyFont="1" applyFill="1" applyBorder="1" applyAlignment="1">
      <alignment horizontal="center" vertical="top"/>
    </xf>
    <xf numFmtId="0" fontId="60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0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49" fontId="66" fillId="0" borderId="44" xfId="0" applyNumberFormat="1" applyFont="1" applyFill="1" applyBorder="1" applyAlignment="1">
      <alignment horizontal="center" vertical="top" wrapText="1"/>
    </xf>
    <xf numFmtId="0" fontId="66" fillId="0" borderId="45" xfId="0" applyNumberFormat="1" applyFont="1" applyFill="1" applyBorder="1" applyAlignment="1">
      <alignment horizontal="right" vertical="top" wrapText="1"/>
    </xf>
    <xf numFmtId="187" fontId="66" fillId="0" borderId="45" xfId="0" applyNumberFormat="1" applyFont="1" applyFill="1" applyBorder="1" applyAlignment="1">
      <alignment horizontal="center" vertical="top"/>
    </xf>
    <xf numFmtId="0" fontId="66" fillId="0" borderId="45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/>
    </xf>
    <xf numFmtId="0" fontId="66" fillId="0" borderId="45" xfId="0" applyFont="1" applyFill="1" applyBorder="1" applyAlignment="1">
      <alignment horizontal="center" vertical="top"/>
    </xf>
    <xf numFmtId="188" fontId="66" fillId="0" borderId="45" xfId="0" applyNumberFormat="1" applyFont="1" applyFill="1" applyBorder="1" applyAlignment="1">
      <alignment horizontal="center" vertical="top"/>
    </xf>
    <xf numFmtId="3" fontId="66" fillId="0" borderId="46" xfId="0" applyNumberFormat="1" applyFont="1" applyFill="1" applyBorder="1" applyAlignment="1">
      <alignment horizontal="center" vertical="top" wrapText="1"/>
    </xf>
    <xf numFmtId="0" fontId="64" fillId="0" borderId="4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58" fillId="0" borderId="49" xfId="0" applyFont="1" applyFill="1" applyBorder="1" applyAlignment="1">
      <alignment horizontal="center" vertical="top" wrapText="1"/>
    </xf>
    <xf numFmtId="0" fontId="58" fillId="0" borderId="50" xfId="0" applyFont="1" applyFill="1" applyBorder="1" applyAlignment="1">
      <alignment horizontal="left" vertical="top"/>
    </xf>
    <xf numFmtId="187" fontId="58" fillId="0" borderId="50" xfId="0" applyNumberFormat="1" applyFont="1" applyFill="1" applyBorder="1" applyAlignment="1">
      <alignment horizontal="center" vertical="top" wrapText="1"/>
    </xf>
    <xf numFmtId="0" fontId="58" fillId="0" borderId="50" xfId="0" applyNumberFormat="1" applyFont="1" applyFill="1" applyBorder="1" applyAlignment="1">
      <alignment horizontal="center" vertical="top" wrapText="1"/>
    </xf>
    <xf numFmtId="3" fontId="58" fillId="0" borderId="50" xfId="0" applyNumberFormat="1" applyFont="1" applyFill="1" applyBorder="1" applyAlignment="1">
      <alignment horizontal="center" vertical="top" wrapText="1"/>
    </xf>
    <xf numFmtId="0" fontId="58" fillId="0" borderId="50" xfId="0" applyFont="1" applyFill="1" applyBorder="1" applyAlignment="1">
      <alignment horizontal="center" vertical="top" wrapText="1"/>
    </xf>
    <xf numFmtId="3" fontId="61" fillId="0" borderId="51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5" fillId="0" borderId="8" xfId="1" applyFont="1" applyBorder="1"/>
    <xf numFmtId="0" fontId="5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5" fillId="0" borderId="0" xfId="909" applyFont="1">
      <alignment vertical="center"/>
    </xf>
    <xf numFmtId="0" fontId="58" fillId="0" borderId="0" xfId="909" applyNumberFormat="1" applyFont="1" applyAlignment="1"/>
    <xf numFmtId="3" fontId="5" fillId="0" borderId="17" xfId="909" applyNumberFormat="1" applyFont="1" applyBorder="1" applyAlignment="1">
      <alignment horizontal="center" vertical="center" wrapText="1"/>
    </xf>
    <xf numFmtId="3" fontId="5" fillId="0" borderId="56" xfId="909" applyNumberFormat="1" applyFont="1" applyBorder="1" applyAlignment="1">
      <alignment horizontal="center" vertical="center" wrapText="1"/>
    </xf>
    <xf numFmtId="4" fontId="5" fillId="30" borderId="30" xfId="909" applyFont="1" applyFill="1" applyBorder="1" applyAlignment="1">
      <alignment horizontal="left" vertical="center" wrapText="1"/>
    </xf>
    <xf numFmtId="3" fontId="5" fillId="0" borderId="30" xfId="909" applyNumberFormat="1" applyFont="1" applyBorder="1" applyAlignment="1">
      <alignment horizontal="center" vertical="center" wrapText="1"/>
    </xf>
    <xf numFmtId="4" fontId="5" fillId="0" borderId="30" xfId="909" applyNumberFormat="1" applyFont="1" applyBorder="1" applyAlignment="1">
      <alignment horizontal="center" vertical="center" wrapText="1"/>
    </xf>
    <xf numFmtId="4" fontId="5" fillId="0" borderId="58" xfId="909" applyNumberFormat="1" applyFont="1" applyBorder="1" applyAlignment="1">
      <alignment horizontal="center" vertical="center" wrapText="1"/>
    </xf>
    <xf numFmtId="4" fontId="5" fillId="0" borderId="30" xfId="909" applyFont="1" applyBorder="1" applyAlignment="1">
      <alignment horizontal="left" vertical="center" wrapText="1"/>
    </xf>
    <xf numFmtId="4" fontId="5" fillId="0" borderId="35" xfId="909" applyFont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3" fontId="5" fillId="0" borderId="48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2" xfId="909" applyFont="1" applyFill="1" applyBorder="1" applyAlignment="1">
      <alignment horizontal="left" vertical="center" wrapText="1"/>
    </xf>
    <xf numFmtId="3" fontId="5" fillId="0" borderId="2" xfId="909" applyNumberFormat="1" applyFont="1" applyBorder="1" applyAlignment="1">
      <alignment horizontal="center" vertical="center" wrapText="1"/>
    </xf>
    <xf numFmtId="4" fontId="5" fillId="0" borderId="2" xfId="909" applyNumberFormat="1" applyFont="1" applyBorder="1" applyAlignment="1">
      <alignment horizontal="center" vertical="center" wrapText="1"/>
    </xf>
    <xf numFmtId="4" fontId="5" fillId="0" borderId="3" xfId="909" applyNumberFormat="1" applyFont="1" applyBorder="1" applyAlignment="1">
      <alignment horizontal="center" vertical="center" wrapText="1"/>
    </xf>
    <xf numFmtId="4" fontId="5" fillId="25" borderId="47" xfId="909" applyFont="1" applyFill="1" applyBorder="1" applyAlignment="1">
      <alignment vertical="center" wrapText="1"/>
    </xf>
    <xf numFmtId="4" fontId="5" fillId="30" borderId="35" xfId="909" applyFont="1" applyFill="1" applyBorder="1" applyAlignment="1">
      <alignment horizontal="left" vertical="center" wrapText="1"/>
    </xf>
    <xf numFmtId="4" fontId="5" fillId="25" borderId="1" xfId="909" applyFont="1" applyFill="1" applyBorder="1" applyAlignment="1">
      <alignment vertical="center" wrapText="1"/>
    </xf>
    <xf numFmtId="4" fontId="5" fillId="25" borderId="2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0" borderId="4" xfId="909" applyFont="1" applyFill="1" applyBorder="1" applyAlignment="1">
      <alignment horizontal="left" vertical="center" wrapText="1"/>
    </xf>
    <xf numFmtId="4" fontId="60" fillId="25" borderId="5" xfId="909" applyFont="1" applyFill="1" applyBorder="1" applyAlignment="1">
      <alignment horizontal="left" vertical="center" wrapText="1"/>
    </xf>
    <xf numFmtId="4" fontId="5" fillId="0" borderId="5" xfId="909" applyFont="1" applyBorder="1" applyAlignment="1">
      <alignment horizontal="center" vertical="center" wrapText="1"/>
    </xf>
    <xf numFmtId="4" fontId="5" fillId="0" borderId="59" xfId="909" applyFont="1" applyFill="1" applyBorder="1" applyAlignment="1">
      <alignment horizontal="left" vertical="center" wrapText="1"/>
    </xf>
    <xf numFmtId="4" fontId="60" fillId="25" borderId="60" xfId="909" applyFont="1" applyFill="1" applyBorder="1" applyAlignment="1">
      <alignment horizontal="left" vertical="center" wrapText="1"/>
    </xf>
    <xf numFmtId="3" fontId="5" fillId="0" borderId="60" xfId="909" applyNumberFormat="1" applyFont="1" applyBorder="1" applyAlignment="1">
      <alignment horizontal="center" vertical="center" wrapText="1"/>
    </xf>
    <xf numFmtId="4" fontId="5" fillId="0" borderId="60" xfId="909" applyNumberFormat="1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8" fillId="0" borderId="17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0" fontId="58" fillId="0" borderId="0" xfId="1" applyFont="1"/>
    <xf numFmtId="4" fontId="58" fillId="16" borderId="42" xfId="1" applyNumberFormat="1" applyFont="1" applyFill="1" applyBorder="1" applyAlignment="1">
      <alignment horizontal="center" vertical="top" wrapText="1"/>
    </xf>
    <xf numFmtId="4" fontId="58" fillId="16" borderId="45" xfId="1" applyNumberFormat="1" applyFont="1" applyFill="1" applyBorder="1" applyAlignment="1">
      <alignment horizontal="center" vertical="top" wrapText="1"/>
    </xf>
    <xf numFmtId="4" fontId="58" fillId="16" borderId="67" xfId="1" applyNumberFormat="1" applyFont="1" applyFill="1" applyBorder="1" applyAlignment="1">
      <alignment horizontal="center" vertical="top" wrapText="1"/>
    </xf>
    <xf numFmtId="4" fontId="62" fillId="16" borderId="2" xfId="1" applyNumberFormat="1" applyFont="1" applyFill="1" applyBorder="1" applyAlignment="1">
      <alignment vertical="top" wrapText="1"/>
    </xf>
    <xf numFmtId="4" fontId="58" fillId="16" borderId="2" xfId="1" applyNumberFormat="1" applyFont="1" applyFill="1" applyBorder="1" applyAlignment="1">
      <alignment vertical="top" wrapText="1"/>
    </xf>
    <xf numFmtId="4" fontId="58" fillId="16" borderId="2" xfId="1" applyNumberFormat="1" applyFont="1" applyFill="1" applyBorder="1" applyAlignment="1">
      <alignment horizontal="center" vertical="top" wrapText="1"/>
    </xf>
    <xf numFmtId="4" fontId="62" fillId="16" borderId="5" xfId="1" applyNumberFormat="1" applyFont="1" applyFill="1" applyBorder="1" applyAlignment="1">
      <alignment vertical="top" wrapText="1"/>
    </xf>
    <xf numFmtId="4" fontId="58" fillId="16" borderId="5" xfId="1" applyNumberFormat="1" applyFont="1" applyFill="1" applyBorder="1" applyAlignment="1">
      <alignment vertical="top" wrapText="1"/>
    </xf>
    <xf numFmtId="4" fontId="58" fillId="16" borderId="5" xfId="1" applyNumberFormat="1" applyFont="1" applyFill="1" applyBorder="1" applyAlignment="1">
      <alignment horizontal="center" vertical="top" wrapText="1"/>
    </xf>
    <xf numFmtId="4" fontId="62" fillId="16" borderId="35" xfId="1" applyNumberFormat="1" applyFont="1" applyFill="1" applyBorder="1" applyAlignment="1">
      <alignment vertical="top" wrapText="1"/>
    </xf>
    <xf numFmtId="4" fontId="58" fillId="16" borderId="35" xfId="1" applyNumberFormat="1" applyFont="1" applyFill="1" applyBorder="1" applyAlignment="1">
      <alignment vertical="top" wrapText="1"/>
    </xf>
    <xf numFmtId="4" fontId="58" fillId="16" borderId="60" xfId="1" applyNumberFormat="1" applyFont="1" applyFill="1" applyBorder="1" applyAlignment="1">
      <alignment vertical="top" wrapText="1"/>
    </xf>
    <xf numFmtId="4" fontId="58" fillId="16" borderId="60" xfId="1" applyNumberFormat="1" applyFont="1" applyFill="1" applyBorder="1" applyAlignment="1">
      <alignment horizontal="center" vertical="top" wrapText="1"/>
    </xf>
    <xf numFmtId="4" fontId="58" fillId="0" borderId="28" xfId="1" applyNumberFormat="1" applyFont="1" applyFill="1" applyBorder="1" applyAlignment="1">
      <alignment vertical="top" wrapText="1"/>
    </xf>
    <xf numFmtId="4" fontId="58" fillId="0" borderId="0" xfId="1" applyNumberFormat="1" applyFont="1" applyFill="1" applyBorder="1" applyAlignment="1">
      <alignment vertical="top" wrapText="1"/>
    </xf>
    <xf numFmtId="4" fontId="58" fillId="0" borderId="0" xfId="1" applyNumberFormat="1" applyFont="1" applyFill="1" applyBorder="1" applyAlignment="1">
      <alignment horizontal="center" vertical="top" wrapText="1"/>
    </xf>
    <xf numFmtId="4" fontId="58" fillId="16" borderId="34" xfId="1" applyNumberFormat="1" applyFont="1" applyFill="1" applyBorder="1" applyAlignment="1">
      <alignment horizontal="center" vertical="top" wrapText="1"/>
    </xf>
    <xf numFmtId="1" fontId="58" fillId="16" borderId="5" xfId="1" applyNumberFormat="1" applyFont="1" applyFill="1" applyBorder="1" applyAlignment="1">
      <alignment horizontal="center" vertical="top" wrapText="1"/>
    </xf>
    <xf numFmtId="1" fontId="58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58" fillId="0" borderId="70" xfId="1114" applyFont="1" applyFill="1" applyBorder="1" applyAlignment="1">
      <alignment horizontal="left" vertical="top"/>
    </xf>
    <xf numFmtId="0" fontId="5" fillId="0" borderId="70" xfId="1" applyFont="1" applyBorder="1"/>
    <xf numFmtId="0" fontId="5" fillId="0" borderId="0" xfId="1" applyFont="1" applyFill="1" applyBorder="1"/>
    <xf numFmtId="1" fontId="58" fillId="0" borderId="0" xfId="1" applyNumberFormat="1" applyFont="1" applyFill="1" applyBorder="1" applyAlignment="1">
      <alignment horizontal="center"/>
    </xf>
    <xf numFmtId="1" fontId="58" fillId="0" borderId="0" xfId="1" applyNumberFormat="1" applyFont="1" applyBorder="1" applyAlignment="1">
      <alignment horizontal="center"/>
    </xf>
    <xf numFmtId="0" fontId="58" fillId="0" borderId="0" xfId="1114" applyFont="1" applyFill="1" applyBorder="1" applyAlignment="1">
      <alignment horizontal="left" vertical="top"/>
    </xf>
    <xf numFmtId="0" fontId="58" fillId="0" borderId="2" xfId="1114" applyFont="1" applyFill="1" applyBorder="1" applyAlignment="1">
      <alignment horizontal="center" vertical="top"/>
    </xf>
    <xf numFmtId="0" fontId="58" fillId="0" borderId="2" xfId="1114" applyFont="1" applyFill="1" applyBorder="1" applyAlignment="1">
      <alignment horizontal="left" vertical="top"/>
    </xf>
    <xf numFmtId="1" fontId="58" fillId="0" borderId="3" xfId="1" applyNumberFormat="1" applyFont="1" applyFill="1" applyBorder="1" applyAlignment="1">
      <alignment horizontal="center" vertical="top" wrapText="1"/>
    </xf>
    <xf numFmtId="0" fontId="58" fillId="0" borderId="35" xfId="1114" applyFont="1" applyFill="1" applyBorder="1" applyAlignment="1">
      <alignment horizontal="left" vertical="top"/>
    </xf>
    <xf numFmtId="0" fontId="5" fillId="0" borderId="35" xfId="1" applyFont="1" applyBorder="1" applyAlignment="1">
      <alignment horizontal="center"/>
    </xf>
    <xf numFmtId="1" fontId="58" fillId="0" borderId="36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2" fontId="58" fillId="0" borderId="3" xfId="1" applyNumberFormat="1" applyFont="1" applyFill="1" applyBorder="1" applyAlignment="1">
      <alignment horizontal="center" vertical="center" wrapText="1"/>
    </xf>
    <xf numFmtId="191" fontId="73" fillId="0" borderId="0" xfId="1" applyNumberFormat="1" applyFont="1" applyFill="1" applyBorder="1" applyAlignment="1">
      <alignment horizontal="center" vertical="center" wrapText="1"/>
    </xf>
    <xf numFmtId="0" fontId="58" fillId="0" borderId="5" xfId="1114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58" fillId="0" borderId="6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/>
    </xf>
    <xf numFmtId="0" fontId="72" fillId="0" borderId="0" xfId="1" applyFont="1" applyFill="1" applyBorder="1"/>
    <xf numFmtId="1" fontId="58" fillId="0" borderId="6" xfId="1" applyNumberFormat="1" applyFont="1" applyFill="1" applyBorder="1" applyAlignment="1">
      <alignment horizontal="center"/>
    </xf>
    <xf numFmtId="0" fontId="5" fillId="0" borderId="5" xfId="1" applyFont="1" applyBorder="1"/>
    <xf numFmtId="0" fontId="5" fillId="0" borderId="60" xfId="1" applyFont="1" applyBorder="1"/>
    <xf numFmtId="0" fontId="5" fillId="0" borderId="60" xfId="1" applyFont="1" applyBorder="1" applyAlignment="1">
      <alignment horizontal="center"/>
    </xf>
    <xf numFmtId="0" fontId="58" fillId="0" borderId="0" xfId="1" applyFont="1" applyBorder="1"/>
    <xf numFmtId="0" fontId="5" fillId="0" borderId="0" xfId="1" applyFont="1" applyAlignment="1">
      <alignment horizontal="center"/>
    </xf>
    <xf numFmtId="0" fontId="58" fillId="0" borderId="0" xfId="1" applyFont="1" applyFill="1" applyAlignment="1">
      <alignment horizontal="center" vertical="top"/>
    </xf>
    <xf numFmtId="4" fontId="58" fillId="16" borderId="35" xfId="1" applyNumberFormat="1" applyFont="1" applyFill="1" applyBorder="1" applyAlignment="1">
      <alignment horizontal="center"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5" fillId="31" borderId="5" xfId="111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Alignment="1">
      <alignment horizontal="center"/>
    </xf>
    <xf numFmtId="4" fontId="58" fillId="16" borderId="35" xfId="1" applyNumberFormat="1" applyFont="1" applyFill="1" applyBorder="1" applyAlignment="1">
      <alignment horizontal="center" vertical="top" wrapText="1"/>
    </xf>
    <xf numFmtId="0" fontId="5" fillId="31" borderId="5" xfId="1111" applyFont="1" applyFill="1" applyBorder="1" applyAlignment="1" applyProtection="1">
      <alignment horizontal="center" vertical="center" wrapText="1"/>
      <protection locked="0"/>
    </xf>
    <xf numFmtId="0" fontId="58" fillId="0" borderId="0" xfId="1" applyFont="1" applyFill="1" applyAlignment="1">
      <alignment horizontal="center" vertical="top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5" fillId="31" borderId="33" xfId="1" applyFont="1" applyFill="1" applyBorder="1" applyAlignment="1">
      <alignment horizontal="center"/>
    </xf>
    <xf numFmtId="1" fontId="5" fillId="31" borderId="35" xfId="1111" quotePrefix="1" applyNumberFormat="1" applyFont="1" applyFill="1" applyBorder="1" applyAlignment="1" applyProtection="1">
      <alignment horizontal="center"/>
      <protection locked="0"/>
    </xf>
    <xf numFmtId="1" fontId="5" fillId="31" borderId="69" xfId="1111" quotePrefix="1" applyNumberFormat="1" applyFont="1" applyFill="1" applyBorder="1" applyAlignment="1" applyProtection="1">
      <alignment horizontal="center"/>
      <protection locked="0"/>
    </xf>
    <xf numFmtId="1" fontId="5" fillId="31" borderId="33" xfId="1111" quotePrefix="1" applyNumberFormat="1" applyFont="1" applyFill="1" applyBorder="1" applyAlignment="1" applyProtection="1">
      <alignment horizontal="center"/>
      <protection locked="0"/>
    </xf>
    <xf numFmtId="1" fontId="5" fillId="31" borderId="36" xfId="1111" quotePrefix="1" applyNumberFormat="1" applyFont="1" applyFill="1" applyBorder="1" applyAlignment="1" applyProtection="1">
      <alignment horizontal="center"/>
      <protection locked="0"/>
    </xf>
    <xf numFmtId="1" fontId="5" fillId="31" borderId="34" xfId="1111" quotePrefix="1" applyNumberFormat="1" applyFont="1" applyFill="1" applyBorder="1" applyAlignment="1" applyProtection="1">
      <alignment horizontal="center"/>
      <protection locked="0"/>
    </xf>
    <xf numFmtId="0" fontId="5" fillId="31" borderId="5" xfId="1" applyFont="1" applyFill="1" applyBorder="1" applyAlignment="1">
      <alignment horizontal="center" vertical="center" wrapText="1"/>
    </xf>
    <xf numFmtId="0" fontId="58" fillId="31" borderId="5" xfId="1" applyNumberFormat="1" applyFont="1" applyFill="1" applyBorder="1" applyAlignment="1">
      <alignment horizontal="left" vertical="center" wrapText="1"/>
    </xf>
    <xf numFmtId="1" fontId="5" fillId="31" borderId="24" xfId="1111" quotePrefix="1" applyNumberFormat="1" applyFont="1" applyFill="1" applyBorder="1" applyAlignment="1" applyProtection="1">
      <alignment horizontal="center"/>
      <protection locked="0"/>
    </xf>
    <xf numFmtId="1" fontId="5" fillId="31" borderId="4" xfId="1111" quotePrefix="1" applyNumberFormat="1" applyFont="1" applyFill="1" applyBorder="1" applyAlignment="1" applyProtection="1">
      <alignment horizontal="center"/>
      <protection locked="0"/>
    </xf>
    <xf numFmtId="1" fontId="5" fillId="31" borderId="5" xfId="1111" quotePrefix="1" applyNumberFormat="1" applyFont="1" applyFill="1" applyBorder="1" applyAlignment="1" applyProtection="1">
      <alignment horizontal="center"/>
      <protection locked="0"/>
    </xf>
    <xf numFmtId="1" fontId="5" fillId="31" borderId="6" xfId="1111" quotePrefix="1" applyNumberFormat="1" applyFont="1" applyFill="1" applyBorder="1" applyAlignment="1" applyProtection="1">
      <alignment horizontal="center"/>
      <protection locked="0"/>
    </xf>
    <xf numFmtId="1" fontId="5" fillId="31" borderId="71" xfId="1111" quotePrefix="1" applyNumberFormat="1" applyFont="1" applyFill="1" applyBorder="1" applyAlignment="1" applyProtection="1">
      <alignment horizontal="center"/>
      <protection locked="0"/>
    </xf>
    <xf numFmtId="3" fontId="59" fillId="31" borderId="30" xfId="978" applyNumberFormat="1" applyFont="1" applyFill="1" applyBorder="1" applyAlignment="1">
      <alignment horizontal="center" vertical="center" wrapText="1"/>
    </xf>
    <xf numFmtId="3" fontId="59" fillId="31" borderId="30" xfId="978" applyNumberFormat="1" applyFont="1" applyFill="1" applyBorder="1" applyAlignment="1">
      <alignment horizontal="left" vertical="center" wrapText="1"/>
    </xf>
    <xf numFmtId="3" fontId="5" fillId="31" borderId="4" xfId="1" applyNumberFormat="1" applyFont="1" applyFill="1" applyBorder="1" applyAlignment="1">
      <alignment horizontal="center" vertical="top"/>
    </xf>
    <xf numFmtId="3" fontId="5" fillId="31" borderId="5" xfId="1" applyNumberFormat="1" applyFont="1" applyFill="1" applyBorder="1" applyAlignment="1">
      <alignment horizontal="center" vertical="top"/>
    </xf>
    <xf numFmtId="3" fontId="5" fillId="31" borderId="6" xfId="1" applyNumberFormat="1" applyFont="1" applyFill="1" applyBorder="1" applyAlignment="1">
      <alignment horizontal="center" vertical="top"/>
    </xf>
    <xf numFmtId="0" fontId="5" fillId="31" borderId="0" xfId="1" applyFont="1" applyFill="1"/>
    <xf numFmtId="49" fontId="59" fillId="31" borderId="30" xfId="978" applyNumberFormat="1" applyFont="1" applyFill="1" applyBorder="1" applyAlignment="1">
      <alignment horizontal="center" vertical="center" wrapText="1"/>
    </xf>
    <xf numFmtId="3" fontId="58" fillId="31" borderId="5" xfId="1" applyNumberFormat="1" applyFont="1" applyFill="1" applyBorder="1" applyAlignment="1">
      <alignment horizontal="center"/>
    </xf>
    <xf numFmtId="49" fontId="58" fillId="31" borderId="5" xfId="1" applyNumberFormat="1" applyFont="1" applyFill="1" applyBorder="1"/>
    <xf numFmtId="0" fontId="58" fillId="31" borderId="24" xfId="1" applyNumberFormat="1" applyFont="1" applyFill="1" applyBorder="1" applyAlignment="1">
      <alignment horizontal="center" vertical="center" wrapText="1"/>
    </xf>
    <xf numFmtId="3" fontId="58" fillId="31" borderId="4" xfId="1" applyNumberFormat="1" applyFont="1" applyFill="1" applyBorder="1" applyAlignment="1">
      <alignment horizontal="center" vertical="top"/>
    </xf>
    <xf numFmtId="3" fontId="58" fillId="31" borderId="5" xfId="1" applyNumberFormat="1" applyFont="1" applyFill="1" applyBorder="1" applyAlignment="1">
      <alignment horizontal="center" vertical="top"/>
    </xf>
    <xf numFmtId="3" fontId="58" fillId="31" borderId="6" xfId="1" applyNumberFormat="1" applyFont="1" applyFill="1" applyBorder="1" applyAlignment="1">
      <alignment horizontal="center" vertical="top"/>
    </xf>
    <xf numFmtId="3" fontId="58" fillId="0" borderId="71" xfId="1" applyNumberFormat="1" applyFont="1" applyFill="1" applyBorder="1" applyAlignment="1">
      <alignment horizontal="center" vertical="top"/>
    </xf>
    <xf numFmtId="3" fontId="58" fillId="0" borderId="5" xfId="1" applyNumberFormat="1" applyFont="1" applyFill="1" applyBorder="1" applyAlignment="1">
      <alignment horizontal="center" vertical="top" wrapText="1"/>
    </xf>
    <xf numFmtId="3" fontId="58" fillId="0" borderId="5" xfId="1" applyNumberFormat="1" applyFont="1" applyFill="1" applyBorder="1" applyAlignment="1">
      <alignment horizontal="center" vertical="top"/>
    </xf>
    <xf numFmtId="0" fontId="5" fillId="31" borderId="5" xfId="1" applyFont="1" applyFill="1" applyBorder="1" applyAlignment="1">
      <alignment horizontal="center"/>
    </xf>
    <xf numFmtId="4" fontId="58" fillId="31" borderId="5" xfId="1" applyNumberFormat="1" applyFont="1" applyFill="1" applyBorder="1" applyAlignment="1">
      <alignment vertical="top" wrapText="1"/>
    </xf>
    <xf numFmtId="10" fontId="58" fillId="31" borderId="24" xfId="1" applyNumberFormat="1" applyFont="1" applyFill="1" applyBorder="1" applyAlignment="1">
      <alignment horizontal="center" vertical="center" wrapText="1"/>
    </xf>
    <xf numFmtId="4" fontId="58" fillId="31" borderId="4" xfId="1" applyNumberFormat="1" applyFont="1" applyFill="1" applyBorder="1" applyAlignment="1">
      <alignment vertical="top" wrapText="1"/>
    </xf>
    <xf numFmtId="4" fontId="58" fillId="31" borderId="6" xfId="1" applyNumberFormat="1" applyFont="1" applyFill="1" applyBorder="1" applyAlignment="1">
      <alignment vertical="top" wrapText="1"/>
    </xf>
    <xf numFmtId="4" fontId="58" fillId="0" borderId="71" xfId="1" applyNumberFormat="1" applyFont="1" applyFill="1" applyBorder="1" applyAlignment="1">
      <alignment horizontal="center" vertical="top" wrapText="1"/>
    </xf>
    <xf numFmtId="4" fontId="58" fillId="0" borderId="5" xfId="1" applyNumberFormat="1" applyFont="1" applyFill="1" applyBorder="1" applyAlignment="1">
      <alignment horizontal="center" vertical="top" wrapText="1"/>
    </xf>
    <xf numFmtId="0" fontId="58" fillId="31" borderId="5" xfId="1" applyFont="1" applyFill="1" applyBorder="1" applyAlignment="1">
      <alignment horizontal="center"/>
    </xf>
    <xf numFmtId="49" fontId="58" fillId="31" borderId="5" xfId="1113" applyNumberFormat="1" applyFont="1" applyFill="1" applyBorder="1" applyAlignment="1">
      <alignment horizontal="left" vertical="top" wrapText="1"/>
    </xf>
    <xf numFmtId="10" fontId="58" fillId="31" borderId="24" xfId="1113" applyNumberFormat="1" applyFont="1" applyFill="1" applyBorder="1" applyAlignment="1">
      <alignment horizontal="center" vertical="center" wrapText="1"/>
    </xf>
    <xf numFmtId="0" fontId="5" fillId="34" borderId="5" xfId="1" applyFont="1" applyFill="1" applyBorder="1" applyAlignment="1">
      <alignment horizontal="center"/>
    </xf>
    <xf numFmtId="4" fontId="58" fillId="34" borderId="5" xfId="1" applyNumberFormat="1" applyFont="1" applyFill="1" applyBorder="1" applyAlignment="1">
      <alignment vertical="top" wrapText="1"/>
    </xf>
    <xf numFmtId="10" fontId="58" fillId="34" borderId="24" xfId="1" applyNumberFormat="1" applyFont="1" applyFill="1" applyBorder="1" applyAlignment="1">
      <alignment horizontal="center" vertical="center" wrapText="1"/>
    </xf>
    <xf numFmtId="4" fontId="58" fillId="34" borderId="4" xfId="1" applyNumberFormat="1" applyFont="1" applyFill="1" applyBorder="1" applyAlignment="1">
      <alignment vertical="top" wrapText="1"/>
    </xf>
    <xf numFmtId="4" fontId="58" fillId="34" borderId="6" xfId="1" applyNumberFormat="1" applyFont="1" applyFill="1" applyBorder="1" applyAlignment="1">
      <alignment vertical="top" wrapText="1"/>
    </xf>
    <xf numFmtId="4" fontId="58" fillId="34" borderId="71" xfId="1" applyNumberFormat="1" applyFont="1" applyFill="1" applyBorder="1" applyAlignment="1">
      <alignment horizontal="center" vertical="top" wrapText="1"/>
    </xf>
    <xf numFmtId="4" fontId="58" fillId="34" borderId="5" xfId="1" applyNumberFormat="1" applyFont="1" applyFill="1" applyBorder="1" applyAlignment="1">
      <alignment horizontal="center" vertical="top" wrapText="1"/>
    </xf>
    <xf numFmtId="3" fontId="58" fillId="34" borderId="5" xfId="1" applyNumberFormat="1" applyFont="1" applyFill="1" applyBorder="1" applyAlignment="1">
      <alignment horizontal="center" vertical="top" wrapText="1"/>
    </xf>
    <xf numFmtId="49" fontId="5" fillId="31" borderId="5" xfId="1113" applyNumberFormat="1" applyFont="1" applyFill="1" applyBorder="1" applyAlignment="1">
      <alignment horizontal="left" vertical="top" wrapText="1"/>
    </xf>
    <xf numFmtId="10" fontId="5" fillId="31" borderId="24" xfId="1113" applyNumberFormat="1" applyFont="1" applyFill="1" applyBorder="1" applyAlignment="1">
      <alignment horizontal="left" vertical="top" wrapText="1"/>
    </xf>
    <xf numFmtId="10" fontId="58" fillId="34" borderId="24" xfId="1" applyNumberFormat="1" applyFont="1" applyFill="1" applyBorder="1" applyAlignment="1">
      <alignment vertical="top" wrapText="1"/>
    </xf>
    <xf numFmtId="10" fontId="71" fillId="31" borderId="24" xfId="1" applyNumberFormat="1" applyFont="1" applyFill="1" applyBorder="1" applyAlignment="1">
      <alignment horizontal="center" vertical="center" wrapText="1"/>
    </xf>
    <xf numFmtId="3" fontId="58" fillId="31" borderId="5" xfId="1" applyNumberFormat="1" applyFont="1" applyFill="1" applyBorder="1" applyAlignment="1">
      <alignment horizontal="center" vertical="top" wrapText="1"/>
    </xf>
    <xf numFmtId="0" fontId="5" fillId="31" borderId="5" xfId="1111" applyFont="1" applyFill="1" applyBorder="1" applyAlignment="1" applyProtection="1">
      <alignment vertical="top" wrapText="1"/>
      <protection locked="0"/>
    </xf>
    <xf numFmtId="0" fontId="5" fillId="31" borderId="24" xfId="1111" applyFont="1" applyFill="1" applyBorder="1" applyAlignment="1" applyProtection="1">
      <alignment vertical="top" wrapText="1"/>
      <protection locked="0"/>
    </xf>
    <xf numFmtId="0" fontId="72" fillId="35" borderId="47" xfId="1" applyFont="1" applyFill="1" applyBorder="1" applyAlignment="1">
      <alignment horizontal="center"/>
    </xf>
    <xf numFmtId="4" fontId="58" fillId="35" borderId="42" xfId="1" applyNumberFormat="1" applyFont="1" applyFill="1" applyBorder="1" applyAlignment="1">
      <alignment vertical="top" wrapText="1"/>
    </xf>
    <xf numFmtId="4" fontId="58" fillId="35" borderId="77" xfId="1" applyNumberFormat="1" applyFont="1" applyFill="1" applyBorder="1" applyAlignment="1">
      <alignment vertical="top" wrapText="1"/>
    </xf>
    <xf numFmtId="4" fontId="58" fillId="35" borderId="41" xfId="1" applyNumberFormat="1" applyFont="1" applyFill="1" applyBorder="1" applyAlignment="1">
      <alignment vertical="top" wrapText="1"/>
    </xf>
    <xf numFmtId="4" fontId="58" fillId="35" borderId="43" xfId="1" applyNumberFormat="1" applyFont="1" applyFill="1" applyBorder="1" applyAlignment="1">
      <alignment vertical="top" wrapText="1"/>
    </xf>
    <xf numFmtId="4" fontId="58" fillId="16" borderId="78" xfId="1" applyNumberFormat="1" applyFont="1" applyFill="1" applyBorder="1" applyAlignment="1">
      <alignment horizontal="center" vertical="top" wrapText="1"/>
    </xf>
    <xf numFmtId="3" fontId="58" fillId="16" borderId="43" xfId="1" applyNumberFormat="1" applyFont="1" applyFill="1" applyBorder="1" applyAlignment="1">
      <alignment horizontal="center" vertical="top" wrapText="1"/>
    </xf>
    <xf numFmtId="0" fontId="58" fillId="35" borderId="45" xfId="1114" applyFont="1" applyFill="1" applyBorder="1" applyAlignment="1">
      <alignment horizontal="left" vertical="top"/>
    </xf>
    <xf numFmtId="0" fontId="58" fillId="35" borderId="79" xfId="1114" applyFont="1" applyFill="1" applyBorder="1" applyAlignment="1">
      <alignment horizontal="left" vertical="top"/>
    </xf>
    <xf numFmtId="9" fontId="58" fillId="35" borderId="44" xfId="1026" applyFont="1" applyFill="1" applyBorder="1" applyAlignment="1">
      <alignment horizontal="center" vertical="top" wrapText="1"/>
    </xf>
    <xf numFmtId="9" fontId="58" fillId="35" borderId="45" xfId="1026" applyFont="1" applyFill="1" applyBorder="1" applyAlignment="1">
      <alignment horizontal="center" vertical="top" wrapText="1"/>
    </xf>
    <xf numFmtId="9" fontId="58" fillId="35" borderId="46" xfId="1026" applyFont="1" applyFill="1" applyBorder="1" applyAlignment="1">
      <alignment horizontal="center" vertical="top" wrapText="1"/>
    </xf>
    <xf numFmtId="4" fontId="58" fillId="16" borderId="80" xfId="1" applyNumberFormat="1" applyFont="1" applyFill="1" applyBorder="1" applyAlignment="1">
      <alignment horizontal="center" vertical="top" wrapText="1"/>
    </xf>
    <xf numFmtId="3" fontId="58" fillId="16" borderId="46" xfId="1" applyNumberFormat="1" applyFont="1" applyFill="1" applyBorder="1" applyAlignment="1">
      <alignment horizontal="center" vertical="top" wrapText="1"/>
    </xf>
    <xf numFmtId="0" fontId="72" fillId="35" borderId="7" xfId="1" applyFont="1" applyFill="1" applyBorder="1" applyAlignment="1">
      <alignment horizontal="center"/>
    </xf>
    <xf numFmtId="4" fontId="58" fillId="35" borderId="67" xfId="1" applyNumberFormat="1" applyFont="1" applyFill="1" applyBorder="1" applyAlignment="1">
      <alignment vertical="top" wrapText="1"/>
    </xf>
    <xf numFmtId="4" fontId="58" fillId="35" borderId="81" xfId="1" applyNumberFormat="1" applyFont="1" applyFill="1" applyBorder="1" applyAlignment="1">
      <alignment vertical="top" wrapText="1"/>
    </xf>
    <xf numFmtId="4" fontId="58" fillId="35" borderId="66" xfId="1" applyNumberFormat="1" applyFont="1" applyFill="1" applyBorder="1" applyAlignment="1">
      <alignment vertical="top" wrapText="1"/>
    </xf>
    <xf numFmtId="4" fontId="58" fillId="35" borderId="68" xfId="1" applyNumberFormat="1" applyFont="1" applyFill="1" applyBorder="1" applyAlignment="1">
      <alignment vertical="top" wrapText="1"/>
    </xf>
    <xf numFmtId="4" fontId="58" fillId="16" borderId="82" xfId="1" applyNumberFormat="1" applyFont="1" applyFill="1" applyBorder="1" applyAlignment="1">
      <alignment horizontal="center" vertical="top" wrapText="1"/>
    </xf>
    <xf numFmtId="3" fontId="58" fillId="16" borderId="68" xfId="1" applyNumberFormat="1" applyFont="1" applyFill="1" applyBorder="1" applyAlignment="1">
      <alignment horizontal="center" vertical="top" wrapText="1"/>
    </xf>
    <xf numFmtId="0" fontId="72" fillId="16" borderId="1" xfId="1" applyFont="1" applyFill="1" applyBorder="1" applyAlignment="1">
      <alignment horizontal="center"/>
    </xf>
    <xf numFmtId="0" fontId="72" fillId="16" borderId="4" xfId="1" applyFont="1" applyFill="1" applyBorder="1" applyAlignment="1">
      <alignment horizontal="center"/>
    </xf>
    <xf numFmtId="0" fontId="72" fillId="16" borderId="33" xfId="1" applyFont="1" applyFill="1" applyBorder="1" applyAlignment="1">
      <alignment horizontal="center"/>
    </xf>
    <xf numFmtId="0" fontId="72" fillId="16" borderId="59" xfId="1" applyFont="1" applyFill="1" applyBorder="1" applyAlignment="1">
      <alignment horizontal="center"/>
    </xf>
    <xf numFmtId="0" fontId="58" fillId="0" borderId="0" xfId="1114" applyFont="1" applyFill="1" applyBorder="1" applyAlignment="1">
      <alignment horizontal="center" vertical="top"/>
    </xf>
    <xf numFmtId="0" fontId="58" fillId="0" borderId="17" xfId="1114" applyFont="1" applyFill="1" applyBorder="1" applyAlignment="1">
      <alignment horizontal="center" vertical="top"/>
    </xf>
    <xf numFmtId="0" fontId="58" fillId="0" borderId="75" xfId="1114" applyFont="1" applyFill="1" applyBorder="1" applyAlignment="1">
      <alignment horizontal="center" vertical="top"/>
    </xf>
    <xf numFmtId="0" fontId="5" fillId="0" borderId="47" xfId="1" applyFont="1" applyBorder="1" applyAlignment="1">
      <alignment horizontal="center"/>
    </xf>
    <xf numFmtId="0" fontId="5" fillId="0" borderId="4" xfId="1" applyFont="1" applyBorder="1" applyAlignment="1">
      <alignment horizontal="center" vertical="center"/>
    </xf>
    <xf numFmtId="191" fontId="58" fillId="0" borderId="0" xfId="1" applyNumberFormat="1" applyFont="1" applyFill="1" applyBorder="1" applyAlignment="1">
      <alignment horizontal="center" vertical="center" wrapText="1"/>
    </xf>
    <xf numFmtId="10" fontId="58" fillId="0" borderId="6" xfId="1" applyNumberFormat="1" applyFont="1" applyFill="1" applyBorder="1" applyAlignment="1">
      <alignment horizontal="center" vertical="center"/>
    </xf>
    <xf numFmtId="9" fontId="58" fillId="0" borderId="6" xfId="1" applyNumberFormat="1" applyFont="1" applyFill="1" applyBorder="1" applyAlignment="1">
      <alignment horizontal="center" vertical="center"/>
    </xf>
    <xf numFmtId="4" fontId="58" fillId="0" borderId="5" xfId="1114" applyNumberFormat="1" applyFont="1" applyFill="1" applyBorder="1" applyAlignment="1">
      <alignment horizontal="left" vertical="top"/>
    </xf>
    <xf numFmtId="191" fontId="58" fillId="0" borderId="6" xfId="1" applyNumberFormat="1" applyFont="1" applyFill="1" applyBorder="1" applyAlignment="1">
      <alignment horizontal="center" vertical="center"/>
    </xf>
    <xf numFmtId="4" fontId="58" fillId="0" borderId="5" xfId="1" applyNumberFormat="1" applyFont="1" applyFill="1" applyBorder="1" applyAlignment="1">
      <alignment vertical="top" wrapText="1"/>
    </xf>
    <xf numFmtId="192" fontId="58" fillId="0" borderId="6" xfId="1" applyNumberFormat="1" applyFont="1" applyBorder="1" applyAlignment="1">
      <alignment horizontal="center" vertical="center"/>
    </xf>
    <xf numFmtId="49" fontId="58" fillId="0" borderId="5" xfId="1113" applyNumberFormat="1" applyFont="1" applyFill="1" applyBorder="1" applyAlignment="1">
      <alignment horizontal="left" vertical="top" wrapText="1"/>
    </xf>
    <xf numFmtId="191" fontId="58" fillId="0" borderId="6" xfId="1" applyNumberFormat="1" applyFont="1" applyBorder="1" applyAlignment="1">
      <alignment horizontal="center" vertical="center"/>
    </xf>
    <xf numFmtId="0" fontId="5" fillId="0" borderId="59" xfId="1" applyFont="1" applyBorder="1" applyAlignment="1">
      <alignment horizontal="center" vertical="center"/>
    </xf>
    <xf numFmtId="4" fontId="58" fillId="0" borderId="60" xfId="1" applyNumberFormat="1" applyFont="1" applyFill="1" applyBorder="1" applyAlignment="1">
      <alignment vertical="top" wrapText="1"/>
    </xf>
    <xf numFmtId="191" fontId="58" fillId="0" borderId="61" xfId="1" applyNumberFormat="1" applyFont="1" applyBorder="1" applyAlignment="1">
      <alignment horizontal="center" vertical="center"/>
    </xf>
    <xf numFmtId="10" fontId="5" fillId="0" borderId="0" xfId="1" applyNumberFormat="1" applyFont="1"/>
    <xf numFmtId="49" fontId="5" fillId="25" borderId="5" xfId="0" applyNumberFormat="1" applyFont="1" applyFill="1" applyBorder="1" applyAlignment="1">
      <alignment horizontal="center" vertical="center" wrapText="1" shrinkToFit="1"/>
    </xf>
    <xf numFmtId="3" fontId="5" fillId="31" borderId="5" xfId="1" applyNumberFormat="1" applyFont="1" applyFill="1" applyBorder="1" applyAlignment="1">
      <alignment horizontal="center"/>
    </xf>
    <xf numFmtId="49" fontId="5" fillId="31" borderId="5" xfId="1" applyNumberFormat="1" applyFont="1" applyFill="1" applyBorder="1"/>
    <xf numFmtId="3" fontId="5" fillId="0" borderId="71" xfId="1" applyNumberFormat="1" applyFont="1" applyFill="1" applyBorder="1" applyAlignment="1">
      <alignment horizontal="center" vertical="top"/>
    </xf>
    <xf numFmtId="3" fontId="5" fillId="0" borderId="5" xfId="1" applyNumberFormat="1" applyFont="1" applyFill="1" applyBorder="1" applyAlignment="1">
      <alignment horizontal="center" vertical="top" wrapText="1"/>
    </xf>
    <xf numFmtId="3" fontId="5" fillId="0" borderId="5" xfId="1" applyNumberFormat="1" applyFont="1" applyFill="1" applyBorder="1" applyAlignment="1">
      <alignment horizontal="center" vertical="top"/>
    </xf>
    <xf numFmtId="0" fontId="5" fillId="35" borderId="47" xfId="1" applyFont="1" applyFill="1" applyBorder="1" applyAlignment="1">
      <alignment horizontal="center"/>
    </xf>
    <xf numFmtId="0" fontId="5" fillId="35" borderId="7" xfId="1" applyFont="1" applyFill="1" applyBorder="1" applyAlignment="1">
      <alignment horizontal="center"/>
    </xf>
    <xf numFmtId="0" fontId="5" fillId="16" borderId="1" xfId="1" applyFont="1" applyFill="1" applyBorder="1" applyAlignment="1">
      <alignment horizontal="center"/>
    </xf>
    <xf numFmtId="0" fontId="5" fillId="16" borderId="4" xfId="1" applyFont="1" applyFill="1" applyBorder="1" applyAlignment="1">
      <alignment horizontal="center"/>
    </xf>
    <xf numFmtId="0" fontId="5" fillId="16" borderId="33" xfId="1" applyFont="1" applyFill="1" applyBorder="1" applyAlignment="1">
      <alignment horizontal="center"/>
    </xf>
    <xf numFmtId="0" fontId="5" fillId="16" borderId="59" xfId="1" applyFont="1" applyFill="1" applyBorder="1" applyAlignment="1">
      <alignment horizontal="center"/>
    </xf>
    <xf numFmtId="0" fontId="58" fillId="0" borderId="1" xfId="1114" applyFont="1" applyFill="1" applyBorder="1" applyAlignment="1">
      <alignment horizontal="center" vertical="top"/>
    </xf>
    <xf numFmtId="1" fontId="58" fillId="0" borderId="0" xfId="1" applyNumberFormat="1" applyFont="1" applyFill="1" applyBorder="1" applyAlignment="1">
      <alignment horizontal="center" vertical="top" wrapText="1"/>
    </xf>
    <xf numFmtId="0" fontId="5" fillId="0" borderId="33" xfId="1" applyFont="1" applyBorder="1" applyAlignment="1">
      <alignment horizontal="center"/>
    </xf>
    <xf numFmtId="1" fontId="58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91" fontId="58" fillId="0" borderId="6" xfId="1" applyNumberFormat="1" applyFont="1" applyFill="1" applyBorder="1" applyAlignment="1">
      <alignment horizontal="center"/>
    </xf>
    <xf numFmtId="10" fontId="5" fillId="0" borderId="6" xfId="1" applyNumberFormat="1" applyFont="1" applyBorder="1" applyAlignment="1">
      <alignment horizontal="center" vertical="center"/>
    </xf>
    <xf numFmtId="191" fontId="5" fillId="0" borderId="6" xfId="1" applyNumberFormat="1" applyFont="1" applyBorder="1" applyAlignment="1">
      <alignment horizontal="center" vertical="center"/>
    </xf>
    <xf numFmtId="191" fontId="5" fillId="0" borderId="61" xfId="1" applyNumberFormat="1" applyFont="1" applyBorder="1" applyAlignment="1">
      <alignment horizontal="center" vertical="center"/>
    </xf>
    <xf numFmtId="4" fontId="62" fillId="25" borderId="69" xfId="1" applyNumberFormat="1" applyFont="1" applyFill="1" applyBorder="1" applyAlignment="1">
      <alignment vertical="top" wrapText="1"/>
    </xf>
    <xf numFmtId="4" fontId="62" fillId="25" borderId="70" xfId="1" applyNumberFormat="1" applyFont="1" applyFill="1" applyBorder="1" applyAlignment="1">
      <alignment vertical="top" wrapText="1"/>
    </xf>
    <xf numFmtId="4" fontId="62" fillId="25" borderId="34" xfId="1" applyNumberFormat="1" applyFont="1" applyFill="1" applyBorder="1" applyAlignment="1">
      <alignment vertical="top" wrapText="1"/>
    </xf>
    <xf numFmtId="4" fontId="62" fillId="25" borderId="31" xfId="1" applyNumberFormat="1" applyFont="1" applyFill="1" applyBorder="1" applyAlignment="1">
      <alignment vertical="top" wrapText="1"/>
    </xf>
    <xf numFmtId="4" fontId="62" fillId="25" borderId="8" xfId="1" applyNumberFormat="1" applyFont="1" applyFill="1" applyBorder="1" applyAlignment="1">
      <alignment vertical="top" wrapText="1"/>
    </xf>
    <xf numFmtId="4" fontId="62" fillId="25" borderId="72" xfId="1" applyNumberFormat="1" applyFont="1" applyFill="1" applyBorder="1" applyAlignment="1">
      <alignment vertical="top" wrapText="1"/>
    </xf>
    <xf numFmtId="4" fontId="58" fillId="16" borderId="35" xfId="1" applyNumberFormat="1" applyFont="1" applyFill="1" applyBorder="1" applyAlignment="1">
      <alignment horizontal="center" vertical="top" wrapText="1"/>
    </xf>
    <xf numFmtId="4" fontId="58" fillId="16" borderId="30" xfId="1" applyNumberFormat="1" applyFont="1" applyFill="1" applyBorder="1" applyAlignment="1">
      <alignment horizontal="center" vertical="top" wrapText="1"/>
    </xf>
    <xf numFmtId="4" fontId="58" fillId="16" borderId="24" xfId="1" applyNumberFormat="1" applyFont="1" applyFill="1" applyBorder="1" applyAlignment="1">
      <alignment horizontal="center" vertical="top" wrapText="1"/>
    </xf>
    <xf numFmtId="4" fontId="58" fillId="16" borderId="12" xfId="1" applyNumberFormat="1" applyFont="1" applyFill="1" applyBorder="1" applyAlignment="1">
      <alignment horizontal="center" vertical="top" wrapText="1"/>
    </xf>
    <xf numFmtId="4" fontId="58" fillId="16" borderId="71" xfId="1" applyNumberFormat="1" applyFont="1" applyFill="1" applyBorder="1" applyAlignment="1">
      <alignment horizontal="center" vertical="top" wrapText="1"/>
    </xf>
    <xf numFmtId="4" fontId="62" fillId="25" borderId="24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5" fillId="31" borderId="35" xfId="1111" applyFont="1" applyFill="1" applyBorder="1" applyAlignment="1" applyProtection="1">
      <alignment horizontal="center" vertical="center" wrapText="1"/>
      <protection locked="0"/>
    </xf>
    <xf numFmtId="0" fontId="5" fillId="31" borderId="30" xfId="1111" applyFont="1" applyFill="1" applyBorder="1" applyAlignment="1" applyProtection="1">
      <alignment horizontal="center" vertical="center" wrapText="1"/>
      <protection locked="0"/>
    </xf>
    <xf numFmtId="0" fontId="5" fillId="31" borderId="5" xfId="111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58" fillId="0" borderId="0" xfId="1" applyFont="1" applyFill="1" applyAlignment="1">
      <alignment horizontal="center" vertical="top"/>
    </xf>
    <xf numFmtId="0" fontId="5" fillId="31" borderId="36" xfId="1111" applyFont="1" applyFill="1" applyBorder="1" applyAlignment="1" applyProtection="1">
      <alignment horizontal="center" vertical="center" wrapText="1"/>
      <protection locked="0"/>
    </xf>
    <xf numFmtId="0" fontId="5" fillId="31" borderId="58" xfId="1111" applyFont="1" applyFill="1" applyBorder="1" applyAlignment="1" applyProtection="1">
      <alignment horizontal="center" vertical="center" wrapText="1"/>
      <protection locked="0"/>
    </xf>
    <xf numFmtId="0" fontId="5" fillId="31" borderId="34" xfId="1112" applyFont="1" applyFill="1" applyBorder="1" applyAlignment="1">
      <alignment horizontal="center" vertical="center" wrapText="1"/>
    </xf>
    <xf numFmtId="0" fontId="5" fillId="31" borderId="73" xfId="1112" applyFont="1" applyFill="1" applyBorder="1" applyAlignment="1">
      <alignment horizontal="center" vertical="center" wrapText="1"/>
    </xf>
    <xf numFmtId="0" fontId="5" fillId="31" borderId="72" xfId="1112" applyFont="1" applyFill="1" applyBorder="1" applyAlignment="1">
      <alignment horizontal="center" vertical="center" wrapText="1"/>
    </xf>
    <xf numFmtId="0" fontId="5" fillId="31" borderId="35" xfId="1112" applyFont="1" applyFill="1" applyBorder="1" applyAlignment="1">
      <alignment horizontal="center" vertical="center" wrapText="1"/>
    </xf>
    <xf numFmtId="0" fontId="5" fillId="31" borderId="48" xfId="1112" applyFont="1" applyFill="1" applyBorder="1" applyAlignment="1">
      <alignment horizontal="center" vertical="center" wrapText="1"/>
    </xf>
    <xf numFmtId="0" fontId="5" fillId="31" borderId="30" xfId="1112" applyFont="1" applyFill="1" applyBorder="1" applyAlignment="1">
      <alignment horizontal="center" vertical="center" wrapText="1"/>
    </xf>
    <xf numFmtId="0" fontId="5" fillId="31" borderId="1" xfId="1111" applyFont="1" applyFill="1" applyBorder="1" applyAlignment="1" applyProtection="1">
      <alignment horizontal="center" vertical="center" wrapText="1"/>
      <protection locked="0"/>
    </xf>
    <xf numFmtId="0" fontId="5" fillId="31" borderId="4" xfId="1111" applyFont="1" applyFill="1" applyBorder="1" applyAlignment="1" applyProtection="1">
      <alignment horizontal="center" vertical="center" wrapText="1"/>
      <protection locked="0"/>
    </xf>
    <xf numFmtId="0" fontId="5" fillId="31" borderId="2" xfId="1111" applyFont="1" applyFill="1" applyBorder="1" applyAlignment="1" applyProtection="1">
      <alignment horizontal="center" vertical="center" wrapText="1"/>
      <protection locked="0"/>
    </xf>
    <xf numFmtId="0" fontId="5" fillId="31" borderId="27" xfId="1111" applyFont="1" applyFill="1" applyBorder="1" applyAlignment="1" applyProtection="1">
      <alignment horizontal="center" vertical="center" wrapText="1"/>
      <protection locked="0"/>
    </xf>
    <xf numFmtId="0" fontId="5" fillId="31" borderId="76" xfId="1111" applyFont="1" applyFill="1" applyBorder="1" applyAlignment="1" applyProtection="1">
      <alignment horizontal="center" vertical="center" wrapText="1"/>
      <protection locked="0"/>
    </xf>
    <xf numFmtId="0" fontId="5" fillId="31" borderId="31" xfId="1111" applyFont="1" applyFill="1" applyBorder="1" applyAlignment="1" applyProtection="1">
      <alignment horizontal="center" vertical="center" wrapText="1"/>
      <protection locked="0"/>
    </xf>
    <xf numFmtId="0" fontId="74" fillId="32" borderId="63" xfId="1" applyFont="1" applyFill="1" applyBorder="1" applyAlignment="1">
      <alignment horizontal="center"/>
    </xf>
    <xf numFmtId="0" fontId="74" fillId="32" borderId="64" xfId="1" applyFont="1" applyFill="1" applyBorder="1" applyAlignment="1">
      <alignment horizontal="center"/>
    </xf>
    <xf numFmtId="0" fontId="74" fillId="32" borderId="29" xfId="1" applyFont="1" applyFill="1" applyBorder="1" applyAlignment="1">
      <alignment horizontal="center"/>
    </xf>
    <xf numFmtId="0" fontId="74" fillId="33" borderId="63" xfId="1" applyFont="1" applyFill="1" applyBorder="1" applyAlignment="1">
      <alignment horizontal="center"/>
    </xf>
    <xf numFmtId="0" fontId="74" fillId="33" borderId="64" xfId="1" applyFont="1" applyFill="1" applyBorder="1" applyAlignment="1">
      <alignment horizontal="center"/>
    </xf>
    <xf numFmtId="0" fontId="5" fillId="31" borderId="47" xfId="1111" applyFont="1" applyFill="1" applyBorder="1" applyAlignment="1" applyProtection="1">
      <alignment horizontal="center" vertical="center" wrapText="1"/>
      <protection locked="0"/>
    </xf>
    <xf numFmtId="0" fontId="5" fillId="31" borderId="74" xfId="1111" applyFont="1" applyFill="1" applyBorder="1" applyAlignment="1" applyProtection="1">
      <alignment horizontal="center" vertical="center" wrapText="1"/>
      <protection locked="0"/>
    </xf>
    <xf numFmtId="0" fontId="5" fillId="31" borderId="24" xfId="1" applyFont="1" applyFill="1" applyBorder="1" applyAlignment="1">
      <alignment horizontal="center"/>
    </xf>
    <xf numFmtId="0" fontId="5" fillId="31" borderId="12" xfId="1" applyFont="1" applyFill="1" applyBorder="1" applyAlignment="1">
      <alignment horizontal="center"/>
    </xf>
    <xf numFmtId="0" fontId="5" fillId="31" borderId="32" xfId="1" applyFont="1" applyFill="1" applyBorder="1" applyAlignment="1">
      <alignment horizontal="center"/>
    </xf>
    <xf numFmtId="190" fontId="5" fillId="31" borderId="36" xfId="1111" applyNumberFormat="1" applyFont="1" applyFill="1" applyBorder="1" applyAlignment="1" applyProtection="1">
      <alignment horizontal="center" vertical="center" wrapText="1"/>
      <protection locked="0"/>
    </xf>
    <xf numFmtId="190" fontId="5" fillId="31" borderId="65" xfId="1111" applyNumberFormat="1" applyFont="1" applyFill="1" applyBorder="1" applyAlignment="1" applyProtection="1">
      <alignment horizontal="center" vertical="center" wrapText="1"/>
      <protection locked="0"/>
    </xf>
    <xf numFmtId="190" fontId="5" fillId="31" borderId="58" xfId="1111" applyNumberFormat="1" applyFont="1" applyFill="1" applyBorder="1" applyAlignment="1" applyProtection="1">
      <alignment horizontal="center" vertical="center" wrapText="1"/>
      <protection locked="0"/>
    </xf>
    <xf numFmtId="4" fontId="5" fillId="25" borderId="5" xfId="0" applyNumberFormat="1" applyFont="1" applyFill="1" applyBorder="1" applyAlignment="1">
      <alignment horizontal="left" vertical="center" wrapText="1" shrinkToFit="1"/>
    </xf>
    <xf numFmtId="0" fontId="5" fillId="0" borderId="5" xfId="0" applyNumberFormat="1" applyFont="1" applyBorder="1" applyAlignment="1">
      <alignment vertical="center" shrinkToFit="1"/>
    </xf>
    <xf numFmtId="4" fontId="5" fillId="25" borderId="24" xfId="0" applyNumberFormat="1" applyFont="1" applyFill="1" applyBorder="1" applyAlignment="1">
      <alignment horizontal="left" vertical="center" wrapText="1" shrinkToFit="1"/>
    </xf>
    <xf numFmtId="4" fontId="5" fillId="25" borderId="32" xfId="0" applyNumberFormat="1" applyFont="1" applyFill="1" applyBorder="1" applyAlignment="1">
      <alignment horizontal="left" vertical="center" wrapText="1" shrinkToFit="1"/>
    </xf>
    <xf numFmtId="4" fontId="5" fillId="25" borderId="71" xfId="0" applyNumberFormat="1" applyFont="1" applyFill="1" applyBorder="1" applyAlignment="1">
      <alignment horizontal="left" vertical="center" wrapText="1" shrinkToFit="1"/>
    </xf>
    <xf numFmtId="1" fontId="58" fillId="0" borderId="0" xfId="1" applyNumberFormat="1" applyFont="1" applyFill="1" applyBorder="1" applyAlignment="1">
      <alignment horizontal="center" vertical="top" wrapText="1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3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2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47" xfId="909" applyFont="1" applyBorder="1" applyAlignment="1">
      <alignment horizontal="center" vertical="center" wrapText="1"/>
    </xf>
    <xf numFmtId="4" fontId="58" fillId="0" borderId="62" xfId="909" applyFont="1" applyBorder="1" applyAlignment="1">
      <alignment horizontal="center" vertical="top" wrapText="1"/>
    </xf>
    <xf numFmtId="4" fontId="58" fillId="0" borderId="11" xfId="909" applyFont="1" applyBorder="1" applyAlignment="1">
      <alignment horizontal="center" vertical="top" wrapText="1"/>
    </xf>
    <xf numFmtId="4" fontId="58" fillId="0" borderId="56" xfId="909" applyFont="1" applyBorder="1" applyAlignment="1">
      <alignment horizontal="center" vertical="top" wrapText="1"/>
    </xf>
    <xf numFmtId="4" fontId="60" fillId="0" borderId="0" xfId="909" applyFont="1" applyAlignment="1">
      <alignment horizontal="center" vertical="center"/>
    </xf>
    <xf numFmtId="4" fontId="58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60" fillId="0" borderId="3" xfId="0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8" fillId="0" borderId="0" xfId="0" applyFont="1" applyFill="1" applyAlignment="1">
      <alignment horizontal="center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26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1/1311.1.98%20&#1054;&#1055;&#1041;%20&#8470;3%20&#1047;-&#1059;-&#1041;%20&#1055;&#1088;&#1080;&#1089;&#1080;&#1095;/&#1051;&#1086;&#1090;,%20&#1079;&#1072;&#1074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34">
          <cell r="B34" t="str">
            <v>Обустройство Западно-Усть-Балыкского месторождения нефти. Опорный пункт бригады №3 с мобильной столовой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35" sqref="B35"/>
    </sheetView>
  </sheetViews>
  <sheetFormatPr defaultColWidth="8.85546875" defaultRowHeight="12.75" x14ac:dyDescent="0.2"/>
  <cols>
    <col min="1" max="1" width="10.28515625" style="148" customWidth="1"/>
    <col min="2" max="2" width="55.140625" style="1" customWidth="1"/>
    <col min="3" max="3" width="7" style="1" hidden="1" customWidth="1"/>
    <col min="4" max="18" width="13" style="1" customWidth="1"/>
    <col min="19" max="20" width="11.7109375" style="1" customWidth="1"/>
    <col min="21" max="21" width="10.140625" style="1" bestFit="1" customWidth="1"/>
    <col min="22" max="16384" width="8.85546875" style="1"/>
  </cols>
  <sheetData>
    <row r="1" spans="1:20" ht="15.75" x14ac:dyDescent="0.25">
      <c r="A1" s="161"/>
      <c r="Q1" s="298" t="s">
        <v>202</v>
      </c>
      <c r="R1" s="298"/>
    </row>
    <row r="2" spans="1:20" x14ac:dyDescent="0.2">
      <c r="B2" s="299" t="s">
        <v>59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149"/>
      <c r="P2" s="149"/>
      <c r="Q2" s="149"/>
      <c r="R2" s="149"/>
      <c r="S2" s="149"/>
      <c r="T2" s="149"/>
    </row>
    <row r="3" spans="1:20" ht="13.5" thickBot="1" x14ac:dyDescent="0.25"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149"/>
      <c r="P3" s="149"/>
      <c r="Q3" s="149"/>
      <c r="R3" s="149" t="s">
        <v>60</v>
      </c>
      <c r="S3" s="149"/>
      <c r="T3" s="149"/>
    </row>
    <row r="4" spans="1:20" ht="18" customHeight="1" x14ac:dyDescent="0.3">
      <c r="A4" s="308" t="s">
        <v>61</v>
      </c>
      <c r="B4" s="310" t="s">
        <v>62</v>
      </c>
      <c r="C4" s="311" t="s">
        <v>63</v>
      </c>
      <c r="D4" s="314" t="s">
        <v>64</v>
      </c>
      <c r="E4" s="315"/>
      <c r="F4" s="315"/>
      <c r="G4" s="315"/>
      <c r="H4" s="315"/>
      <c r="I4" s="315"/>
      <c r="J4" s="315"/>
      <c r="K4" s="315"/>
      <c r="L4" s="316"/>
      <c r="M4" s="317" t="s">
        <v>65</v>
      </c>
      <c r="N4" s="318"/>
      <c r="O4" s="318"/>
      <c r="P4" s="318"/>
      <c r="Q4" s="318"/>
      <c r="R4" s="318"/>
    </row>
    <row r="5" spans="1:20" ht="12.75" customHeight="1" x14ac:dyDescent="0.2">
      <c r="A5" s="309"/>
      <c r="B5" s="297"/>
      <c r="C5" s="312"/>
      <c r="D5" s="319" t="s">
        <v>66</v>
      </c>
      <c r="E5" s="321" t="s">
        <v>67</v>
      </c>
      <c r="F5" s="322"/>
      <c r="G5" s="322"/>
      <c r="H5" s="322"/>
      <c r="I5" s="322"/>
      <c r="J5" s="322"/>
      <c r="K5" s="322"/>
      <c r="L5" s="323"/>
      <c r="M5" s="302" t="s">
        <v>68</v>
      </c>
      <c r="N5" s="305" t="s">
        <v>109</v>
      </c>
      <c r="O5" s="305" t="s">
        <v>69</v>
      </c>
      <c r="P5" s="305" t="s">
        <v>70</v>
      </c>
      <c r="Q5" s="305" t="s">
        <v>71</v>
      </c>
      <c r="R5" s="324" t="s">
        <v>72</v>
      </c>
    </row>
    <row r="6" spans="1:20" ht="15" customHeight="1" x14ac:dyDescent="0.2">
      <c r="A6" s="309"/>
      <c r="B6" s="297"/>
      <c r="C6" s="312"/>
      <c r="D6" s="319"/>
      <c r="E6" s="295" t="s">
        <v>73</v>
      </c>
      <c r="F6" s="297" t="s">
        <v>74</v>
      </c>
      <c r="G6" s="297"/>
      <c r="H6" s="297"/>
      <c r="I6" s="297" t="s">
        <v>75</v>
      </c>
      <c r="J6" s="295" t="s">
        <v>70</v>
      </c>
      <c r="K6" s="295" t="s">
        <v>71</v>
      </c>
      <c r="L6" s="300" t="s">
        <v>110</v>
      </c>
      <c r="M6" s="303"/>
      <c r="N6" s="306"/>
      <c r="O6" s="306"/>
      <c r="P6" s="306"/>
      <c r="Q6" s="306"/>
      <c r="R6" s="325"/>
    </row>
    <row r="7" spans="1:20" ht="91.5" customHeight="1" x14ac:dyDescent="0.2">
      <c r="A7" s="309"/>
      <c r="B7" s="297"/>
      <c r="C7" s="313"/>
      <c r="D7" s="320"/>
      <c r="E7" s="296"/>
      <c r="F7" s="152" t="s">
        <v>77</v>
      </c>
      <c r="G7" s="152" t="s">
        <v>111</v>
      </c>
      <c r="H7" s="152" t="s">
        <v>78</v>
      </c>
      <c r="I7" s="297"/>
      <c r="J7" s="296"/>
      <c r="K7" s="296"/>
      <c r="L7" s="301"/>
      <c r="M7" s="304"/>
      <c r="N7" s="307"/>
      <c r="O7" s="307"/>
      <c r="P7" s="307"/>
      <c r="Q7" s="307"/>
      <c r="R7" s="326"/>
    </row>
    <row r="8" spans="1:20" x14ac:dyDescent="0.2">
      <c r="A8" s="162">
        <v>1</v>
      </c>
      <c r="B8" s="163">
        <f>A8+1</f>
        <v>2</v>
      </c>
      <c r="C8" s="164">
        <v>3</v>
      </c>
      <c r="D8" s="165">
        <v>3</v>
      </c>
      <c r="E8" s="163">
        <v>4</v>
      </c>
      <c r="F8" s="163">
        <v>5</v>
      </c>
      <c r="G8" s="163">
        <v>6</v>
      </c>
      <c r="H8" s="163">
        <v>7</v>
      </c>
      <c r="I8" s="163">
        <v>8</v>
      </c>
      <c r="J8" s="163">
        <v>9</v>
      </c>
      <c r="K8" s="163">
        <v>10</v>
      </c>
      <c r="L8" s="166">
        <v>12</v>
      </c>
      <c r="M8" s="167">
        <v>13</v>
      </c>
      <c r="N8" s="163">
        <v>14</v>
      </c>
      <c r="O8" s="163">
        <v>15</v>
      </c>
      <c r="P8" s="163">
        <v>16</v>
      </c>
      <c r="Q8" s="163">
        <v>17</v>
      </c>
      <c r="R8" s="166">
        <v>18</v>
      </c>
    </row>
    <row r="9" spans="1:20" ht="34.5" customHeight="1" x14ac:dyDescent="0.2">
      <c r="A9" s="168" t="s">
        <v>0</v>
      </c>
      <c r="B9" s="169" t="str">
        <f>[5]лот!$B$34:$C$34</f>
        <v>Обустройство Западно-Усть-Балыкского месторождения нефти. Опорный пункт бригады №3 с мобильной столовой</v>
      </c>
      <c r="C9" s="170"/>
      <c r="D9" s="171"/>
      <c r="E9" s="172"/>
      <c r="F9" s="172"/>
      <c r="G9" s="172"/>
      <c r="H9" s="172"/>
      <c r="I9" s="172"/>
      <c r="J9" s="172"/>
      <c r="K9" s="172"/>
      <c r="L9" s="173"/>
      <c r="M9" s="174"/>
      <c r="N9" s="172"/>
      <c r="O9" s="172"/>
      <c r="P9" s="172"/>
      <c r="Q9" s="172"/>
      <c r="R9" s="172"/>
    </row>
    <row r="10" spans="1:20" ht="19.5" customHeight="1" x14ac:dyDescent="0.2">
      <c r="A10" s="168" t="s">
        <v>10</v>
      </c>
      <c r="B10" s="169" t="s">
        <v>112</v>
      </c>
      <c r="C10" s="170"/>
      <c r="D10" s="171"/>
      <c r="E10" s="172"/>
      <c r="F10" s="172"/>
      <c r="G10" s="172"/>
      <c r="H10" s="172"/>
      <c r="I10" s="172"/>
      <c r="J10" s="172"/>
      <c r="K10" s="172"/>
      <c r="L10" s="173"/>
      <c r="M10" s="174"/>
      <c r="N10" s="172"/>
      <c r="O10" s="172"/>
      <c r="P10" s="172"/>
      <c r="Q10" s="172"/>
      <c r="R10" s="172"/>
    </row>
    <row r="11" spans="1:20" ht="19.5" customHeight="1" x14ac:dyDescent="0.2">
      <c r="A11" s="175" t="s">
        <v>113</v>
      </c>
      <c r="B11" s="176" t="s">
        <v>114</v>
      </c>
      <c r="C11" s="176"/>
      <c r="D11" s="177">
        <f>E11+F11+I11+J11+K11+L11</f>
        <v>371104.90408000001</v>
      </c>
      <c r="E11" s="178">
        <v>25367</v>
      </c>
      <c r="F11" s="178">
        <v>44900</v>
      </c>
      <c r="G11" s="178">
        <v>0</v>
      </c>
      <c r="H11" s="178">
        <v>4564</v>
      </c>
      <c r="I11" s="178">
        <v>221542</v>
      </c>
      <c r="J11" s="178">
        <v>35255</v>
      </c>
      <c r="K11" s="178">
        <v>21873</v>
      </c>
      <c r="L11" s="179">
        <v>22167.90408</v>
      </c>
      <c r="M11" s="174"/>
      <c r="N11" s="172"/>
      <c r="O11" s="172"/>
      <c r="P11" s="172"/>
      <c r="Q11" s="172"/>
      <c r="R11" s="172"/>
    </row>
    <row r="12" spans="1:20" ht="19.5" customHeight="1" x14ac:dyDescent="0.2">
      <c r="A12" s="175" t="s">
        <v>115</v>
      </c>
      <c r="B12" s="176" t="s">
        <v>116</v>
      </c>
      <c r="C12" s="176"/>
      <c r="D12" s="177">
        <f t="shared" ref="D12:D25" si="0">E12+F12+I12+J12+K12+L12</f>
        <v>135035.14997999999</v>
      </c>
      <c r="E12" s="178">
        <v>15405</v>
      </c>
      <c r="F12" s="178">
        <v>10339</v>
      </c>
      <c r="G12" s="178">
        <v>0</v>
      </c>
      <c r="H12" s="178">
        <v>1816</v>
      </c>
      <c r="I12" s="178">
        <v>73111</v>
      </c>
      <c r="J12" s="178">
        <v>17087</v>
      </c>
      <c r="K12" s="178">
        <v>11027</v>
      </c>
      <c r="L12" s="179">
        <v>8066.1499800000001</v>
      </c>
      <c r="M12" s="174"/>
      <c r="N12" s="172"/>
      <c r="O12" s="172"/>
      <c r="P12" s="172"/>
      <c r="Q12" s="172"/>
      <c r="R12" s="172"/>
    </row>
    <row r="13" spans="1:20" ht="19.5" customHeight="1" x14ac:dyDescent="0.2">
      <c r="A13" s="175" t="s">
        <v>117</v>
      </c>
      <c r="B13" s="176" t="s">
        <v>118</v>
      </c>
      <c r="C13" s="176"/>
      <c r="D13" s="177">
        <f>E13+F13+I13+J13+K13+L13</f>
        <v>44475.76107</v>
      </c>
      <c r="E13" s="178">
        <v>6429</v>
      </c>
      <c r="F13" s="178">
        <v>2080</v>
      </c>
      <c r="G13" s="178">
        <v>0</v>
      </c>
      <c r="H13" s="178">
        <v>350</v>
      </c>
      <c r="I13" s="178">
        <v>18763</v>
      </c>
      <c r="J13" s="178">
        <v>8972</v>
      </c>
      <c r="K13" s="178">
        <v>5575</v>
      </c>
      <c r="L13" s="179">
        <v>2656.76107</v>
      </c>
      <c r="M13" s="174"/>
      <c r="N13" s="172"/>
      <c r="O13" s="172"/>
      <c r="P13" s="172"/>
      <c r="Q13" s="172"/>
      <c r="R13" s="172"/>
    </row>
    <row r="14" spans="1:20" ht="19.5" customHeight="1" x14ac:dyDescent="0.2">
      <c r="A14" s="175" t="s">
        <v>119</v>
      </c>
      <c r="B14" s="176" t="s">
        <v>120</v>
      </c>
      <c r="C14" s="176"/>
      <c r="D14" s="177">
        <f t="shared" si="0"/>
        <v>25324.77636</v>
      </c>
      <c r="E14" s="178">
        <v>3073</v>
      </c>
      <c r="F14" s="178">
        <v>386</v>
      </c>
      <c r="G14" s="178">
        <v>0</v>
      </c>
      <c r="H14" s="178">
        <v>16</v>
      </c>
      <c r="I14" s="178">
        <v>14113</v>
      </c>
      <c r="J14" s="178">
        <v>3820</v>
      </c>
      <c r="K14" s="178">
        <v>2420</v>
      </c>
      <c r="L14" s="179">
        <v>1512.7763600000001</v>
      </c>
      <c r="M14" s="174"/>
      <c r="N14" s="172"/>
      <c r="O14" s="172"/>
      <c r="P14" s="172"/>
      <c r="Q14" s="172"/>
      <c r="R14" s="172"/>
    </row>
    <row r="15" spans="1:20" ht="19.5" customHeight="1" x14ac:dyDescent="0.2">
      <c r="A15" s="175" t="s">
        <v>121</v>
      </c>
      <c r="B15" s="176" t="s">
        <v>122</v>
      </c>
      <c r="C15" s="176"/>
      <c r="D15" s="177">
        <f t="shared" si="0"/>
        <v>29936.242440000002</v>
      </c>
      <c r="E15" s="178">
        <v>3748</v>
      </c>
      <c r="F15" s="178">
        <v>462</v>
      </c>
      <c r="G15" s="178">
        <v>0</v>
      </c>
      <c r="H15" s="178">
        <v>69</v>
      </c>
      <c r="I15" s="178">
        <v>16181</v>
      </c>
      <c r="J15" s="178">
        <v>4761</v>
      </c>
      <c r="K15" s="178">
        <v>2996</v>
      </c>
      <c r="L15" s="179">
        <v>1788.24244</v>
      </c>
      <c r="M15" s="174"/>
      <c r="N15" s="172"/>
      <c r="O15" s="172"/>
      <c r="P15" s="172"/>
      <c r="Q15" s="172"/>
      <c r="R15" s="172"/>
    </row>
    <row r="16" spans="1:20" ht="19.5" customHeight="1" x14ac:dyDescent="0.2">
      <c r="A16" s="175" t="s">
        <v>123</v>
      </c>
      <c r="B16" s="176" t="s">
        <v>124</v>
      </c>
      <c r="C16" s="176"/>
      <c r="D16" s="177">
        <f t="shared" si="0"/>
        <v>15201.03429</v>
      </c>
      <c r="E16" s="178">
        <v>677</v>
      </c>
      <c r="F16" s="178">
        <v>46</v>
      </c>
      <c r="G16" s="178">
        <v>0</v>
      </c>
      <c r="H16" s="178">
        <v>7</v>
      </c>
      <c r="I16" s="178">
        <v>12085</v>
      </c>
      <c r="J16" s="178">
        <v>917</v>
      </c>
      <c r="K16" s="178">
        <v>568</v>
      </c>
      <c r="L16" s="179">
        <v>908.03429000000006</v>
      </c>
      <c r="M16" s="174"/>
      <c r="N16" s="172"/>
      <c r="O16" s="172"/>
      <c r="P16" s="172"/>
      <c r="Q16" s="172"/>
      <c r="R16" s="172"/>
    </row>
    <row r="17" spans="1:18" ht="19.5" customHeight="1" x14ac:dyDescent="0.2">
      <c r="A17" s="175" t="s">
        <v>125</v>
      </c>
      <c r="B17" s="176" t="s">
        <v>126</v>
      </c>
      <c r="C17" s="176"/>
      <c r="D17" s="177">
        <f t="shared" si="0"/>
        <v>61764.26</v>
      </c>
      <c r="E17" s="178">
        <v>4546</v>
      </c>
      <c r="F17" s="178">
        <v>4515</v>
      </c>
      <c r="G17" s="178">
        <v>0</v>
      </c>
      <c r="H17" s="178">
        <v>469</v>
      </c>
      <c r="I17" s="178">
        <v>44485</v>
      </c>
      <c r="J17" s="178">
        <v>4840</v>
      </c>
      <c r="K17" s="178">
        <v>3221</v>
      </c>
      <c r="L17" s="179">
        <v>157.26</v>
      </c>
      <c r="M17" s="174"/>
      <c r="N17" s="172"/>
      <c r="O17" s="172"/>
      <c r="P17" s="172"/>
      <c r="Q17" s="172"/>
      <c r="R17" s="172"/>
    </row>
    <row r="18" spans="1:18" ht="19.5" customHeight="1" x14ac:dyDescent="0.2">
      <c r="A18" s="175" t="s">
        <v>127</v>
      </c>
      <c r="B18" s="176" t="s">
        <v>128</v>
      </c>
      <c r="C18" s="176"/>
      <c r="D18" s="177">
        <f t="shared" si="0"/>
        <v>4529.5742700000001</v>
      </c>
      <c r="E18" s="178">
        <v>796</v>
      </c>
      <c r="F18" s="178">
        <v>1528</v>
      </c>
      <c r="G18" s="178">
        <v>0</v>
      </c>
      <c r="H18" s="178">
        <v>209</v>
      </c>
      <c r="I18" s="178">
        <v>66</v>
      </c>
      <c r="J18" s="178">
        <v>1266</v>
      </c>
      <c r="K18" s="178">
        <v>603</v>
      </c>
      <c r="L18" s="179">
        <v>270.57427000000001</v>
      </c>
      <c r="M18" s="174"/>
      <c r="N18" s="172"/>
      <c r="O18" s="172"/>
      <c r="P18" s="172"/>
      <c r="Q18" s="172"/>
      <c r="R18" s="172"/>
    </row>
    <row r="19" spans="1:18" ht="19.5" customHeight="1" x14ac:dyDescent="0.2">
      <c r="A19" s="175" t="s">
        <v>129</v>
      </c>
      <c r="B19" s="176" t="s">
        <v>116</v>
      </c>
      <c r="C19" s="176"/>
      <c r="D19" s="177">
        <f t="shared" si="0"/>
        <v>18371.417219999999</v>
      </c>
      <c r="E19" s="178">
        <v>2299</v>
      </c>
      <c r="F19" s="178">
        <v>578</v>
      </c>
      <c r="G19" s="178">
        <v>0</v>
      </c>
      <c r="H19" s="178">
        <v>143</v>
      </c>
      <c r="I19" s="178">
        <v>10529</v>
      </c>
      <c r="J19" s="178">
        <v>2370</v>
      </c>
      <c r="K19" s="178">
        <v>1498</v>
      </c>
      <c r="L19" s="179">
        <v>1097.41722</v>
      </c>
      <c r="M19" s="174"/>
      <c r="N19" s="172"/>
      <c r="O19" s="172"/>
      <c r="P19" s="172"/>
      <c r="Q19" s="172"/>
      <c r="R19" s="172"/>
    </row>
    <row r="20" spans="1:18" ht="19.5" customHeight="1" x14ac:dyDescent="0.2">
      <c r="A20" s="175" t="s">
        <v>130</v>
      </c>
      <c r="B20" s="176" t="s">
        <v>118</v>
      </c>
      <c r="C20" s="176"/>
      <c r="D20" s="177">
        <f t="shared" si="0"/>
        <v>14790.511710000001</v>
      </c>
      <c r="E20" s="178">
        <v>1781</v>
      </c>
      <c r="F20" s="178">
        <v>552</v>
      </c>
      <c r="G20" s="178">
        <v>0</v>
      </c>
      <c r="H20" s="178">
        <v>93</v>
      </c>
      <c r="I20" s="178">
        <v>7598</v>
      </c>
      <c r="J20" s="178">
        <v>2451</v>
      </c>
      <c r="K20" s="178">
        <v>1525</v>
      </c>
      <c r="L20" s="179">
        <v>883.51170999999999</v>
      </c>
      <c r="M20" s="174"/>
      <c r="N20" s="172"/>
      <c r="O20" s="172"/>
      <c r="P20" s="172"/>
      <c r="Q20" s="172"/>
      <c r="R20" s="172"/>
    </row>
    <row r="21" spans="1:18" ht="19.5" customHeight="1" x14ac:dyDescent="0.2">
      <c r="A21" s="175" t="s">
        <v>131</v>
      </c>
      <c r="B21" s="176" t="s">
        <v>132</v>
      </c>
      <c r="C21" s="176"/>
      <c r="D21" s="177">
        <f t="shared" si="0"/>
        <v>7572.3335999999999</v>
      </c>
      <c r="E21" s="178">
        <v>690</v>
      </c>
      <c r="F21" s="178">
        <v>39</v>
      </c>
      <c r="G21" s="178">
        <v>0</v>
      </c>
      <c r="H21" s="178">
        <v>3</v>
      </c>
      <c r="I21" s="178">
        <v>4936</v>
      </c>
      <c r="J21" s="178">
        <v>895</v>
      </c>
      <c r="K21" s="178">
        <v>560</v>
      </c>
      <c r="L21" s="179">
        <v>452.33360000000005</v>
      </c>
      <c r="M21" s="174"/>
      <c r="N21" s="172"/>
      <c r="O21" s="172"/>
      <c r="P21" s="172"/>
      <c r="Q21" s="172"/>
      <c r="R21" s="172"/>
    </row>
    <row r="22" spans="1:18" s="180" customFormat="1" ht="19.5" customHeight="1" x14ac:dyDescent="0.2">
      <c r="A22" s="175" t="s">
        <v>133</v>
      </c>
      <c r="B22" s="176" t="s">
        <v>124</v>
      </c>
      <c r="C22" s="176"/>
      <c r="D22" s="177">
        <v>6089</v>
      </c>
      <c r="E22" s="178">
        <v>0</v>
      </c>
      <c r="F22" s="178">
        <v>0</v>
      </c>
      <c r="G22" s="178">
        <v>0</v>
      </c>
      <c r="H22" s="178">
        <v>0</v>
      </c>
      <c r="I22" s="178">
        <v>0</v>
      </c>
      <c r="J22" s="178">
        <v>0</v>
      </c>
      <c r="K22" s="178">
        <v>0</v>
      </c>
      <c r="L22" s="179">
        <v>0</v>
      </c>
      <c r="M22" s="174"/>
      <c r="N22" s="172"/>
      <c r="O22" s="172"/>
      <c r="P22" s="172"/>
      <c r="Q22" s="172"/>
      <c r="R22" s="172"/>
    </row>
    <row r="23" spans="1:18" ht="19.5" customHeight="1" x14ac:dyDescent="0.2">
      <c r="A23" s="181" t="s">
        <v>134</v>
      </c>
      <c r="B23" s="176" t="s">
        <v>135</v>
      </c>
      <c r="C23" s="176"/>
      <c r="D23" s="177">
        <f t="shared" si="0"/>
        <v>22118.233410000001</v>
      </c>
      <c r="E23" s="178">
        <v>3496</v>
      </c>
      <c r="F23" s="178">
        <v>538</v>
      </c>
      <c r="G23" s="178">
        <v>0</v>
      </c>
      <c r="H23" s="178">
        <v>217</v>
      </c>
      <c r="I23" s="178">
        <v>11168</v>
      </c>
      <c r="J23" s="178">
        <v>3308</v>
      </c>
      <c r="K23" s="178">
        <v>2287</v>
      </c>
      <c r="L23" s="179">
        <v>1321.23341</v>
      </c>
      <c r="M23" s="174"/>
      <c r="N23" s="172"/>
      <c r="O23" s="172"/>
      <c r="P23" s="172"/>
      <c r="Q23" s="172"/>
      <c r="R23" s="172"/>
    </row>
    <row r="24" spans="1:18" ht="19.5" customHeight="1" x14ac:dyDescent="0.2">
      <c r="A24" s="175" t="s">
        <v>136</v>
      </c>
      <c r="B24" s="176" t="s">
        <v>137</v>
      </c>
      <c r="C24" s="176"/>
      <c r="D24" s="177">
        <f t="shared" si="0"/>
        <v>117656.19684</v>
      </c>
      <c r="E24" s="178">
        <v>1241</v>
      </c>
      <c r="F24" s="178">
        <v>3811</v>
      </c>
      <c r="G24" s="178">
        <v>0</v>
      </c>
      <c r="H24" s="178">
        <v>658</v>
      </c>
      <c r="I24" s="178">
        <v>102633</v>
      </c>
      <c r="J24" s="178">
        <v>1934</v>
      </c>
      <c r="K24" s="178">
        <v>1009</v>
      </c>
      <c r="L24" s="179">
        <v>7028.1968400000005</v>
      </c>
      <c r="M24" s="174"/>
      <c r="N24" s="172"/>
      <c r="O24" s="172"/>
      <c r="P24" s="172"/>
      <c r="Q24" s="172"/>
      <c r="R24" s="172"/>
    </row>
    <row r="25" spans="1:18" ht="19.5" customHeight="1" x14ac:dyDescent="0.2">
      <c r="A25" s="175" t="s">
        <v>138</v>
      </c>
      <c r="B25" s="176" t="s">
        <v>139</v>
      </c>
      <c r="C25" s="176"/>
      <c r="D25" s="177">
        <f t="shared" si="0"/>
        <v>33158.738340000004</v>
      </c>
      <c r="E25" s="178">
        <v>6885</v>
      </c>
      <c r="F25" s="178">
        <v>10136</v>
      </c>
      <c r="G25" s="178">
        <v>0</v>
      </c>
      <c r="H25" s="178">
        <v>1226</v>
      </c>
      <c r="I25" s="178">
        <v>2477</v>
      </c>
      <c r="J25" s="178">
        <v>6813</v>
      </c>
      <c r="K25" s="178">
        <v>4867</v>
      </c>
      <c r="L25" s="179">
        <v>1980.7383400000001</v>
      </c>
      <c r="M25" s="174"/>
      <c r="N25" s="172"/>
      <c r="O25" s="172"/>
      <c r="P25" s="172"/>
      <c r="Q25" s="172"/>
      <c r="R25" s="172"/>
    </row>
    <row r="26" spans="1:18" s="101" customFormat="1" x14ac:dyDescent="0.2">
      <c r="A26" s="182"/>
      <c r="B26" s="183"/>
      <c r="C26" s="184"/>
      <c r="D26" s="185">
        <f t="shared" ref="D26:L26" si="1">SUM(D11:D25)</f>
        <v>907128.1336099999</v>
      </c>
      <c r="E26" s="186">
        <f t="shared" si="1"/>
        <v>76433</v>
      </c>
      <c r="F26" s="186">
        <f t="shared" si="1"/>
        <v>79910</v>
      </c>
      <c r="G26" s="186">
        <f t="shared" si="1"/>
        <v>0</v>
      </c>
      <c r="H26" s="186">
        <f t="shared" si="1"/>
        <v>9840</v>
      </c>
      <c r="I26" s="186">
        <f t="shared" si="1"/>
        <v>539687</v>
      </c>
      <c r="J26" s="186">
        <f t="shared" si="1"/>
        <v>94689</v>
      </c>
      <c r="K26" s="186">
        <f t="shared" si="1"/>
        <v>60029</v>
      </c>
      <c r="L26" s="187">
        <f t="shared" si="1"/>
        <v>50291.133610000012</v>
      </c>
      <c r="M26" s="188"/>
      <c r="N26" s="189"/>
      <c r="O26" s="190"/>
      <c r="P26" s="190"/>
      <c r="Q26" s="190"/>
      <c r="R26" s="190"/>
    </row>
    <row r="27" spans="1:18" ht="15" customHeight="1" x14ac:dyDescent="0.2">
      <c r="A27" s="191"/>
      <c r="B27" s="192" t="s">
        <v>79</v>
      </c>
      <c r="C27" s="193"/>
      <c r="D27" s="194"/>
      <c r="E27" s="192"/>
      <c r="F27" s="192"/>
      <c r="G27" s="192"/>
      <c r="H27" s="192"/>
      <c r="I27" s="192"/>
      <c r="J27" s="192"/>
      <c r="K27" s="192"/>
      <c r="L27" s="195"/>
      <c r="M27" s="196"/>
      <c r="N27" s="197"/>
      <c r="O27" s="197"/>
      <c r="P27" s="197"/>
      <c r="Q27" s="197"/>
      <c r="R27" s="190"/>
    </row>
    <row r="28" spans="1:18" x14ac:dyDescent="0.2">
      <c r="A28" s="191"/>
      <c r="B28" s="192" t="s">
        <v>107</v>
      </c>
      <c r="C28" s="193"/>
      <c r="D28" s="194"/>
      <c r="E28" s="192"/>
      <c r="F28" s="192"/>
      <c r="G28" s="192"/>
      <c r="H28" s="192"/>
      <c r="I28" s="192"/>
      <c r="J28" s="192"/>
      <c r="K28" s="192"/>
      <c r="L28" s="195"/>
      <c r="M28" s="196"/>
      <c r="N28" s="197"/>
      <c r="O28" s="197"/>
      <c r="P28" s="197"/>
      <c r="Q28" s="197"/>
      <c r="R28" s="197"/>
    </row>
    <row r="29" spans="1:18" x14ac:dyDescent="0.2">
      <c r="A29" s="191"/>
      <c r="B29" s="192" t="s">
        <v>76</v>
      </c>
      <c r="C29" s="193"/>
      <c r="D29" s="194"/>
      <c r="E29" s="192"/>
      <c r="F29" s="192"/>
      <c r="G29" s="192"/>
      <c r="H29" s="192"/>
      <c r="I29" s="192"/>
      <c r="J29" s="192"/>
      <c r="K29" s="192"/>
      <c r="L29" s="195"/>
      <c r="M29" s="196"/>
      <c r="N29" s="197"/>
      <c r="O29" s="197"/>
      <c r="P29" s="197"/>
      <c r="Q29" s="197"/>
      <c r="R29" s="189"/>
    </row>
    <row r="30" spans="1:18" s="101" customFormat="1" x14ac:dyDescent="0.2">
      <c r="A30" s="198"/>
      <c r="B30" s="199" t="s">
        <v>80</v>
      </c>
      <c r="C30" s="200"/>
      <c r="D30" s="194"/>
      <c r="E30" s="192"/>
      <c r="F30" s="192"/>
      <c r="G30" s="192"/>
      <c r="H30" s="192"/>
      <c r="I30" s="192"/>
      <c r="J30" s="192"/>
      <c r="K30" s="192"/>
      <c r="L30" s="195"/>
      <c r="M30" s="196"/>
      <c r="N30" s="197"/>
      <c r="O30" s="197"/>
      <c r="P30" s="197"/>
      <c r="Q30" s="197"/>
      <c r="R30" s="189"/>
    </row>
    <row r="31" spans="1:18" x14ac:dyDescent="0.2">
      <c r="A31" s="201"/>
      <c r="B31" s="202" t="s">
        <v>81</v>
      </c>
      <c r="C31" s="203"/>
      <c r="D31" s="204"/>
      <c r="E31" s="202"/>
      <c r="F31" s="202"/>
      <c r="G31" s="202"/>
      <c r="H31" s="202"/>
      <c r="I31" s="202"/>
      <c r="J31" s="202"/>
      <c r="K31" s="202"/>
      <c r="L31" s="205"/>
      <c r="M31" s="206"/>
      <c r="N31" s="207"/>
      <c r="O31" s="207"/>
      <c r="P31" s="207"/>
      <c r="Q31" s="207"/>
      <c r="R31" s="208"/>
    </row>
    <row r="32" spans="1:18" x14ac:dyDescent="0.2">
      <c r="A32" s="191"/>
      <c r="B32" s="209" t="s">
        <v>204</v>
      </c>
      <c r="C32" s="210"/>
      <c r="D32" s="194"/>
      <c r="E32" s="192"/>
      <c r="F32" s="192"/>
      <c r="G32" s="192"/>
      <c r="H32" s="192"/>
      <c r="I32" s="192"/>
      <c r="J32" s="192"/>
      <c r="K32" s="192"/>
      <c r="L32" s="195"/>
      <c r="M32" s="196"/>
      <c r="N32" s="197"/>
      <c r="O32" s="197"/>
      <c r="P32" s="197"/>
      <c r="Q32" s="197"/>
      <c r="R32" s="189"/>
    </row>
    <row r="33" spans="1:20" x14ac:dyDescent="0.2">
      <c r="A33" s="191"/>
      <c r="B33" s="209" t="s">
        <v>205</v>
      </c>
      <c r="C33" s="210"/>
      <c r="D33" s="194"/>
      <c r="E33" s="192"/>
      <c r="F33" s="192"/>
      <c r="G33" s="192"/>
      <c r="H33" s="192"/>
      <c r="I33" s="192"/>
      <c r="J33" s="192"/>
      <c r="K33" s="192"/>
      <c r="L33" s="195"/>
      <c r="M33" s="196"/>
      <c r="N33" s="197"/>
      <c r="O33" s="197"/>
      <c r="P33" s="197"/>
      <c r="Q33" s="197"/>
      <c r="R33" s="189"/>
    </row>
    <row r="34" spans="1:20" x14ac:dyDescent="0.2">
      <c r="A34" s="201"/>
      <c r="B34" s="202" t="s">
        <v>82</v>
      </c>
      <c r="C34" s="211"/>
      <c r="D34" s="204"/>
      <c r="E34" s="202"/>
      <c r="F34" s="202"/>
      <c r="G34" s="202"/>
      <c r="H34" s="202"/>
      <c r="I34" s="202"/>
      <c r="J34" s="202"/>
      <c r="K34" s="202"/>
      <c r="L34" s="205"/>
      <c r="M34" s="206"/>
      <c r="N34" s="207"/>
      <c r="O34" s="207"/>
      <c r="P34" s="207"/>
      <c r="Q34" s="207"/>
      <c r="R34" s="208"/>
    </row>
    <row r="35" spans="1:20" x14ac:dyDescent="0.2">
      <c r="A35" s="191"/>
      <c r="B35" s="192" t="s">
        <v>209</v>
      </c>
      <c r="C35" s="212"/>
      <c r="D35" s="194"/>
      <c r="E35" s="192"/>
      <c r="F35" s="192"/>
      <c r="G35" s="192"/>
      <c r="H35" s="192"/>
      <c r="I35" s="192"/>
      <c r="J35" s="192"/>
      <c r="K35" s="192"/>
      <c r="L35" s="195"/>
      <c r="M35" s="196"/>
      <c r="N35" s="197"/>
      <c r="O35" s="197"/>
      <c r="P35" s="197"/>
      <c r="Q35" s="197"/>
      <c r="R35" s="213"/>
    </row>
    <row r="36" spans="1:20" x14ac:dyDescent="0.2">
      <c r="A36" s="191"/>
      <c r="B36" s="192" t="s">
        <v>140</v>
      </c>
      <c r="C36" s="212"/>
      <c r="D36" s="194"/>
      <c r="E36" s="192"/>
      <c r="F36" s="192"/>
      <c r="G36" s="192"/>
      <c r="H36" s="192"/>
      <c r="I36" s="192"/>
      <c r="J36" s="192"/>
      <c r="K36" s="192"/>
      <c r="L36" s="195"/>
      <c r="M36" s="196"/>
      <c r="N36" s="197"/>
      <c r="O36" s="197"/>
      <c r="P36" s="197"/>
      <c r="Q36" s="197"/>
      <c r="R36" s="213">
        <v>1518255</v>
      </c>
    </row>
    <row r="37" spans="1:20" x14ac:dyDescent="0.2">
      <c r="A37" s="191"/>
      <c r="B37" s="192" t="s">
        <v>141</v>
      </c>
      <c r="C37" s="212"/>
      <c r="D37" s="194"/>
      <c r="E37" s="192"/>
      <c r="F37" s="192"/>
      <c r="G37" s="192"/>
      <c r="H37" s="192"/>
      <c r="I37" s="192"/>
      <c r="J37" s="192"/>
      <c r="K37" s="192"/>
      <c r="L37" s="195"/>
      <c r="M37" s="196"/>
      <c r="N37" s="197"/>
      <c r="O37" s="197"/>
      <c r="P37" s="197"/>
      <c r="Q37" s="197"/>
      <c r="R37" s="213"/>
    </row>
    <row r="38" spans="1:20" x14ac:dyDescent="0.2">
      <c r="A38" s="191"/>
      <c r="B38" s="192" t="s">
        <v>83</v>
      </c>
      <c r="C38" s="193"/>
      <c r="D38" s="194"/>
      <c r="E38" s="192"/>
      <c r="F38" s="192"/>
      <c r="G38" s="192"/>
      <c r="H38" s="192"/>
      <c r="I38" s="192"/>
      <c r="J38" s="192"/>
      <c r="K38" s="192"/>
      <c r="L38" s="195"/>
      <c r="M38" s="196"/>
      <c r="N38" s="197"/>
      <c r="O38" s="197"/>
      <c r="P38" s="197"/>
      <c r="Q38" s="197"/>
      <c r="R38" s="197"/>
    </row>
    <row r="39" spans="1:20" ht="13.5" customHeight="1" x14ac:dyDescent="0.2">
      <c r="A39" s="191"/>
      <c r="B39" s="214"/>
      <c r="C39" s="215"/>
      <c r="D39" s="194"/>
      <c r="E39" s="192"/>
      <c r="F39" s="192"/>
      <c r="G39" s="192"/>
      <c r="H39" s="192"/>
      <c r="I39" s="192"/>
      <c r="J39" s="192"/>
      <c r="K39" s="192"/>
      <c r="L39" s="195"/>
      <c r="M39" s="196"/>
      <c r="N39" s="197"/>
      <c r="O39" s="197"/>
      <c r="P39" s="197"/>
      <c r="Q39" s="197"/>
      <c r="R39" s="197"/>
    </row>
    <row r="40" spans="1:20" x14ac:dyDescent="0.2">
      <c r="A40" s="216"/>
      <c r="B40" s="217" t="s">
        <v>84</v>
      </c>
      <c r="C40" s="218"/>
      <c r="D40" s="219"/>
      <c r="E40" s="217"/>
      <c r="F40" s="217"/>
      <c r="G40" s="217"/>
      <c r="H40" s="217"/>
      <c r="I40" s="217"/>
      <c r="J40" s="217"/>
      <c r="K40" s="217"/>
      <c r="L40" s="220"/>
      <c r="M40" s="221"/>
      <c r="N40" s="102"/>
      <c r="O40" s="102"/>
      <c r="P40" s="102"/>
      <c r="Q40" s="102"/>
      <c r="R40" s="222"/>
    </row>
    <row r="41" spans="1:20" x14ac:dyDescent="0.2">
      <c r="A41" s="216"/>
      <c r="B41" s="223" t="s">
        <v>85</v>
      </c>
      <c r="C41" s="224"/>
      <c r="D41" s="225"/>
      <c r="E41" s="226"/>
      <c r="F41" s="226"/>
      <c r="G41" s="226"/>
      <c r="H41" s="226"/>
      <c r="I41" s="226"/>
      <c r="J41" s="226"/>
      <c r="K41" s="226"/>
      <c r="L41" s="227"/>
      <c r="M41" s="228"/>
      <c r="N41" s="103"/>
      <c r="O41" s="103"/>
      <c r="P41" s="103"/>
      <c r="Q41" s="103"/>
      <c r="R41" s="229"/>
    </row>
    <row r="42" spans="1:20" ht="13.5" thickBot="1" x14ac:dyDescent="0.25">
      <c r="A42" s="230"/>
      <c r="B42" s="231" t="s">
        <v>86</v>
      </c>
      <c r="C42" s="232"/>
      <c r="D42" s="233"/>
      <c r="E42" s="231"/>
      <c r="F42" s="231"/>
      <c r="G42" s="231"/>
      <c r="H42" s="231"/>
      <c r="I42" s="231"/>
      <c r="J42" s="231"/>
      <c r="K42" s="231"/>
      <c r="L42" s="234"/>
      <c r="M42" s="235"/>
      <c r="N42" s="104"/>
      <c r="O42" s="104"/>
      <c r="P42" s="104"/>
      <c r="Q42" s="104"/>
      <c r="R42" s="236"/>
    </row>
    <row r="43" spans="1:20" ht="13.5" hidden="1" customHeight="1" x14ac:dyDescent="0.2">
      <c r="A43" s="237"/>
      <c r="B43" s="105" t="s">
        <v>87</v>
      </c>
      <c r="C43" s="105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7"/>
      <c r="O43" s="107"/>
      <c r="P43" s="107"/>
      <c r="Q43" s="107"/>
      <c r="R43" s="107"/>
      <c r="S43" s="107"/>
      <c r="T43" s="107"/>
    </row>
    <row r="44" spans="1:20" ht="13.5" hidden="1" customHeight="1" x14ac:dyDescent="0.2">
      <c r="A44" s="238"/>
      <c r="B44" s="108" t="s">
        <v>88</v>
      </c>
      <c r="C44" s="108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10"/>
      <c r="O44" s="110"/>
      <c r="P44" s="110"/>
      <c r="Q44" s="110"/>
      <c r="R44" s="110"/>
      <c r="S44" s="110"/>
      <c r="T44" s="110"/>
    </row>
    <row r="45" spans="1:20" ht="13.5" hidden="1" customHeight="1" x14ac:dyDescent="0.2">
      <c r="A45" s="238"/>
      <c r="B45" s="108" t="s">
        <v>89</v>
      </c>
      <c r="C45" s="108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10"/>
      <c r="O45" s="110"/>
      <c r="P45" s="110"/>
      <c r="Q45" s="110"/>
      <c r="R45" s="110"/>
      <c r="S45" s="110"/>
      <c r="T45" s="110"/>
    </row>
    <row r="46" spans="1:20" ht="13.5" hidden="1" customHeight="1" x14ac:dyDescent="0.2">
      <c r="A46" s="238"/>
      <c r="B46" s="108" t="s">
        <v>90</v>
      </c>
      <c r="C46" s="108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10"/>
      <c r="O46" s="110"/>
      <c r="P46" s="110"/>
      <c r="Q46" s="110"/>
      <c r="R46" s="110"/>
      <c r="S46" s="110"/>
      <c r="T46" s="110"/>
    </row>
    <row r="47" spans="1:20" ht="13.5" hidden="1" customHeight="1" x14ac:dyDescent="0.2">
      <c r="A47" s="238"/>
      <c r="B47" s="108" t="s">
        <v>91</v>
      </c>
      <c r="C47" s="108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10"/>
      <c r="O47" s="110"/>
      <c r="P47" s="110"/>
      <c r="Q47" s="110"/>
      <c r="R47" s="110"/>
      <c r="S47" s="110"/>
      <c r="T47" s="110"/>
    </row>
    <row r="48" spans="1:20" ht="13.5" hidden="1" customHeight="1" x14ac:dyDescent="0.2">
      <c r="A48" s="239"/>
      <c r="B48" s="108" t="s">
        <v>92</v>
      </c>
      <c r="C48" s="111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50"/>
      <c r="O48" s="150"/>
      <c r="P48" s="150"/>
      <c r="Q48" s="150"/>
      <c r="R48" s="150"/>
      <c r="S48" s="150"/>
      <c r="T48" s="150"/>
    </row>
    <row r="49" spans="1:20" ht="13.5" hidden="1" customHeight="1" thickBot="1" x14ac:dyDescent="0.25">
      <c r="A49" s="240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4"/>
      <c r="O49" s="114"/>
      <c r="P49" s="114"/>
      <c r="Q49" s="114"/>
      <c r="R49" s="114"/>
      <c r="S49" s="114"/>
      <c r="T49" s="114"/>
    </row>
    <row r="50" spans="1:20" x14ac:dyDescent="0.2">
      <c r="A50" s="154"/>
      <c r="B50" s="115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7"/>
      <c r="O50" s="117"/>
      <c r="P50" s="117"/>
      <c r="Q50" s="117"/>
      <c r="R50" s="117"/>
      <c r="S50" s="117"/>
      <c r="T50" s="117"/>
    </row>
    <row r="51" spans="1:20" ht="12.75" hidden="1" customHeight="1" x14ac:dyDescent="0.2">
      <c r="B51" s="280"/>
      <c r="C51" s="281"/>
      <c r="D51" s="282"/>
      <c r="E51" s="286" t="s">
        <v>93</v>
      </c>
      <c r="F51" s="288" t="s">
        <v>94</v>
      </c>
      <c r="G51" s="289"/>
      <c r="H51" s="289"/>
      <c r="I51" s="289"/>
      <c r="J51" s="289"/>
      <c r="K51" s="290"/>
      <c r="L51" s="118"/>
      <c r="M51" s="286" t="s">
        <v>95</v>
      </c>
      <c r="N51" s="117"/>
    </row>
    <row r="52" spans="1:20" ht="52.5" hidden="1" customHeight="1" x14ac:dyDescent="0.2">
      <c r="B52" s="283"/>
      <c r="C52" s="284"/>
      <c r="D52" s="285"/>
      <c r="E52" s="287"/>
      <c r="F52" s="119">
        <v>2012</v>
      </c>
      <c r="G52" s="119"/>
      <c r="H52" s="119"/>
      <c r="I52" s="119">
        <v>2014</v>
      </c>
      <c r="J52" s="119">
        <v>2015</v>
      </c>
      <c r="K52" s="119">
        <v>2016</v>
      </c>
      <c r="L52" s="119">
        <v>2016</v>
      </c>
      <c r="M52" s="287"/>
    </row>
    <row r="53" spans="1:20" ht="29.25" hidden="1" customHeight="1" x14ac:dyDescent="0.2">
      <c r="B53" s="291" t="s">
        <v>96</v>
      </c>
      <c r="C53" s="292"/>
      <c r="D53" s="293"/>
      <c r="E53" s="120"/>
      <c r="F53" s="121"/>
      <c r="G53" s="121"/>
      <c r="H53" s="121"/>
      <c r="I53" s="121"/>
      <c r="J53" s="121"/>
      <c r="K53" s="121"/>
      <c r="L53" s="121"/>
      <c r="M53" s="120"/>
    </row>
    <row r="54" spans="1:20" ht="12.75" hidden="1" customHeight="1" x14ac:dyDescent="0.2">
      <c r="A54" s="154"/>
      <c r="B54" s="122"/>
      <c r="C54" s="122"/>
      <c r="D54" s="123"/>
      <c r="E54" s="123"/>
      <c r="F54" s="123"/>
      <c r="G54" s="2"/>
      <c r="H54" s="2"/>
      <c r="I54" s="2"/>
      <c r="J54" s="2"/>
      <c r="K54" s="2"/>
      <c r="L54" s="2"/>
      <c r="M54" s="2"/>
      <c r="N54" s="124"/>
      <c r="O54" s="124"/>
      <c r="P54" s="124"/>
      <c r="Q54" s="124"/>
      <c r="R54" s="125"/>
      <c r="S54" s="126"/>
      <c r="T54" s="125"/>
    </row>
    <row r="55" spans="1:20" ht="13.5" hidden="1" customHeight="1" x14ac:dyDescent="0.2">
      <c r="A55" s="241" t="s">
        <v>97</v>
      </c>
      <c r="B55" s="127"/>
      <c r="C55" s="127"/>
      <c r="D55" s="127"/>
      <c r="E55" s="127"/>
      <c r="F55" s="127"/>
      <c r="G55" s="127"/>
      <c r="H55" s="127"/>
      <c r="I55" s="2"/>
      <c r="J55" s="2"/>
      <c r="K55" s="2"/>
      <c r="L55" s="2"/>
      <c r="M55" s="2"/>
      <c r="N55" s="124"/>
      <c r="O55" s="124"/>
      <c r="P55" s="124"/>
      <c r="Q55" s="124"/>
      <c r="R55" s="125"/>
      <c r="S55" s="126"/>
      <c r="T55" s="125"/>
    </row>
    <row r="56" spans="1:20" ht="13.5" thickBot="1" x14ac:dyDescent="0.25">
      <c r="A56" s="241"/>
      <c r="B56" s="127"/>
      <c r="C56" s="127"/>
      <c r="D56" s="127"/>
      <c r="E56" s="127"/>
      <c r="F56" s="127"/>
      <c r="G56" s="127"/>
      <c r="H56" s="127"/>
      <c r="I56" s="2"/>
      <c r="J56" s="2"/>
      <c r="K56" s="2"/>
      <c r="L56" s="2"/>
      <c r="M56" s="2"/>
      <c r="N56" s="124"/>
      <c r="O56" s="124"/>
      <c r="P56" s="124"/>
      <c r="Q56" s="124"/>
      <c r="R56" s="125"/>
      <c r="S56" s="126"/>
      <c r="T56" s="125"/>
    </row>
    <row r="57" spans="1:20" ht="13.5" thickBot="1" x14ac:dyDescent="0.25">
      <c r="A57" s="242" t="s">
        <v>98</v>
      </c>
      <c r="B57" s="243" t="s">
        <v>1</v>
      </c>
      <c r="C57" s="128"/>
      <c r="D57" s="129" t="s">
        <v>2</v>
      </c>
      <c r="E57" s="130" t="s">
        <v>99</v>
      </c>
      <c r="F57" s="294" t="s">
        <v>100</v>
      </c>
      <c r="G57" s="294"/>
      <c r="H57" s="294"/>
      <c r="I57" s="294"/>
      <c r="J57" s="294"/>
      <c r="K57" s="294"/>
      <c r="L57" s="151"/>
      <c r="M57" s="124"/>
    </row>
    <row r="58" spans="1:20" ht="12.75" hidden="1" customHeight="1" x14ac:dyDescent="0.2">
      <c r="A58" s="244">
        <v>1</v>
      </c>
      <c r="B58" s="131" t="s">
        <v>101</v>
      </c>
      <c r="C58" s="131"/>
      <c r="D58" s="132" t="s">
        <v>102</v>
      </c>
      <c r="E58" s="133"/>
      <c r="F58" s="134">
        <v>2012</v>
      </c>
      <c r="G58" s="134"/>
      <c r="H58" s="134"/>
      <c r="I58" s="134">
        <v>2014</v>
      </c>
      <c r="J58" s="134">
        <v>2015</v>
      </c>
      <c r="K58" s="134">
        <v>2016</v>
      </c>
      <c r="L58" s="134">
        <v>2016</v>
      </c>
      <c r="M58" s="124"/>
    </row>
    <row r="59" spans="1:20" x14ac:dyDescent="0.2">
      <c r="A59" s="245">
        <v>1</v>
      </c>
      <c r="B59" s="129" t="s">
        <v>103</v>
      </c>
      <c r="C59" s="129"/>
      <c r="D59" s="135"/>
      <c r="E59" s="136"/>
      <c r="F59" s="246"/>
      <c r="G59" s="246"/>
      <c r="H59" s="137"/>
      <c r="I59" s="137" t="s">
        <v>104</v>
      </c>
      <c r="J59" s="137" t="s">
        <v>104</v>
      </c>
      <c r="K59" s="137" t="s">
        <v>104</v>
      </c>
      <c r="L59" s="137" t="s">
        <v>104</v>
      </c>
      <c r="M59" s="124"/>
    </row>
    <row r="60" spans="1:20" x14ac:dyDescent="0.2">
      <c r="A60" s="245">
        <v>2</v>
      </c>
      <c r="B60" s="138" t="s">
        <v>108</v>
      </c>
      <c r="C60" s="138"/>
      <c r="D60" s="139"/>
      <c r="E60" s="140"/>
      <c r="F60" s="246"/>
      <c r="G60" s="246"/>
      <c r="H60" s="141"/>
      <c r="I60" s="142"/>
      <c r="J60" s="142"/>
      <c r="K60" s="142"/>
      <c r="L60" s="142"/>
      <c r="M60" s="124"/>
    </row>
    <row r="61" spans="1:20" ht="12.75" hidden="1" customHeight="1" x14ac:dyDescent="0.2">
      <c r="A61" s="245">
        <v>3</v>
      </c>
      <c r="B61" s="138"/>
      <c r="C61" s="138"/>
      <c r="D61" s="139"/>
      <c r="E61" s="143"/>
      <c r="F61" s="137"/>
      <c r="G61" s="137"/>
      <c r="H61" s="125"/>
      <c r="I61" s="124"/>
      <c r="J61" s="124"/>
      <c r="K61" s="124"/>
      <c r="L61" s="124"/>
      <c r="M61" s="124"/>
    </row>
    <row r="62" spans="1:20" x14ac:dyDescent="0.2">
      <c r="A62" s="245">
        <v>4</v>
      </c>
      <c r="B62" s="138" t="s">
        <v>105</v>
      </c>
      <c r="C62" s="138"/>
      <c r="D62" s="139" t="s">
        <v>4</v>
      </c>
      <c r="E62" s="247">
        <f>(J26/(E26+H26))*0.85</f>
        <v>0.93291817834084823</v>
      </c>
      <c r="F62" s="137"/>
      <c r="G62" s="137"/>
      <c r="H62" s="125"/>
      <c r="I62" s="124"/>
      <c r="J62" s="124"/>
      <c r="K62" s="124"/>
      <c r="L62" s="124"/>
      <c r="M62" s="124"/>
    </row>
    <row r="63" spans="1:20" x14ac:dyDescent="0.2">
      <c r="A63" s="245">
        <v>5</v>
      </c>
      <c r="B63" s="138" t="s">
        <v>106</v>
      </c>
      <c r="C63" s="138"/>
      <c r="D63" s="139" t="s">
        <v>4</v>
      </c>
      <c r="E63" s="248">
        <v>0.5</v>
      </c>
      <c r="F63" s="125"/>
      <c r="G63" s="125"/>
      <c r="H63" s="125"/>
      <c r="I63" s="124"/>
      <c r="J63" s="124"/>
      <c r="K63" s="124"/>
      <c r="L63" s="124"/>
      <c r="M63" s="124"/>
    </row>
    <row r="64" spans="1:20" x14ac:dyDescent="0.2">
      <c r="A64" s="245">
        <v>6</v>
      </c>
      <c r="B64" s="249" t="str">
        <f>B28</f>
        <v>Временные здания и сооружения</v>
      </c>
      <c r="C64" s="138"/>
      <c r="D64" s="139" t="str">
        <f>D63</f>
        <v>%</v>
      </c>
      <c r="E64" s="250">
        <v>3.5000000000000003E-2</v>
      </c>
      <c r="F64" s="125"/>
      <c r="G64" s="125"/>
      <c r="H64" s="125"/>
      <c r="I64" s="124"/>
      <c r="J64" s="124"/>
      <c r="K64" s="124"/>
      <c r="L64" s="124"/>
      <c r="M64" s="124"/>
    </row>
    <row r="65" spans="1:8" x14ac:dyDescent="0.2">
      <c r="A65" s="245">
        <v>7</v>
      </c>
      <c r="B65" s="251" t="s">
        <v>76</v>
      </c>
      <c r="C65" s="144"/>
      <c r="D65" s="139" t="s">
        <v>4</v>
      </c>
      <c r="E65" s="252">
        <v>6.3530000000000003E-2</v>
      </c>
    </row>
    <row r="66" spans="1:8" x14ac:dyDescent="0.2">
      <c r="A66" s="245">
        <v>8</v>
      </c>
      <c r="B66" s="253" t="s">
        <v>80</v>
      </c>
      <c r="C66" s="144"/>
      <c r="D66" s="139" t="s">
        <v>4</v>
      </c>
      <c r="E66" s="254">
        <v>1.4999999999999999E-2</v>
      </c>
    </row>
    <row r="67" spans="1:8" ht="13.5" thickBot="1" x14ac:dyDescent="0.25">
      <c r="A67" s="255">
        <v>9</v>
      </c>
      <c r="B67" s="256" t="s">
        <v>83</v>
      </c>
      <c r="C67" s="145"/>
      <c r="D67" s="146" t="s">
        <v>4</v>
      </c>
      <c r="E67" s="257">
        <v>1.4999999999999999E-2</v>
      </c>
    </row>
    <row r="68" spans="1:8" x14ac:dyDescent="0.2">
      <c r="E68" s="258"/>
    </row>
    <row r="69" spans="1:8" x14ac:dyDescent="0.2">
      <c r="B69" s="147"/>
      <c r="C69" s="147"/>
    </row>
    <row r="70" spans="1:8" x14ac:dyDescent="0.2">
      <c r="B70" s="58" t="s">
        <v>5</v>
      </c>
      <c r="E70" s="58" t="s">
        <v>6</v>
      </c>
      <c r="H70" s="153" t="s">
        <v>7</v>
      </c>
    </row>
    <row r="71" spans="1:8" x14ac:dyDescent="0.2">
      <c r="H71" s="148" t="s">
        <v>8</v>
      </c>
    </row>
  </sheetData>
  <mergeCells count="28">
    <mergeCell ref="A4:A7"/>
    <mergeCell ref="B4:B7"/>
    <mergeCell ref="C4:C7"/>
    <mergeCell ref="D4:L4"/>
    <mergeCell ref="M4:R4"/>
    <mergeCell ref="D5:D7"/>
    <mergeCell ref="E5:L5"/>
    <mergeCell ref="Q5:Q7"/>
    <mergeCell ref="R5:R7"/>
    <mergeCell ref="Q1:R1"/>
    <mergeCell ref="B2:N2"/>
    <mergeCell ref="B3:N3"/>
    <mergeCell ref="L6:L7"/>
    <mergeCell ref="M5:M7"/>
    <mergeCell ref="N5:N7"/>
    <mergeCell ref="O5:O7"/>
    <mergeCell ref="P5:P7"/>
    <mergeCell ref="F57:K57"/>
    <mergeCell ref="E6:E7"/>
    <mergeCell ref="F6:H6"/>
    <mergeCell ref="I6:I7"/>
    <mergeCell ref="J6:J7"/>
    <mergeCell ref="K6:K7"/>
    <mergeCell ref="B51:D52"/>
    <mergeCell ref="E51:E52"/>
    <mergeCell ref="F51:K51"/>
    <mergeCell ref="M51:M52"/>
    <mergeCell ref="B53:D53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8"/>
  <sheetViews>
    <sheetView showGridLines="0" view="pageBreakPreview" zoomScale="85" zoomScaleNormal="85" zoomScaleSheetLayoutView="85" workbookViewId="0">
      <pane xSplit="3" ySplit="4" topLeftCell="D32" activePane="bottomRight" state="frozen"/>
      <selection pane="topRight" activeCell="D1" sqref="D1"/>
      <selection pane="bottomLeft" activeCell="A5" sqref="A5"/>
      <selection pane="bottomRight" activeCell="B55" sqref="B55"/>
    </sheetView>
  </sheetViews>
  <sheetFormatPr defaultColWidth="8.85546875" defaultRowHeight="12.75" x14ac:dyDescent="0.2"/>
  <cols>
    <col min="1" max="1" width="10.28515625" style="156" customWidth="1"/>
    <col min="2" max="2" width="55.140625" style="1" customWidth="1"/>
    <col min="3" max="3" width="7" style="1" hidden="1" customWidth="1"/>
    <col min="4" max="18" width="13" style="1" customWidth="1"/>
    <col min="19" max="20" width="11.7109375" style="1" customWidth="1"/>
    <col min="21" max="21" width="10.140625" style="1" bestFit="1" customWidth="1"/>
    <col min="22" max="16384" width="8.85546875" style="1"/>
  </cols>
  <sheetData>
    <row r="1" spans="1:20" ht="15.75" x14ac:dyDescent="0.25">
      <c r="A1" s="161"/>
      <c r="Q1" s="298" t="s">
        <v>203</v>
      </c>
      <c r="R1" s="298"/>
    </row>
    <row r="2" spans="1:20" x14ac:dyDescent="0.2">
      <c r="B2" s="299" t="s">
        <v>59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159"/>
      <c r="P2" s="159"/>
      <c r="Q2" s="159"/>
      <c r="R2" s="159"/>
      <c r="S2" s="159"/>
      <c r="T2" s="159"/>
    </row>
    <row r="3" spans="1:20" ht="13.5" thickBot="1" x14ac:dyDescent="0.25"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159"/>
      <c r="P3" s="159"/>
      <c r="Q3" s="159"/>
      <c r="R3" s="159" t="s">
        <v>60</v>
      </c>
      <c r="S3" s="159"/>
      <c r="T3" s="159"/>
    </row>
    <row r="4" spans="1:20" ht="18" customHeight="1" x14ac:dyDescent="0.3">
      <c r="A4" s="308" t="s">
        <v>61</v>
      </c>
      <c r="B4" s="310" t="s">
        <v>62</v>
      </c>
      <c r="C4" s="311" t="s">
        <v>63</v>
      </c>
      <c r="D4" s="314" t="s">
        <v>64</v>
      </c>
      <c r="E4" s="315"/>
      <c r="F4" s="315"/>
      <c r="G4" s="315"/>
      <c r="H4" s="315"/>
      <c r="I4" s="315"/>
      <c r="J4" s="315"/>
      <c r="K4" s="315"/>
      <c r="L4" s="316"/>
      <c r="M4" s="317" t="s">
        <v>65</v>
      </c>
      <c r="N4" s="318"/>
      <c r="O4" s="318"/>
      <c r="P4" s="318"/>
      <c r="Q4" s="318"/>
      <c r="R4" s="318"/>
    </row>
    <row r="5" spans="1:20" ht="12.75" customHeight="1" x14ac:dyDescent="0.2">
      <c r="A5" s="309"/>
      <c r="B5" s="297"/>
      <c r="C5" s="312"/>
      <c r="D5" s="319" t="s">
        <v>66</v>
      </c>
      <c r="E5" s="321" t="s">
        <v>67</v>
      </c>
      <c r="F5" s="322"/>
      <c r="G5" s="322"/>
      <c r="H5" s="322"/>
      <c r="I5" s="322"/>
      <c r="J5" s="322"/>
      <c r="K5" s="322"/>
      <c r="L5" s="323"/>
      <c r="M5" s="302" t="s">
        <v>68</v>
      </c>
      <c r="N5" s="305" t="s">
        <v>142</v>
      </c>
      <c r="O5" s="305" t="s">
        <v>69</v>
      </c>
      <c r="P5" s="305" t="s">
        <v>70</v>
      </c>
      <c r="Q5" s="305" t="s">
        <v>71</v>
      </c>
      <c r="R5" s="324" t="s">
        <v>72</v>
      </c>
    </row>
    <row r="6" spans="1:20" ht="15" customHeight="1" x14ac:dyDescent="0.2">
      <c r="A6" s="309"/>
      <c r="B6" s="297"/>
      <c r="C6" s="312"/>
      <c r="D6" s="319"/>
      <c r="E6" s="295" t="s">
        <v>73</v>
      </c>
      <c r="F6" s="297" t="s">
        <v>74</v>
      </c>
      <c r="G6" s="297"/>
      <c r="H6" s="297"/>
      <c r="I6" s="297" t="s">
        <v>75</v>
      </c>
      <c r="J6" s="295" t="s">
        <v>70</v>
      </c>
      <c r="K6" s="295" t="s">
        <v>71</v>
      </c>
      <c r="L6" s="300" t="s">
        <v>110</v>
      </c>
      <c r="M6" s="303"/>
      <c r="N6" s="306"/>
      <c r="O6" s="306"/>
      <c r="P6" s="306"/>
      <c r="Q6" s="306"/>
      <c r="R6" s="325"/>
    </row>
    <row r="7" spans="1:20" ht="91.5" customHeight="1" x14ac:dyDescent="0.2">
      <c r="A7" s="309"/>
      <c r="B7" s="297"/>
      <c r="C7" s="313"/>
      <c r="D7" s="320"/>
      <c r="E7" s="296"/>
      <c r="F7" s="158" t="s">
        <v>77</v>
      </c>
      <c r="G7" s="158" t="s">
        <v>111</v>
      </c>
      <c r="H7" s="158" t="s">
        <v>78</v>
      </c>
      <c r="I7" s="297"/>
      <c r="J7" s="296"/>
      <c r="K7" s="296"/>
      <c r="L7" s="301"/>
      <c r="M7" s="304"/>
      <c r="N7" s="307"/>
      <c r="O7" s="307"/>
      <c r="P7" s="307"/>
      <c r="Q7" s="307"/>
      <c r="R7" s="326"/>
    </row>
    <row r="8" spans="1:20" x14ac:dyDescent="0.2">
      <c r="A8" s="162">
        <v>1</v>
      </c>
      <c r="B8" s="163">
        <f>A8+1</f>
        <v>2</v>
      </c>
      <c r="C8" s="164">
        <v>3</v>
      </c>
      <c r="D8" s="165">
        <v>3</v>
      </c>
      <c r="E8" s="163">
        <v>4</v>
      </c>
      <c r="F8" s="163">
        <v>5</v>
      </c>
      <c r="G8" s="163">
        <v>6</v>
      </c>
      <c r="H8" s="163">
        <v>7</v>
      </c>
      <c r="I8" s="163">
        <v>8</v>
      </c>
      <c r="J8" s="163">
        <v>9</v>
      </c>
      <c r="K8" s="163">
        <v>10</v>
      </c>
      <c r="L8" s="166">
        <v>12</v>
      </c>
      <c r="M8" s="167">
        <v>13</v>
      </c>
      <c r="N8" s="163">
        <v>14</v>
      </c>
      <c r="O8" s="163">
        <v>15</v>
      </c>
      <c r="P8" s="163">
        <v>16</v>
      </c>
      <c r="Q8" s="163">
        <v>17</v>
      </c>
      <c r="R8" s="166">
        <v>18</v>
      </c>
    </row>
    <row r="9" spans="1:20" ht="34.5" customHeight="1" x14ac:dyDescent="0.2">
      <c r="A9" s="168" t="s">
        <v>0</v>
      </c>
      <c r="B9" s="169" t="s">
        <v>143</v>
      </c>
      <c r="C9" s="170"/>
      <c r="D9" s="171"/>
      <c r="E9" s="172"/>
      <c r="F9" s="172"/>
      <c r="G9" s="172"/>
      <c r="H9" s="172"/>
      <c r="I9" s="172"/>
      <c r="J9" s="172"/>
      <c r="K9" s="172"/>
      <c r="L9" s="173"/>
      <c r="M9" s="174"/>
      <c r="N9" s="172"/>
      <c r="O9" s="172"/>
      <c r="P9" s="172"/>
      <c r="Q9" s="172"/>
      <c r="R9" s="172"/>
    </row>
    <row r="10" spans="1:20" ht="19.5" customHeight="1" x14ac:dyDescent="0.2">
      <c r="A10" s="168" t="s">
        <v>10</v>
      </c>
      <c r="B10" s="169" t="s">
        <v>144</v>
      </c>
      <c r="C10" s="170"/>
      <c r="D10" s="171"/>
      <c r="E10" s="172"/>
      <c r="F10" s="172"/>
      <c r="G10" s="172"/>
      <c r="H10" s="172"/>
      <c r="I10" s="172"/>
      <c r="J10" s="172"/>
      <c r="K10" s="172"/>
      <c r="L10" s="173"/>
      <c r="M10" s="174"/>
      <c r="N10" s="172"/>
      <c r="O10" s="172"/>
      <c r="P10" s="172"/>
      <c r="Q10" s="172"/>
      <c r="R10" s="172"/>
    </row>
    <row r="11" spans="1:20" ht="24" customHeight="1" x14ac:dyDescent="0.2">
      <c r="A11" s="259" t="s">
        <v>145</v>
      </c>
      <c r="B11" s="329" t="s">
        <v>146</v>
      </c>
      <c r="C11" s="330"/>
      <c r="D11" s="177">
        <f>E11+F11+I11+J11+K11+L11</f>
        <v>141859.2015</v>
      </c>
      <c r="E11" s="178">
        <v>19084</v>
      </c>
      <c r="F11" s="178">
        <v>69305</v>
      </c>
      <c r="G11" s="178"/>
      <c r="H11" s="178">
        <v>15675</v>
      </c>
      <c r="I11" s="178">
        <v>0</v>
      </c>
      <c r="J11" s="178">
        <v>29320</v>
      </c>
      <c r="K11" s="178">
        <v>15680</v>
      </c>
      <c r="L11" s="179">
        <v>8470.2014999999992</v>
      </c>
      <c r="M11" s="174"/>
      <c r="N11" s="172"/>
      <c r="O11" s="172"/>
      <c r="P11" s="172"/>
      <c r="Q11" s="172"/>
      <c r="R11" s="172"/>
    </row>
    <row r="12" spans="1:20" ht="24" customHeight="1" x14ac:dyDescent="0.2">
      <c r="A12" s="259" t="s">
        <v>147</v>
      </c>
      <c r="B12" s="327" t="s">
        <v>114</v>
      </c>
      <c r="C12" s="328"/>
      <c r="D12" s="177">
        <f t="shared" ref="D12:D43" si="0">E12+F12+I12+J12+K12+L12</f>
        <v>999333.72750000004</v>
      </c>
      <c r="E12" s="178">
        <v>80472</v>
      </c>
      <c r="F12" s="178">
        <v>93601</v>
      </c>
      <c r="G12" s="178"/>
      <c r="H12" s="178">
        <v>10155</v>
      </c>
      <c r="I12" s="178">
        <v>600651</v>
      </c>
      <c r="J12" s="178">
        <v>101916</v>
      </c>
      <c r="K12" s="178">
        <v>63025</v>
      </c>
      <c r="L12" s="179">
        <v>59668.727500000001</v>
      </c>
      <c r="M12" s="174"/>
      <c r="N12" s="172"/>
      <c r="O12" s="172"/>
      <c r="P12" s="172"/>
      <c r="Q12" s="172"/>
      <c r="R12" s="172"/>
    </row>
    <row r="13" spans="1:20" ht="24" customHeight="1" x14ac:dyDescent="0.2">
      <c r="A13" s="259" t="s">
        <v>148</v>
      </c>
      <c r="B13" s="327" t="s">
        <v>116</v>
      </c>
      <c r="C13" s="328"/>
      <c r="D13" s="177">
        <f t="shared" si="0"/>
        <v>125563.19100000001</v>
      </c>
      <c r="E13" s="178">
        <v>14624</v>
      </c>
      <c r="F13" s="178">
        <v>9051</v>
      </c>
      <c r="G13" s="178"/>
      <c r="H13" s="178">
        <v>1996</v>
      </c>
      <c r="I13" s="178">
        <v>67398</v>
      </c>
      <c r="J13" s="178">
        <v>16429</v>
      </c>
      <c r="K13" s="178">
        <v>10564</v>
      </c>
      <c r="L13" s="179">
        <v>7497.1909999999998</v>
      </c>
      <c r="M13" s="174"/>
      <c r="N13" s="172"/>
      <c r="O13" s="172"/>
      <c r="P13" s="172"/>
      <c r="Q13" s="172"/>
      <c r="R13" s="172"/>
    </row>
    <row r="14" spans="1:20" ht="24" customHeight="1" x14ac:dyDescent="0.2">
      <c r="A14" s="259" t="s">
        <v>117</v>
      </c>
      <c r="B14" s="327" t="s">
        <v>118</v>
      </c>
      <c r="C14" s="328"/>
      <c r="D14" s="177">
        <f t="shared" si="0"/>
        <v>48694.474499999997</v>
      </c>
      <c r="E14" s="178">
        <v>7075</v>
      </c>
      <c r="F14" s="178">
        <v>2601</v>
      </c>
      <c r="G14" s="178"/>
      <c r="H14" s="178">
        <v>485</v>
      </c>
      <c r="I14" s="178">
        <v>19922</v>
      </c>
      <c r="J14" s="178">
        <v>9984</v>
      </c>
      <c r="K14" s="178">
        <v>6205</v>
      </c>
      <c r="L14" s="179">
        <v>2907.4745000000003</v>
      </c>
      <c r="M14" s="174"/>
      <c r="N14" s="172"/>
      <c r="O14" s="172"/>
      <c r="P14" s="172"/>
      <c r="Q14" s="172"/>
      <c r="R14" s="172"/>
    </row>
    <row r="15" spans="1:20" ht="24" customHeight="1" x14ac:dyDescent="0.2">
      <c r="A15" s="259" t="s">
        <v>149</v>
      </c>
      <c r="B15" s="327" t="s">
        <v>120</v>
      </c>
      <c r="C15" s="328"/>
      <c r="D15" s="177">
        <f>E15+F15+I15+J15+K15+L15</f>
        <v>13756.372499999999</v>
      </c>
      <c r="E15" s="178">
        <v>1379</v>
      </c>
      <c r="F15" s="178">
        <v>115</v>
      </c>
      <c r="G15" s="178"/>
      <c r="H15" s="178">
        <v>4</v>
      </c>
      <c r="I15" s="178">
        <v>8724</v>
      </c>
      <c r="J15" s="178">
        <v>1657</v>
      </c>
      <c r="K15" s="178">
        <v>1060</v>
      </c>
      <c r="L15" s="179">
        <v>821.37250000000006</v>
      </c>
      <c r="M15" s="174"/>
      <c r="N15" s="172"/>
      <c r="O15" s="172"/>
      <c r="P15" s="172"/>
      <c r="Q15" s="172"/>
      <c r="R15" s="172"/>
    </row>
    <row r="16" spans="1:20" ht="24" customHeight="1" x14ac:dyDescent="0.2">
      <c r="A16" s="259" t="s">
        <v>150</v>
      </c>
      <c r="B16" s="327" t="s">
        <v>124</v>
      </c>
      <c r="C16" s="328"/>
      <c r="D16" s="177">
        <f t="shared" si="0"/>
        <v>4134.8879999999999</v>
      </c>
      <c r="E16" s="178">
        <v>314</v>
      </c>
      <c r="F16" s="178">
        <v>18</v>
      </c>
      <c r="G16" s="178"/>
      <c r="H16" s="178">
        <v>3</v>
      </c>
      <c r="I16" s="178">
        <v>2868</v>
      </c>
      <c r="J16" s="178">
        <v>425</v>
      </c>
      <c r="K16" s="178">
        <v>263</v>
      </c>
      <c r="L16" s="179">
        <v>246.88800000000001</v>
      </c>
      <c r="M16" s="174"/>
      <c r="N16" s="172"/>
      <c r="O16" s="172"/>
      <c r="P16" s="172"/>
      <c r="Q16" s="172"/>
      <c r="R16" s="172"/>
    </row>
    <row r="17" spans="1:18" ht="24" customHeight="1" x14ac:dyDescent="0.2">
      <c r="A17" s="259" t="s">
        <v>151</v>
      </c>
      <c r="B17" s="327" t="s">
        <v>122</v>
      </c>
      <c r="C17" s="328"/>
      <c r="D17" s="177">
        <f t="shared" si="0"/>
        <v>619337.73300000001</v>
      </c>
      <c r="E17" s="178">
        <v>15554</v>
      </c>
      <c r="F17" s="178">
        <v>2150</v>
      </c>
      <c r="G17" s="178"/>
      <c r="H17" s="178">
        <v>279</v>
      </c>
      <c r="I17" s="178">
        <v>530920</v>
      </c>
      <c r="J17" s="178">
        <v>20801</v>
      </c>
      <c r="K17" s="178">
        <v>12933</v>
      </c>
      <c r="L17" s="179">
        <v>36979.733</v>
      </c>
      <c r="M17" s="174"/>
      <c r="N17" s="172"/>
      <c r="O17" s="172"/>
      <c r="P17" s="172"/>
      <c r="Q17" s="172"/>
      <c r="R17" s="172"/>
    </row>
    <row r="18" spans="1:18" ht="24" customHeight="1" x14ac:dyDescent="0.2">
      <c r="A18" s="259" t="s">
        <v>152</v>
      </c>
      <c r="B18" s="327" t="s">
        <v>153</v>
      </c>
      <c r="C18" s="328"/>
      <c r="D18" s="177">
        <f t="shared" si="0"/>
        <v>262256.973</v>
      </c>
      <c r="E18" s="178">
        <v>23767</v>
      </c>
      <c r="F18" s="178">
        <v>21453</v>
      </c>
      <c r="G18" s="178"/>
      <c r="H18" s="178">
        <v>2150</v>
      </c>
      <c r="I18" s="178">
        <v>159754</v>
      </c>
      <c r="J18" s="178">
        <v>24606</v>
      </c>
      <c r="K18" s="178">
        <v>17018</v>
      </c>
      <c r="L18" s="179">
        <v>15658.973</v>
      </c>
      <c r="M18" s="174"/>
      <c r="N18" s="172"/>
      <c r="O18" s="172"/>
      <c r="P18" s="172"/>
      <c r="Q18" s="172"/>
      <c r="R18" s="172"/>
    </row>
    <row r="19" spans="1:18" ht="24" customHeight="1" x14ac:dyDescent="0.2">
      <c r="A19" s="259" t="s">
        <v>154</v>
      </c>
      <c r="B19" s="327" t="s">
        <v>155</v>
      </c>
      <c r="C19" s="328"/>
      <c r="D19" s="177">
        <f t="shared" si="0"/>
        <v>174574.58850000001</v>
      </c>
      <c r="E19" s="178">
        <v>10637</v>
      </c>
      <c r="F19" s="178">
        <v>21277</v>
      </c>
      <c r="G19" s="178"/>
      <c r="H19" s="178">
        <v>5489</v>
      </c>
      <c r="I19" s="178">
        <v>105714</v>
      </c>
      <c r="J19" s="178">
        <v>16088</v>
      </c>
      <c r="K19" s="178">
        <v>10435</v>
      </c>
      <c r="L19" s="179">
        <v>10423.5885</v>
      </c>
      <c r="M19" s="174"/>
      <c r="N19" s="172"/>
      <c r="O19" s="172"/>
      <c r="P19" s="172"/>
      <c r="Q19" s="172"/>
      <c r="R19" s="172"/>
    </row>
    <row r="20" spans="1:18" ht="24" customHeight="1" x14ac:dyDescent="0.2">
      <c r="A20" s="259" t="s">
        <v>156</v>
      </c>
      <c r="B20" s="327" t="s">
        <v>157</v>
      </c>
      <c r="C20" s="328"/>
      <c r="D20" s="177">
        <f t="shared" si="0"/>
        <v>328024.87650000001</v>
      </c>
      <c r="E20" s="178">
        <v>21903</v>
      </c>
      <c r="F20" s="178">
        <v>24041</v>
      </c>
      <c r="G20" s="178"/>
      <c r="H20" s="178">
        <v>3216</v>
      </c>
      <c r="I20" s="178">
        <v>221340</v>
      </c>
      <c r="J20" s="178">
        <v>24897</v>
      </c>
      <c r="K20" s="178">
        <v>16258</v>
      </c>
      <c r="L20" s="179">
        <v>19585.876499999998</v>
      </c>
      <c r="M20" s="174"/>
      <c r="N20" s="172"/>
      <c r="O20" s="172"/>
      <c r="P20" s="172"/>
      <c r="Q20" s="172"/>
      <c r="R20" s="172"/>
    </row>
    <row r="21" spans="1:18" ht="24" customHeight="1" x14ac:dyDescent="0.2">
      <c r="A21" s="259" t="s">
        <v>158</v>
      </c>
      <c r="B21" s="327" t="str">
        <f>B18</f>
        <v>Кабельная эстакада</v>
      </c>
      <c r="C21" s="328"/>
      <c r="D21" s="177">
        <f t="shared" si="0"/>
        <v>591074.15700000001</v>
      </c>
      <c r="E21" s="178">
        <v>55510</v>
      </c>
      <c r="F21" s="178">
        <v>49082</v>
      </c>
      <c r="G21" s="178"/>
      <c r="H21" s="178">
        <v>4922</v>
      </c>
      <c r="I21" s="178">
        <v>354101</v>
      </c>
      <c r="J21" s="178">
        <v>57365</v>
      </c>
      <c r="K21" s="178">
        <v>39724</v>
      </c>
      <c r="L21" s="179">
        <v>35292.156999999999</v>
      </c>
      <c r="M21" s="174"/>
      <c r="N21" s="172"/>
      <c r="O21" s="172"/>
      <c r="P21" s="172"/>
      <c r="Q21" s="172"/>
      <c r="R21" s="172"/>
    </row>
    <row r="22" spans="1:18" ht="27.75" customHeight="1" x14ac:dyDescent="0.2">
      <c r="A22" s="259" t="s">
        <v>159</v>
      </c>
      <c r="B22" s="327" t="s">
        <v>160</v>
      </c>
      <c r="C22" s="328"/>
      <c r="D22" s="177">
        <f t="shared" si="0"/>
        <v>253854.25949999999</v>
      </c>
      <c r="E22" s="178">
        <v>19366</v>
      </c>
      <c r="F22" s="178">
        <v>25903</v>
      </c>
      <c r="G22" s="178"/>
      <c r="H22" s="178">
        <v>3788</v>
      </c>
      <c r="I22" s="178">
        <v>154439</v>
      </c>
      <c r="J22" s="178">
        <v>24009</v>
      </c>
      <c r="K22" s="178">
        <v>14980</v>
      </c>
      <c r="L22" s="179">
        <v>15157.2595</v>
      </c>
      <c r="M22" s="174"/>
      <c r="N22" s="172"/>
      <c r="O22" s="172"/>
      <c r="P22" s="172"/>
      <c r="Q22" s="172"/>
      <c r="R22" s="172"/>
    </row>
    <row r="23" spans="1:18" ht="24" customHeight="1" x14ac:dyDescent="0.2">
      <c r="A23" s="259" t="s">
        <v>161</v>
      </c>
      <c r="B23" s="327" t="s">
        <v>162</v>
      </c>
      <c r="C23" s="328"/>
      <c r="D23" s="177">
        <f t="shared" si="0"/>
        <v>158839.04250000001</v>
      </c>
      <c r="E23" s="178">
        <v>17106</v>
      </c>
      <c r="F23" s="178">
        <v>14899</v>
      </c>
      <c r="G23" s="178"/>
      <c r="H23" s="178">
        <v>1548</v>
      </c>
      <c r="I23" s="178">
        <v>88866</v>
      </c>
      <c r="J23" s="178">
        <v>17002</v>
      </c>
      <c r="K23" s="178">
        <v>11482</v>
      </c>
      <c r="L23" s="179">
        <v>9484.0424999999996</v>
      </c>
      <c r="M23" s="174"/>
      <c r="N23" s="172"/>
      <c r="O23" s="172"/>
      <c r="P23" s="172"/>
      <c r="Q23" s="172"/>
      <c r="R23" s="172"/>
    </row>
    <row r="24" spans="1:18" ht="24" customHeight="1" x14ac:dyDescent="0.2">
      <c r="A24" s="259" t="s">
        <v>163</v>
      </c>
      <c r="B24" s="327" t="s">
        <v>164</v>
      </c>
      <c r="C24" s="328"/>
      <c r="D24" s="177">
        <f t="shared" si="0"/>
        <v>8713.2554999999993</v>
      </c>
      <c r="E24" s="178">
        <v>1615</v>
      </c>
      <c r="F24" s="178">
        <v>2245</v>
      </c>
      <c r="G24" s="178"/>
      <c r="H24" s="178">
        <v>296</v>
      </c>
      <c r="I24" s="178">
        <v>1331</v>
      </c>
      <c r="J24" s="178">
        <v>1844</v>
      </c>
      <c r="K24" s="178">
        <v>1158</v>
      </c>
      <c r="L24" s="179">
        <v>520.25549999999998</v>
      </c>
      <c r="M24" s="174"/>
      <c r="N24" s="172"/>
      <c r="O24" s="172"/>
      <c r="P24" s="172"/>
      <c r="Q24" s="172"/>
      <c r="R24" s="172"/>
    </row>
    <row r="25" spans="1:18" ht="24" customHeight="1" x14ac:dyDescent="0.2">
      <c r="A25" s="259" t="s">
        <v>165</v>
      </c>
      <c r="B25" s="327" t="s">
        <v>166</v>
      </c>
      <c r="C25" s="328"/>
      <c r="D25" s="177">
        <f t="shared" si="0"/>
        <v>199798.68150000001</v>
      </c>
      <c r="E25" s="178">
        <v>7550</v>
      </c>
      <c r="F25" s="178">
        <v>32888</v>
      </c>
      <c r="G25" s="178"/>
      <c r="H25" s="178">
        <v>4109</v>
      </c>
      <c r="I25" s="178">
        <v>125743</v>
      </c>
      <c r="J25" s="178">
        <v>13912</v>
      </c>
      <c r="K25" s="178">
        <v>7776</v>
      </c>
      <c r="L25" s="179">
        <v>11929.681500000001</v>
      </c>
      <c r="M25" s="174"/>
      <c r="N25" s="172"/>
      <c r="O25" s="172"/>
      <c r="P25" s="172"/>
      <c r="Q25" s="172"/>
      <c r="R25" s="172"/>
    </row>
    <row r="26" spans="1:18" ht="24" customHeight="1" x14ac:dyDescent="0.2">
      <c r="A26" s="259" t="s">
        <v>167</v>
      </c>
      <c r="B26" s="327" t="s">
        <v>168</v>
      </c>
      <c r="C26" s="328"/>
      <c r="D26" s="177">
        <f t="shared" si="0"/>
        <v>75389.388000000006</v>
      </c>
      <c r="E26" s="178">
        <v>2273</v>
      </c>
      <c r="F26" s="178">
        <v>4649</v>
      </c>
      <c r="G26" s="178"/>
      <c r="H26" s="178">
        <v>851</v>
      </c>
      <c r="I26" s="178">
        <v>58869</v>
      </c>
      <c r="J26" s="178">
        <v>3099</v>
      </c>
      <c r="K26" s="178">
        <v>1998</v>
      </c>
      <c r="L26" s="179">
        <v>4501.3879999999999</v>
      </c>
      <c r="M26" s="174"/>
      <c r="N26" s="172"/>
      <c r="O26" s="172"/>
      <c r="P26" s="172"/>
      <c r="Q26" s="172"/>
      <c r="R26" s="172"/>
    </row>
    <row r="27" spans="1:18" ht="24" customHeight="1" x14ac:dyDescent="0.2">
      <c r="A27" s="259" t="s">
        <v>169</v>
      </c>
      <c r="B27" s="327" t="s">
        <v>135</v>
      </c>
      <c r="C27" s="328"/>
      <c r="D27" s="177">
        <f t="shared" si="0"/>
        <v>57781.018499999998</v>
      </c>
      <c r="E27" s="178">
        <v>9280</v>
      </c>
      <c r="F27" s="178">
        <v>1332</v>
      </c>
      <c r="G27" s="178"/>
      <c r="H27" s="178">
        <v>388</v>
      </c>
      <c r="I27" s="178">
        <v>29355</v>
      </c>
      <c r="J27" s="178">
        <v>8458</v>
      </c>
      <c r="K27" s="178">
        <v>5906</v>
      </c>
      <c r="L27" s="179">
        <v>3450.0185000000001</v>
      </c>
      <c r="M27" s="174"/>
      <c r="N27" s="172"/>
      <c r="O27" s="172"/>
      <c r="P27" s="172"/>
      <c r="Q27" s="172"/>
      <c r="R27" s="172"/>
    </row>
    <row r="28" spans="1:18" ht="24" customHeight="1" x14ac:dyDescent="0.2">
      <c r="A28" s="259" t="s">
        <v>170</v>
      </c>
      <c r="B28" s="327" t="s">
        <v>171</v>
      </c>
      <c r="C28" s="328"/>
      <c r="D28" s="177">
        <f t="shared" si="0"/>
        <v>178673.3175</v>
      </c>
      <c r="E28" s="178">
        <v>15641</v>
      </c>
      <c r="F28" s="178">
        <v>42719</v>
      </c>
      <c r="G28" s="178"/>
      <c r="H28" s="178">
        <v>12516</v>
      </c>
      <c r="I28" s="178">
        <v>63484</v>
      </c>
      <c r="J28" s="178">
        <v>28014</v>
      </c>
      <c r="K28" s="178">
        <v>18147</v>
      </c>
      <c r="L28" s="179">
        <v>10668.317500000001</v>
      </c>
      <c r="M28" s="174"/>
      <c r="N28" s="172"/>
      <c r="O28" s="172"/>
      <c r="P28" s="172"/>
      <c r="Q28" s="172"/>
      <c r="R28" s="172"/>
    </row>
    <row r="29" spans="1:18" ht="24" customHeight="1" x14ac:dyDescent="0.2">
      <c r="A29" s="259" t="s">
        <v>172</v>
      </c>
      <c r="B29" s="327" t="s">
        <v>173</v>
      </c>
      <c r="C29" s="328"/>
      <c r="D29" s="177">
        <f t="shared" si="0"/>
        <v>150667.1085</v>
      </c>
      <c r="E29" s="178">
        <v>18275</v>
      </c>
      <c r="F29" s="178">
        <v>25584</v>
      </c>
      <c r="G29" s="178"/>
      <c r="H29" s="178">
        <v>3384</v>
      </c>
      <c r="I29" s="178">
        <v>60785</v>
      </c>
      <c r="J29" s="178">
        <v>22783</v>
      </c>
      <c r="K29" s="178">
        <v>14244</v>
      </c>
      <c r="L29" s="179">
        <v>8996.1085000000003</v>
      </c>
      <c r="M29" s="174"/>
      <c r="N29" s="172"/>
      <c r="O29" s="172"/>
      <c r="P29" s="172"/>
      <c r="Q29" s="172"/>
      <c r="R29" s="172"/>
    </row>
    <row r="30" spans="1:18" ht="24" customHeight="1" x14ac:dyDescent="0.2">
      <c r="A30" s="259" t="s">
        <v>174</v>
      </c>
      <c r="B30" s="327" t="s">
        <v>175</v>
      </c>
      <c r="C30" s="328"/>
      <c r="D30" s="177">
        <f t="shared" si="0"/>
        <v>36277.048499999997</v>
      </c>
      <c r="E30" s="178">
        <v>8367</v>
      </c>
      <c r="F30" s="178">
        <v>8468</v>
      </c>
      <c r="G30" s="178"/>
      <c r="H30" s="178">
        <v>1161</v>
      </c>
      <c r="I30" s="178">
        <v>3555</v>
      </c>
      <c r="J30" s="178">
        <v>8004</v>
      </c>
      <c r="K30" s="178">
        <v>5717</v>
      </c>
      <c r="L30" s="179">
        <v>2166.0484999999999</v>
      </c>
      <c r="M30" s="174"/>
      <c r="N30" s="172"/>
      <c r="O30" s="172"/>
      <c r="P30" s="172"/>
      <c r="Q30" s="172"/>
      <c r="R30" s="172"/>
    </row>
    <row r="31" spans="1:18" ht="24" customHeight="1" x14ac:dyDescent="0.2">
      <c r="A31" s="259" t="s">
        <v>176</v>
      </c>
      <c r="B31" s="327" t="s">
        <v>177</v>
      </c>
      <c r="C31" s="328"/>
      <c r="D31" s="177">
        <f t="shared" si="0"/>
        <v>37266.103499999997</v>
      </c>
      <c r="E31" s="178">
        <v>3305</v>
      </c>
      <c r="F31" s="178">
        <v>8752</v>
      </c>
      <c r="G31" s="178"/>
      <c r="H31" s="178">
        <v>824</v>
      </c>
      <c r="I31" s="178">
        <v>15933</v>
      </c>
      <c r="J31" s="178">
        <v>4193</v>
      </c>
      <c r="K31" s="178">
        <v>2858</v>
      </c>
      <c r="L31" s="179">
        <v>2225.1035000000002</v>
      </c>
      <c r="M31" s="174"/>
      <c r="N31" s="172"/>
      <c r="O31" s="172"/>
      <c r="P31" s="172"/>
      <c r="Q31" s="172"/>
      <c r="R31" s="172"/>
    </row>
    <row r="32" spans="1:18" ht="24" customHeight="1" x14ac:dyDescent="0.2">
      <c r="A32" s="259" t="s">
        <v>178</v>
      </c>
      <c r="B32" s="327" t="s">
        <v>179</v>
      </c>
      <c r="C32" s="328"/>
      <c r="D32" s="177">
        <f t="shared" si="0"/>
        <v>35665.536</v>
      </c>
      <c r="E32" s="178">
        <v>3229</v>
      </c>
      <c r="F32" s="178">
        <v>8581</v>
      </c>
      <c r="G32" s="178"/>
      <c r="H32" s="178">
        <v>790</v>
      </c>
      <c r="I32" s="178">
        <v>14834</v>
      </c>
      <c r="J32" s="178">
        <v>4100</v>
      </c>
      <c r="K32" s="178">
        <v>2792</v>
      </c>
      <c r="L32" s="179">
        <v>2129.5360000000001</v>
      </c>
      <c r="M32" s="174"/>
      <c r="N32" s="172"/>
      <c r="O32" s="172"/>
      <c r="P32" s="172"/>
      <c r="Q32" s="172"/>
      <c r="R32" s="172"/>
    </row>
    <row r="33" spans="1:18" ht="24" customHeight="1" x14ac:dyDescent="0.2">
      <c r="A33" s="259" t="s">
        <v>180</v>
      </c>
      <c r="B33" s="327" t="s">
        <v>181</v>
      </c>
      <c r="C33" s="328"/>
      <c r="D33" s="177">
        <f t="shared" si="0"/>
        <v>117652.878</v>
      </c>
      <c r="E33" s="178">
        <v>1241</v>
      </c>
      <c r="F33" s="178">
        <v>3811</v>
      </c>
      <c r="G33" s="178"/>
      <c r="H33" s="178">
        <v>658</v>
      </c>
      <c r="I33" s="178">
        <v>102633</v>
      </c>
      <c r="J33" s="178">
        <v>1934</v>
      </c>
      <c r="K33" s="178">
        <v>1009</v>
      </c>
      <c r="L33" s="179">
        <v>7024.8779999999997</v>
      </c>
      <c r="M33" s="174"/>
      <c r="N33" s="172"/>
      <c r="O33" s="172"/>
      <c r="P33" s="172"/>
      <c r="Q33" s="172"/>
      <c r="R33" s="172"/>
    </row>
    <row r="34" spans="1:18" ht="24" customHeight="1" x14ac:dyDescent="0.2">
      <c r="A34" s="259" t="s">
        <v>182</v>
      </c>
      <c r="B34" s="327" t="s">
        <v>139</v>
      </c>
      <c r="C34" s="328"/>
      <c r="D34" s="177">
        <f t="shared" si="0"/>
        <v>33157.803</v>
      </c>
      <c r="E34" s="178">
        <v>6885</v>
      </c>
      <c r="F34" s="178">
        <v>10136</v>
      </c>
      <c r="G34" s="178"/>
      <c r="H34" s="178">
        <v>1226</v>
      </c>
      <c r="I34" s="178">
        <v>2477</v>
      </c>
      <c r="J34" s="178">
        <v>6813</v>
      </c>
      <c r="K34" s="178">
        <v>4867</v>
      </c>
      <c r="L34" s="179">
        <v>1979.8030000000001</v>
      </c>
      <c r="M34" s="174"/>
      <c r="N34" s="172"/>
      <c r="O34" s="172"/>
      <c r="P34" s="172"/>
      <c r="Q34" s="172"/>
      <c r="R34" s="172"/>
    </row>
    <row r="35" spans="1:18" ht="24" customHeight="1" x14ac:dyDescent="0.2">
      <c r="A35" s="259" t="s">
        <v>183</v>
      </c>
      <c r="B35" s="327" t="s">
        <v>184</v>
      </c>
      <c r="C35" s="328"/>
      <c r="D35" s="177">
        <f t="shared" si="0"/>
        <v>114105.042</v>
      </c>
      <c r="E35" s="178">
        <v>13469</v>
      </c>
      <c r="F35" s="178">
        <v>7184</v>
      </c>
      <c r="G35" s="178"/>
      <c r="H35" s="178">
        <v>723</v>
      </c>
      <c r="I35" s="178">
        <v>67442</v>
      </c>
      <c r="J35" s="178">
        <v>11056</v>
      </c>
      <c r="K35" s="178">
        <v>8141</v>
      </c>
      <c r="L35" s="179">
        <v>6813.0420000000004</v>
      </c>
      <c r="M35" s="174"/>
      <c r="N35" s="172"/>
      <c r="O35" s="172"/>
      <c r="P35" s="172"/>
      <c r="Q35" s="172"/>
      <c r="R35" s="172"/>
    </row>
    <row r="36" spans="1:18" ht="24" customHeight="1" x14ac:dyDescent="0.2">
      <c r="A36" s="259" t="s">
        <v>185</v>
      </c>
      <c r="B36" s="329" t="s">
        <v>186</v>
      </c>
      <c r="C36" s="331"/>
      <c r="D36" s="177">
        <f t="shared" si="0"/>
        <v>166815.29250000001</v>
      </c>
      <c r="E36" s="178">
        <v>4246</v>
      </c>
      <c r="F36" s="178">
        <v>2661</v>
      </c>
      <c r="G36" s="178"/>
      <c r="H36" s="178">
        <v>479</v>
      </c>
      <c r="I36" s="178">
        <v>139348</v>
      </c>
      <c r="J36" s="178">
        <v>6447</v>
      </c>
      <c r="K36" s="178">
        <v>4153</v>
      </c>
      <c r="L36" s="179">
        <v>9960.2924999999996</v>
      </c>
      <c r="M36" s="174"/>
      <c r="N36" s="172"/>
      <c r="O36" s="172"/>
      <c r="P36" s="172"/>
      <c r="Q36" s="172"/>
      <c r="R36" s="172"/>
    </row>
    <row r="37" spans="1:18" ht="24" customHeight="1" x14ac:dyDescent="0.2">
      <c r="A37" s="259" t="s">
        <v>187</v>
      </c>
      <c r="B37" s="327" t="s">
        <v>188</v>
      </c>
      <c r="C37" s="328"/>
      <c r="D37" s="177">
        <f t="shared" si="0"/>
        <v>69995.316000000006</v>
      </c>
      <c r="E37" s="178">
        <v>1964</v>
      </c>
      <c r="F37" s="178">
        <v>1102</v>
      </c>
      <c r="G37" s="178"/>
      <c r="H37" s="178">
        <v>110</v>
      </c>
      <c r="I37" s="178">
        <v>58486</v>
      </c>
      <c r="J37" s="178">
        <v>2618</v>
      </c>
      <c r="K37" s="178">
        <v>1646</v>
      </c>
      <c r="L37" s="179">
        <v>4179.3159999999998</v>
      </c>
      <c r="M37" s="174"/>
      <c r="N37" s="172"/>
      <c r="O37" s="172"/>
      <c r="P37" s="172"/>
      <c r="Q37" s="172"/>
      <c r="R37" s="172"/>
    </row>
    <row r="38" spans="1:18" ht="24" customHeight="1" x14ac:dyDescent="0.2">
      <c r="A38" s="259" t="s">
        <v>189</v>
      </c>
      <c r="B38" s="327" t="s">
        <v>190</v>
      </c>
      <c r="C38" s="328"/>
      <c r="D38" s="177">
        <f t="shared" si="0"/>
        <v>101994.9675</v>
      </c>
      <c r="E38" s="178">
        <v>12575</v>
      </c>
      <c r="F38" s="178">
        <v>16884</v>
      </c>
      <c r="G38" s="178"/>
      <c r="H38" s="178">
        <v>2068</v>
      </c>
      <c r="I38" s="178">
        <v>46929</v>
      </c>
      <c r="J38" s="178">
        <v>11570</v>
      </c>
      <c r="K38" s="178">
        <v>7947</v>
      </c>
      <c r="L38" s="179">
        <v>6089.9674999999997</v>
      </c>
      <c r="M38" s="174"/>
      <c r="N38" s="172"/>
      <c r="O38" s="172"/>
      <c r="P38" s="172"/>
      <c r="Q38" s="172"/>
      <c r="R38" s="172"/>
    </row>
    <row r="39" spans="1:18" ht="24" customHeight="1" x14ac:dyDescent="0.2">
      <c r="A39" s="259" t="s">
        <v>191</v>
      </c>
      <c r="B39" s="327" t="s">
        <v>192</v>
      </c>
      <c r="C39" s="328"/>
      <c r="D39" s="177">
        <f t="shared" si="0"/>
        <v>1490121.9615</v>
      </c>
      <c r="E39" s="178">
        <v>6354</v>
      </c>
      <c r="F39" s="178">
        <v>738434</v>
      </c>
      <c r="G39" s="178">
        <f>351345+240435+4250+4942</f>
        <v>600972</v>
      </c>
      <c r="H39" s="178">
        <v>26161</v>
      </c>
      <c r="I39" s="178">
        <v>608650</v>
      </c>
      <c r="J39" s="178">
        <v>31706</v>
      </c>
      <c r="K39" s="178">
        <v>16005</v>
      </c>
      <c r="L39" s="179">
        <v>88972.961500000005</v>
      </c>
      <c r="M39" s="174"/>
      <c r="N39" s="172"/>
      <c r="O39" s="172"/>
      <c r="P39" s="172"/>
      <c r="Q39" s="172"/>
      <c r="R39" s="172"/>
    </row>
    <row r="40" spans="1:18" ht="24" customHeight="1" x14ac:dyDescent="0.2">
      <c r="A40" s="259" t="s">
        <v>193</v>
      </c>
      <c r="B40" s="327" t="s">
        <v>194</v>
      </c>
      <c r="C40" s="328"/>
      <c r="D40" s="177">
        <f t="shared" si="0"/>
        <v>768699.92700000003</v>
      </c>
      <c r="E40" s="178">
        <v>7915</v>
      </c>
      <c r="F40" s="178">
        <v>34516</v>
      </c>
      <c r="G40" s="178"/>
      <c r="H40" s="178">
        <v>4906</v>
      </c>
      <c r="I40" s="178">
        <v>649207</v>
      </c>
      <c r="J40" s="178">
        <v>19036</v>
      </c>
      <c r="K40" s="178">
        <v>12128</v>
      </c>
      <c r="L40" s="179">
        <v>45897.927000000003</v>
      </c>
      <c r="M40" s="174"/>
      <c r="N40" s="172"/>
      <c r="O40" s="172"/>
      <c r="P40" s="172"/>
      <c r="Q40" s="172"/>
      <c r="R40" s="172"/>
    </row>
    <row r="41" spans="1:18" ht="24" customHeight="1" x14ac:dyDescent="0.2">
      <c r="A41" s="259" t="s">
        <v>195</v>
      </c>
      <c r="B41" s="327" t="s">
        <v>196</v>
      </c>
      <c r="C41" s="328"/>
      <c r="D41" s="177">
        <f t="shared" si="0"/>
        <v>416097.56550000003</v>
      </c>
      <c r="E41" s="178">
        <v>45411</v>
      </c>
      <c r="F41" s="178">
        <v>28619</v>
      </c>
      <c r="G41" s="178"/>
      <c r="H41" s="178">
        <v>3187</v>
      </c>
      <c r="I41" s="178">
        <v>238694</v>
      </c>
      <c r="J41" s="178">
        <v>46169</v>
      </c>
      <c r="K41" s="178">
        <v>32360</v>
      </c>
      <c r="L41" s="179">
        <v>24844.565500000001</v>
      </c>
      <c r="M41" s="174"/>
      <c r="N41" s="172"/>
      <c r="O41" s="172"/>
      <c r="P41" s="172"/>
      <c r="Q41" s="172"/>
      <c r="R41" s="172"/>
    </row>
    <row r="42" spans="1:18" ht="24" customHeight="1" x14ac:dyDescent="0.2">
      <c r="A42" s="259" t="s">
        <v>197</v>
      </c>
      <c r="B42" s="327" t="s">
        <v>198</v>
      </c>
      <c r="C42" s="328"/>
      <c r="D42" s="177">
        <f t="shared" si="0"/>
        <v>99746.728499999997</v>
      </c>
      <c r="E42" s="178">
        <v>11297</v>
      </c>
      <c r="F42" s="178">
        <v>29279</v>
      </c>
      <c r="G42" s="178"/>
      <c r="H42" s="178">
        <v>2685</v>
      </c>
      <c r="I42" s="178">
        <v>24801</v>
      </c>
      <c r="J42" s="178">
        <v>16450</v>
      </c>
      <c r="K42" s="178">
        <v>11964</v>
      </c>
      <c r="L42" s="179">
        <v>5955.7285000000002</v>
      </c>
      <c r="M42" s="174"/>
      <c r="N42" s="172"/>
      <c r="O42" s="172"/>
      <c r="P42" s="172"/>
      <c r="Q42" s="172"/>
      <c r="R42" s="172"/>
    </row>
    <row r="43" spans="1:18" ht="24" customHeight="1" x14ac:dyDescent="0.2">
      <c r="A43" s="259" t="s">
        <v>199</v>
      </c>
      <c r="B43" s="327" t="s">
        <v>200</v>
      </c>
      <c r="C43" s="328"/>
      <c r="D43" s="177">
        <f t="shared" si="0"/>
        <v>8201.7119999999995</v>
      </c>
      <c r="E43" s="178">
        <v>630</v>
      </c>
      <c r="F43" s="178">
        <v>359</v>
      </c>
      <c r="G43" s="178"/>
      <c r="H43" s="178">
        <v>42</v>
      </c>
      <c r="I43" s="178">
        <v>5704</v>
      </c>
      <c r="J43" s="178">
        <v>571</v>
      </c>
      <c r="K43" s="178">
        <v>448</v>
      </c>
      <c r="L43" s="179">
        <v>489.71199999999999</v>
      </c>
      <c r="M43" s="174"/>
      <c r="N43" s="172"/>
      <c r="O43" s="172"/>
      <c r="P43" s="172"/>
      <c r="Q43" s="172"/>
      <c r="R43" s="172"/>
    </row>
    <row r="44" spans="1:18" x14ac:dyDescent="0.2">
      <c r="A44" s="260"/>
      <c r="B44" s="261"/>
      <c r="C44" s="184"/>
      <c r="D44" s="177">
        <f>SUM(D11:D43)</f>
        <v>7888124.1360000018</v>
      </c>
      <c r="E44" s="178">
        <f>SUM(E11:E43)</f>
        <v>468313</v>
      </c>
      <c r="F44" s="178">
        <f>SUM(F11:F43)</f>
        <v>1341699</v>
      </c>
      <c r="G44" s="178"/>
      <c r="H44" s="178">
        <f>SUM(H11:H43)</f>
        <v>116274</v>
      </c>
      <c r="I44" s="178">
        <f>SUM(I11:I43)</f>
        <v>4632957</v>
      </c>
      <c r="J44" s="178">
        <f>SUM(J11:J43)</f>
        <v>593276</v>
      </c>
      <c r="K44" s="178">
        <f>SUM(K11:K43)</f>
        <v>380891</v>
      </c>
      <c r="L44" s="179">
        <f>SUM(L11:L43)</f>
        <v>470988.13600000017</v>
      </c>
      <c r="M44" s="262"/>
      <c r="N44" s="263"/>
      <c r="O44" s="264"/>
      <c r="P44" s="264"/>
      <c r="Q44" s="264"/>
      <c r="R44" s="264"/>
    </row>
    <row r="45" spans="1:18" ht="15" customHeight="1" x14ac:dyDescent="0.2">
      <c r="A45" s="191"/>
      <c r="B45" s="192" t="s">
        <v>79</v>
      </c>
      <c r="C45" s="193"/>
      <c r="D45" s="194"/>
      <c r="E45" s="192"/>
      <c r="F45" s="192"/>
      <c r="G45" s="192"/>
      <c r="H45" s="192"/>
      <c r="I45" s="192"/>
      <c r="J45" s="192"/>
      <c r="K45" s="192"/>
      <c r="L45" s="195"/>
      <c r="M45" s="196"/>
      <c r="N45" s="197"/>
      <c r="O45" s="197"/>
      <c r="P45" s="197"/>
      <c r="Q45" s="197"/>
      <c r="R45" s="190"/>
    </row>
    <row r="46" spans="1:18" x14ac:dyDescent="0.2">
      <c r="A46" s="191"/>
      <c r="B46" s="192" t="s">
        <v>107</v>
      </c>
      <c r="C46" s="193"/>
      <c r="D46" s="194"/>
      <c r="E46" s="192"/>
      <c r="F46" s="192"/>
      <c r="G46" s="192"/>
      <c r="H46" s="192"/>
      <c r="I46" s="192"/>
      <c r="J46" s="192"/>
      <c r="K46" s="192"/>
      <c r="L46" s="195"/>
      <c r="M46" s="196"/>
      <c r="N46" s="197"/>
      <c r="O46" s="197"/>
      <c r="P46" s="197"/>
      <c r="Q46" s="197"/>
      <c r="R46" s="197"/>
    </row>
    <row r="47" spans="1:18" x14ac:dyDescent="0.2">
      <c r="A47" s="191"/>
      <c r="B47" s="192" t="s">
        <v>76</v>
      </c>
      <c r="C47" s="193"/>
      <c r="D47" s="194"/>
      <c r="E47" s="192"/>
      <c r="F47" s="192"/>
      <c r="G47" s="192"/>
      <c r="H47" s="192"/>
      <c r="I47" s="192"/>
      <c r="J47" s="192"/>
      <c r="K47" s="192"/>
      <c r="L47" s="195"/>
      <c r="M47" s="196"/>
      <c r="N47" s="197"/>
      <c r="O47" s="197"/>
      <c r="P47" s="197"/>
      <c r="Q47" s="197"/>
      <c r="R47" s="189"/>
    </row>
    <row r="48" spans="1:18" s="101" customFormat="1" x14ac:dyDescent="0.2">
      <c r="A48" s="198"/>
      <c r="B48" s="199" t="s">
        <v>80</v>
      </c>
      <c r="C48" s="200"/>
      <c r="D48" s="194"/>
      <c r="E48" s="192"/>
      <c r="F48" s="192"/>
      <c r="G48" s="192"/>
      <c r="H48" s="192"/>
      <c r="I48" s="192"/>
      <c r="J48" s="192"/>
      <c r="K48" s="192"/>
      <c r="L48" s="195"/>
      <c r="M48" s="196"/>
      <c r="N48" s="197"/>
      <c r="O48" s="197"/>
      <c r="P48" s="197"/>
      <c r="Q48" s="197"/>
      <c r="R48" s="189"/>
    </row>
    <row r="49" spans="1:20" x14ac:dyDescent="0.2">
      <c r="A49" s="201"/>
      <c r="B49" s="202" t="s">
        <v>81</v>
      </c>
      <c r="C49" s="203"/>
      <c r="D49" s="204"/>
      <c r="E49" s="202"/>
      <c r="F49" s="202"/>
      <c r="G49" s="202"/>
      <c r="H49" s="202"/>
      <c r="I49" s="202"/>
      <c r="J49" s="202"/>
      <c r="K49" s="202"/>
      <c r="L49" s="205"/>
      <c r="M49" s="206"/>
      <c r="N49" s="207"/>
      <c r="O49" s="207"/>
      <c r="P49" s="207"/>
      <c r="Q49" s="207"/>
      <c r="R49" s="208"/>
    </row>
    <row r="50" spans="1:20" x14ac:dyDescent="0.2">
      <c r="A50" s="191"/>
      <c r="B50" s="209" t="s">
        <v>206</v>
      </c>
      <c r="C50" s="210"/>
      <c r="D50" s="194"/>
      <c r="E50" s="192"/>
      <c r="F50" s="192"/>
      <c r="G50" s="192"/>
      <c r="H50" s="192"/>
      <c r="I50" s="192"/>
      <c r="J50" s="192"/>
      <c r="K50" s="192"/>
      <c r="L50" s="195"/>
      <c r="M50" s="196"/>
      <c r="N50" s="197"/>
      <c r="O50" s="197"/>
      <c r="P50" s="197"/>
      <c r="Q50" s="197"/>
      <c r="R50" s="189"/>
    </row>
    <row r="51" spans="1:20" x14ac:dyDescent="0.2">
      <c r="A51" s="191"/>
      <c r="B51" s="209" t="s">
        <v>207</v>
      </c>
      <c r="C51" s="210"/>
      <c r="D51" s="194"/>
      <c r="E51" s="192"/>
      <c r="F51" s="192"/>
      <c r="G51" s="192"/>
      <c r="H51" s="192"/>
      <c r="I51" s="192"/>
      <c r="J51" s="192"/>
      <c r="K51" s="192"/>
      <c r="L51" s="195"/>
      <c r="M51" s="196"/>
      <c r="N51" s="197"/>
      <c r="O51" s="197"/>
      <c r="P51" s="197"/>
      <c r="Q51" s="197"/>
      <c r="R51" s="189"/>
    </row>
    <row r="52" spans="1:20" x14ac:dyDescent="0.2">
      <c r="A52" s="201"/>
      <c r="B52" s="202" t="s">
        <v>82</v>
      </c>
      <c r="C52" s="211"/>
      <c r="D52" s="204"/>
      <c r="E52" s="202"/>
      <c r="F52" s="202"/>
      <c r="G52" s="202"/>
      <c r="H52" s="202"/>
      <c r="I52" s="202"/>
      <c r="J52" s="202"/>
      <c r="K52" s="202"/>
      <c r="L52" s="205"/>
      <c r="M52" s="206"/>
      <c r="N52" s="207"/>
      <c r="O52" s="207"/>
      <c r="P52" s="207"/>
      <c r="Q52" s="207"/>
      <c r="R52" s="208"/>
    </row>
    <row r="53" spans="1:20" x14ac:dyDescent="0.2">
      <c r="A53" s="191"/>
      <c r="B53" s="192" t="s">
        <v>208</v>
      </c>
      <c r="C53" s="193"/>
      <c r="D53" s="194"/>
      <c r="E53" s="192"/>
      <c r="F53" s="192"/>
      <c r="G53" s="192"/>
      <c r="H53" s="192"/>
      <c r="I53" s="192"/>
      <c r="J53" s="192"/>
      <c r="K53" s="192"/>
      <c r="L53" s="195"/>
      <c r="M53" s="196"/>
      <c r="N53" s="197"/>
      <c r="O53" s="197"/>
      <c r="P53" s="197"/>
      <c r="Q53" s="197"/>
      <c r="R53" s="213"/>
    </row>
    <row r="54" spans="1:20" x14ac:dyDescent="0.2">
      <c r="A54" s="191"/>
      <c r="B54" s="192" t="s">
        <v>140</v>
      </c>
      <c r="C54" s="193"/>
      <c r="D54" s="194"/>
      <c r="E54" s="192"/>
      <c r="F54" s="192"/>
      <c r="G54" s="192"/>
      <c r="H54" s="192"/>
      <c r="I54" s="192"/>
      <c r="J54" s="192"/>
      <c r="K54" s="192"/>
      <c r="L54" s="195"/>
      <c r="M54" s="196"/>
      <c r="N54" s="197"/>
      <c r="O54" s="197"/>
      <c r="P54" s="197"/>
      <c r="Q54" s="197"/>
      <c r="R54" s="213">
        <v>7401906</v>
      </c>
    </row>
    <row r="55" spans="1:20" x14ac:dyDescent="0.2">
      <c r="A55" s="191"/>
      <c r="B55" s="192" t="s">
        <v>141</v>
      </c>
      <c r="C55" s="193"/>
      <c r="D55" s="194"/>
      <c r="E55" s="192"/>
      <c r="F55" s="192"/>
      <c r="G55" s="192"/>
      <c r="H55" s="192"/>
      <c r="I55" s="192"/>
      <c r="J55" s="192"/>
      <c r="K55" s="192"/>
      <c r="L55" s="195"/>
      <c r="M55" s="196"/>
      <c r="N55" s="197"/>
      <c r="O55" s="197"/>
      <c r="P55" s="197"/>
      <c r="Q55" s="197"/>
      <c r="R55" s="213"/>
    </row>
    <row r="56" spans="1:20" x14ac:dyDescent="0.2">
      <c r="A56" s="191"/>
      <c r="B56" s="192" t="s">
        <v>83</v>
      </c>
      <c r="C56" s="193"/>
      <c r="D56" s="194"/>
      <c r="E56" s="192"/>
      <c r="F56" s="192"/>
      <c r="G56" s="192"/>
      <c r="H56" s="192"/>
      <c r="I56" s="192"/>
      <c r="J56" s="192"/>
      <c r="K56" s="192"/>
      <c r="L56" s="195"/>
      <c r="M56" s="196"/>
      <c r="N56" s="197"/>
      <c r="O56" s="197"/>
      <c r="P56" s="197"/>
      <c r="Q56" s="197"/>
      <c r="R56" s="197"/>
    </row>
    <row r="57" spans="1:20" ht="13.5" customHeight="1" x14ac:dyDescent="0.2">
      <c r="A57" s="191"/>
      <c r="B57" s="214"/>
      <c r="C57" s="215"/>
      <c r="D57" s="194"/>
      <c r="E57" s="192"/>
      <c r="F57" s="192"/>
      <c r="G57" s="192"/>
      <c r="H57" s="192"/>
      <c r="I57" s="192"/>
      <c r="J57" s="192"/>
      <c r="K57" s="192"/>
      <c r="L57" s="195"/>
      <c r="M57" s="196"/>
      <c r="N57" s="197"/>
      <c r="O57" s="197"/>
      <c r="P57" s="197"/>
      <c r="Q57" s="197"/>
      <c r="R57" s="197"/>
    </row>
    <row r="58" spans="1:20" x14ac:dyDescent="0.2">
      <c r="A58" s="265"/>
      <c r="B58" s="217" t="s">
        <v>84</v>
      </c>
      <c r="C58" s="218"/>
      <c r="D58" s="219"/>
      <c r="E58" s="217"/>
      <c r="F58" s="217"/>
      <c r="G58" s="217"/>
      <c r="H58" s="217"/>
      <c r="I58" s="217"/>
      <c r="J58" s="217"/>
      <c r="K58" s="217"/>
      <c r="L58" s="220"/>
      <c r="M58" s="221"/>
      <c r="N58" s="102"/>
      <c r="O58" s="102"/>
      <c r="P58" s="102"/>
      <c r="Q58" s="102"/>
      <c r="R58" s="222"/>
    </row>
    <row r="59" spans="1:20" x14ac:dyDescent="0.2">
      <c r="A59" s="265"/>
      <c r="B59" s="223" t="s">
        <v>85</v>
      </c>
      <c r="C59" s="224"/>
      <c r="D59" s="225"/>
      <c r="E59" s="226"/>
      <c r="F59" s="226"/>
      <c r="G59" s="226"/>
      <c r="H59" s="226"/>
      <c r="I59" s="226"/>
      <c r="J59" s="226"/>
      <c r="K59" s="226"/>
      <c r="L59" s="227"/>
      <c r="M59" s="228"/>
      <c r="N59" s="103"/>
      <c r="O59" s="103"/>
      <c r="P59" s="103"/>
      <c r="Q59" s="103"/>
      <c r="R59" s="229"/>
    </row>
    <row r="60" spans="1:20" ht="13.5" thickBot="1" x14ac:dyDescent="0.25">
      <c r="A60" s="266"/>
      <c r="B60" s="231" t="s">
        <v>86</v>
      </c>
      <c r="C60" s="232"/>
      <c r="D60" s="233"/>
      <c r="E60" s="231"/>
      <c r="F60" s="231"/>
      <c r="G60" s="231"/>
      <c r="H60" s="231"/>
      <c r="I60" s="231"/>
      <c r="J60" s="231"/>
      <c r="K60" s="231"/>
      <c r="L60" s="234"/>
      <c r="M60" s="235"/>
      <c r="N60" s="104"/>
      <c r="O60" s="104"/>
      <c r="P60" s="104"/>
      <c r="Q60" s="104"/>
      <c r="R60" s="236"/>
    </row>
    <row r="61" spans="1:20" ht="13.5" hidden="1" customHeight="1" x14ac:dyDescent="0.2">
      <c r="A61" s="267"/>
      <c r="B61" s="105" t="s">
        <v>87</v>
      </c>
      <c r="C61" s="105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7"/>
      <c r="O61" s="107"/>
      <c r="P61" s="107"/>
      <c r="Q61" s="107"/>
      <c r="R61" s="107"/>
      <c r="S61" s="107"/>
      <c r="T61" s="107"/>
    </row>
    <row r="62" spans="1:20" ht="13.5" hidden="1" customHeight="1" x14ac:dyDescent="0.2">
      <c r="A62" s="268"/>
      <c r="B62" s="108" t="s">
        <v>88</v>
      </c>
      <c r="C62" s="108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10"/>
      <c r="O62" s="110"/>
      <c r="P62" s="110"/>
      <c r="Q62" s="110"/>
      <c r="R62" s="110"/>
      <c r="S62" s="110"/>
      <c r="T62" s="110"/>
    </row>
    <row r="63" spans="1:20" ht="13.5" hidden="1" customHeight="1" x14ac:dyDescent="0.2">
      <c r="A63" s="268"/>
      <c r="B63" s="108" t="s">
        <v>89</v>
      </c>
      <c r="C63" s="108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10"/>
      <c r="O63" s="110"/>
      <c r="P63" s="110"/>
      <c r="Q63" s="110"/>
      <c r="R63" s="110"/>
      <c r="S63" s="110"/>
      <c r="T63" s="110"/>
    </row>
    <row r="64" spans="1:20" ht="13.5" hidden="1" customHeight="1" x14ac:dyDescent="0.2">
      <c r="A64" s="268"/>
      <c r="B64" s="108" t="s">
        <v>90</v>
      </c>
      <c r="C64" s="108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10"/>
      <c r="O64" s="110"/>
      <c r="P64" s="110"/>
      <c r="Q64" s="110"/>
      <c r="R64" s="110"/>
      <c r="S64" s="110"/>
      <c r="T64" s="110"/>
    </row>
    <row r="65" spans="1:20" ht="13.5" hidden="1" customHeight="1" x14ac:dyDescent="0.2">
      <c r="A65" s="268"/>
      <c r="B65" s="108" t="s">
        <v>91</v>
      </c>
      <c r="C65" s="108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10"/>
      <c r="O65" s="110"/>
      <c r="P65" s="110"/>
      <c r="Q65" s="110"/>
      <c r="R65" s="110"/>
      <c r="S65" s="110"/>
      <c r="T65" s="110"/>
    </row>
    <row r="66" spans="1:20" ht="13.5" hidden="1" customHeight="1" x14ac:dyDescent="0.2">
      <c r="A66" s="269"/>
      <c r="B66" s="108" t="s">
        <v>92</v>
      </c>
      <c r="C66" s="111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57"/>
      <c r="O66" s="157"/>
      <c r="P66" s="157"/>
      <c r="Q66" s="157"/>
      <c r="R66" s="157"/>
      <c r="S66" s="157"/>
      <c r="T66" s="157"/>
    </row>
    <row r="67" spans="1:20" ht="13.5" hidden="1" customHeight="1" thickBot="1" x14ac:dyDescent="0.25">
      <c r="A67" s="270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4"/>
      <c r="O67" s="114"/>
      <c r="P67" s="114"/>
      <c r="Q67" s="114"/>
      <c r="R67" s="114"/>
      <c r="S67" s="114"/>
      <c r="T67" s="114"/>
    </row>
    <row r="68" spans="1:20" x14ac:dyDescent="0.2">
      <c r="A68" s="160"/>
      <c r="B68" s="115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7"/>
      <c r="O68" s="117"/>
      <c r="P68" s="117"/>
      <c r="Q68" s="117"/>
      <c r="R68" s="117"/>
      <c r="S68" s="117"/>
      <c r="T68" s="117"/>
    </row>
    <row r="69" spans="1:20" ht="12.75" hidden="1" customHeight="1" x14ac:dyDescent="0.2">
      <c r="B69" s="280"/>
      <c r="C69" s="281"/>
      <c r="D69" s="282"/>
      <c r="E69" s="286" t="s">
        <v>93</v>
      </c>
      <c r="F69" s="288" t="s">
        <v>94</v>
      </c>
      <c r="G69" s="289"/>
      <c r="H69" s="289"/>
      <c r="I69" s="289"/>
      <c r="J69" s="289"/>
      <c r="K69" s="290"/>
      <c r="L69" s="118"/>
      <c r="M69" s="286" t="s">
        <v>95</v>
      </c>
      <c r="N69" s="117"/>
    </row>
    <row r="70" spans="1:20" ht="52.5" hidden="1" customHeight="1" x14ac:dyDescent="0.2">
      <c r="B70" s="283"/>
      <c r="C70" s="284"/>
      <c r="D70" s="285"/>
      <c r="E70" s="287"/>
      <c r="F70" s="119">
        <v>2012</v>
      </c>
      <c r="G70" s="119"/>
      <c r="H70" s="119"/>
      <c r="I70" s="119">
        <v>2014</v>
      </c>
      <c r="J70" s="119">
        <v>2015</v>
      </c>
      <c r="K70" s="119">
        <v>2016</v>
      </c>
      <c r="L70" s="119">
        <v>2016</v>
      </c>
      <c r="M70" s="287"/>
    </row>
    <row r="71" spans="1:20" ht="29.25" hidden="1" customHeight="1" x14ac:dyDescent="0.2">
      <c r="B71" s="291" t="s">
        <v>96</v>
      </c>
      <c r="C71" s="292"/>
      <c r="D71" s="293"/>
      <c r="E71" s="120"/>
      <c r="F71" s="121"/>
      <c r="G71" s="121"/>
      <c r="H71" s="121"/>
      <c r="I71" s="121"/>
      <c r="J71" s="121"/>
      <c r="K71" s="121"/>
      <c r="L71" s="121"/>
      <c r="M71" s="120"/>
    </row>
    <row r="72" spans="1:20" ht="12.75" hidden="1" customHeight="1" x14ac:dyDescent="0.2">
      <c r="A72" s="160"/>
      <c r="B72" s="122"/>
      <c r="C72" s="122"/>
      <c r="D72" s="123"/>
      <c r="E72" s="123"/>
      <c r="F72" s="123"/>
      <c r="G72" s="2"/>
      <c r="H72" s="2"/>
      <c r="I72" s="2"/>
      <c r="J72" s="2"/>
      <c r="K72" s="2"/>
      <c r="L72" s="2"/>
      <c r="M72" s="2"/>
      <c r="N72" s="124"/>
      <c r="O72" s="124"/>
      <c r="P72" s="124"/>
      <c r="Q72" s="124"/>
      <c r="R72" s="125"/>
      <c r="S72" s="126"/>
      <c r="T72" s="125"/>
    </row>
    <row r="73" spans="1:20" ht="13.5" hidden="1" customHeight="1" x14ac:dyDescent="0.2">
      <c r="A73" s="241" t="s">
        <v>97</v>
      </c>
      <c r="B73" s="127"/>
      <c r="C73" s="127"/>
      <c r="D73" s="127"/>
      <c r="E73" s="127"/>
      <c r="F73" s="127"/>
      <c r="G73" s="127"/>
      <c r="H73" s="127"/>
      <c r="I73" s="2"/>
      <c r="J73" s="2"/>
      <c r="K73" s="2"/>
      <c r="L73" s="2"/>
      <c r="M73" s="2"/>
      <c r="N73" s="124"/>
      <c r="O73" s="124"/>
      <c r="P73" s="124"/>
      <c r="Q73" s="124"/>
      <c r="R73" s="125"/>
      <c r="S73" s="126"/>
      <c r="T73" s="125"/>
    </row>
    <row r="74" spans="1:20" ht="13.5" thickBot="1" x14ac:dyDescent="0.25">
      <c r="A74" s="241"/>
      <c r="B74" s="127"/>
      <c r="C74" s="127"/>
      <c r="D74" s="127"/>
      <c r="E74" s="127"/>
      <c r="F74" s="127"/>
      <c r="G74" s="127"/>
      <c r="H74" s="127"/>
      <c r="I74" s="2"/>
      <c r="J74" s="2"/>
      <c r="K74" s="2"/>
      <c r="L74" s="2"/>
      <c r="M74" s="2"/>
      <c r="N74" s="124"/>
      <c r="O74" s="124"/>
      <c r="P74" s="124"/>
      <c r="Q74" s="124"/>
      <c r="R74" s="125"/>
      <c r="S74" s="126"/>
      <c r="T74" s="125"/>
    </row>
    <row r="75" spans="1:20" ht="13.5" thickBot="1" x14ac:dyDescent="0.25">
      <c r="A75" s="271" t="s">
        <v>98</v>
      </c>
      <c r="B75" s="128" t="s">
        <v>1</v>
      </c>
      <c r="C75" s="128"/>
      <c r="D75" s="129" t="s">
        <v>2</v>
      </c>
      <c r="E75" s="130" t="s">
        <v>99</v>
      </c>
      <c r="F75" s="332"/>
      <c r="G75" s="332"/>
      <c r="H75" s="332"/>
      <c r="I75" s="332"/>
      <c r="J75" s="332"/>
      <c r="K75" s="332"/>
      <c r="L75" s="272"/>
      <c r="M75" s="124"/>
    </row>
    <row r="76" spans="1:20" ht="12.75" hidden="1" customHeight="1" x14ac:dyDescent="0.2">
      <c r="A76" s="273">
        <v>1</v>
      </c>
      <c r="B76" s="131" t="s">
        <v>101</v>
      </c>
      <c r="C76" s="131"/>
      <c r="D76" s="132" t="s">
        <v>102</v>
      </c>
      <c r="E76" s="133"/>
      <c r="F76" s="274"/>
      <c r="G76" s="274"/>
      <c r="H76" s="274"/>
      <c r="I76" s="274"/>
      <c r="J76" s="274"/>
      <c r="K76" s="274"/>
      <c r="L76" s="274"/>
      <c r="M76" s="124"/>
    </row>
    <row r="77" spans="1:20" x14ac:dyDescent="0.2">
      <c r="A77" s="275">
        <v>1</v>
      </c>
      <c r="B77" s="129" t="s">
        <v>103</v>
      </c>
      <c r="C77" s="129"/>
      <c r="D77" s="135"/>
      <c r="E77" s="136"/>
      <c r="F77" s="246"/>
      <c r="G77" s="246"/>
      <c r="H77" s="246"/>
      <c r="I77" s="246"/>
      <c r="J77" s="246"/>
      <c r="K77" s="246"/>
      <c r="L77" s="246"/>
      <c r="M77" s="124"/>
    </row>
    <row r="78" spans="1:20" x14ac:dyDescent="0.2">
      <c r="A78" s="245">
        <v>2</v>
      </c>
      <c r="B78" s="138" t="s">
        <v>108</v>
      </c>
      <c r="C78" s="138"/>
      <c r="D78" s="139"/>
      <c r="E78" s="140"/>
      <c r="F78" s="246"/>
      <c r="G78" s="246"/>
      <c r="H78" s="125"/>
      <c r="I78" s="124"/>
      <c r="J78" s="124"/>
      <c r="K78" s="124"/>
      <c r="L78" s="124"/>
      <c r="M78" s="124"/>
    </row>
    <row r="79" spans="1:20" x14ac:dyDescent="0.2">
      <c r="A79" s="245">
        <v>3</v>
      </c>
      <c r="B79" s="138" t="s">
        <v>201</v>
      </c>
      <c r="C79" s="138"/>
      <c r="D79" s="139" t="str">
        <f>D80</f>
        <v>%</v>
      </c>
      <c r="E79" s="276">
        <v>3.5000000000000003E-2</v>
      </c>
      <c r="F79" s="246"/>
      <c r="G79" s="246"/>
      <c r="H79" s="125"/>
      <c r="I79" s="124"/>
      <c r="J79" s="124"/>
      <c r="K79" s="124"/>
      <c r="L79" s="124"/>
      <c r="M79" s="124"/>
    </row>
    <row r="80" spans="1:20" x14ac:dyDescent="0.2">
      <c r="A80" s="245">
        <v>4</v>
      </c>
      <c r="B80" s="138" t="s">
        <v>105</v>
      </c>
      <c r="C80" s="138"/>
      <c r="D80" s="139" t="s">
        <v>4</v>
      </c>
      <c r="E80" s="247">
        <f>(J44/(E44+H44))*0.85</f>
        <v>0.86263396209631749</v>
      </c>
      <c r="F80" s="246"/>
      <c r="G80" s="246"/>
      <c r="H80" s="125"/>
      <c r="I80" s="124"/>
      <c r="J80" s="124"/>
      <c r="K80" s="124"/>
      <c r="L80" s="124"/>
      <c r="M80" s="124"/>
    </row>
    <row r="81" spans="1:13" x14ac:dyDescent="0.2">
      <c r="A81" s="245">
        <v>5</v>
      </c>
      <c r="B81" s="138" t="s">
        <v>106</v>
      </c>
      <c r="C81" s="138"/>
      <c r="D81" s="139" t="s">
        <v>4</v>
      </c>
      <c r="E81" s="248">
        <v>0.5</v>
      </c>
      <c r="F81" s="125"/>
      <c r="G81" s="125"/>
      <c r="H81" s="125"/>
      <c r="I81" s="124"/>
      <c r="J81" s="124"/>
      <c r="K81" s="124"/>
      <c r="L81" s="124"/>
      <c r="M81" s="124"/>
    </row>
    <row r="82" spans="1:13" x14ac:dyDescent="0.2">
      <c r="A82" s="245">
        <v>6</v>
      </c>
      <c r="B82" s="251" t="s">
        <v>76</v>
      </c>
      <c r="C82" s="144"/>
      <c r="D82" s="139" t="s">
        <v>4</v>
      </c>
      <c r="E82" s="277">
        <v>6.3500000000000001E-2</v>
      </c>
    </row>
    <row r="83" spans="1:13" x14ac:dyDescent="0.2">
      <c r="A83" s="245">
        <v>7</v>
      </c>
      <c r="B83" s="253" t="s">
        <v>80</v>
      </c>
      <c r="C83" s="144"/>
      <c r="D83" s="139" t="s">
        <v>4</v>
      </c>
      <c r="E83" s="278">
        <v>1.4999999999999999E-2</v>
      </c>
    </row>
    <row r="84" spans="1:13" ht="13.5" thickBot="1" x14ac:dyDescent="0.25">
      <c r="A84" s="255">
        <v>8</v>
      </c>
      <c r="B84" s="256" t="s">
        <v>83</v>
      </c>
      <c r="C84" s="145"/>
      <c r="D84" s="146" t="s">
        <v>4</v>
      </c>
      <c r="E84" s="279">
        <v>1.4999999999999999E-2</v>
      </c>
    </row>
    <row r="85" spans="1:13" x14ac:dyDescent="0.2">
      <c r="E85" s="258"/>
    </row>
    <row r="86" spans="1:13" x14ac:dyDescent="0.2">
      <c r="B86" s="147"/>
      <c r="C86" s="147"/>
    </row>
    <row r="87" spans="1:13" x14ac:dyDescent="0.2">
      <c r="B87" s="58" t="s">
        <v>5</v>
      </c>
      <c r="E87" s="58" t="s">
        <v>6</v>
      </c>
      <c r="H87" s="155" t="s">
        <v>7</v>
      </c>
    </row>
    <row r="88" spans="1:13" x14ac:dyDescent="0.2">
      <c r="H88" s="156" t="s">
        <v>8</v>
      </c>
    </row>
  </sheetData>
  <mergeCells count="61">
    <mergeCell ref="M69:M70"/>
    <mergeCell ref="B71:D71"/>
    <mergeCell ref="F75:K75"/>
    <mergeCell ref="B41:C41"/>
    <mergeCell ref="B42:C42"/>
    <mergeCell ref="B43:C43"/>
    <mergeCell ref="B69:D70"/>
    <mergeCell ref="E69:E70"/>
    <mergeCell ref="F69:K69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16:C16"/>
    <mergeCell ref="E6:E7"/>
    <mergeCell ref="F6:H6"/>
    <mergeCell ref="I6:I7"/>
    <mergeCell ref="J6:J7"/>
    <mergeCell ref="B11:C11"/>
    <mergeCell ref="B12:C12"/>
    <mergeCell ref="B13:C13"/>
    <mergeCell ref="B14:C14"/>
    <mergeCell ref="B15:C15"/>
    <mergeCell ref="Q1:R1"/>
    <mergeCell ref="B2:N2"/>
    <mergeCell ref="B3:N3"/>
    <mergeCell ref="K6:K7"/>
    <mergeCell ref="L6:L7"/>
    <mergeCell ref="M5:M7"/>
    <mergeCell ref="N5:N7"/>
    <mergeCell ref="O5:O7"/>
    <mergeCell ref="A4:A7"/>
    <mergeCell ref="B4:B7"/>
    <mergeCell ref="C4:C7"/>
    <mergeCell ref="D4:L4"/>
    <mergeCell ref="M4:R4"/>
    <mergeCell ref="D5:D7"/>
    <mergeCell ref="E5:L5"/>
    <mergeCell ref="P5:P7"/>
    <mergeCell ref="Q5:Q7"/>
    <mergeCell ref="R5:R7"/>
  </mergeCells>
  <pageMargins left="0" right="0" top="0" bottom="0" header="0" footer="0"/>
  <pageSetup paperSize="9" scale="5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41</v>
      </c>
      <c r="B1" s="60"/>
      <c r="C1" s="60"/>
      <c r="D1" s="60"/>
      <c r="E1" s="60"/>
      <c r="I1" s="344" t="s">
        <v>57</v>
      </c>
      <c r="J1" s="344"/>
    </row>
    <row r="2" spans="1:16" s="4" customFormat="1" x14ac:dyDescent="0.2">
      <c r="A2" s="3" t="s">
        <v>9</v>
      </c>
    </row>
    <row r="3" spans="1:16" x14ac:dyDescent="0.2">
      <c r="A3" s="345" t="s">
        <v>42</v>
      </c>
      <c r="B3" s="345"/>
      <c r="C3" s="345"/>
      <c r="D3" s="345"/>
      <c r="E3" s="345"/>
      <c r="F3" s="345"/>
      <c r="G3" s="345"/>
      <c r="H3" s="345"/>
      <c r="I3" s="345"/>
      <c r="J3" s="345"/>
    </row>
    <row r="4" spans="1:16" ht="15" customHeight="1" x14ac:dyDescent="0.2">
      <c r="A4" s="346" t="s">
        <v>0</v>
      </c>
      <c r="B4" s="346"/>
      <c r="C4" s="346"/>
      <c r="D4" s="346"/>
      <c r="E4" s="346"/>
      <c r="F4" s="346"/>
      <c r="G4" s="346"/>
      <c r="H4" s="346"/>
      <c r="I4" s="346"/>
      <c r="J4" s="346"/>
      <c r="K4" s="5"/>
      <c r="L4" s="5"/>
      <c r="M4" s="5"/>
      <c r="N4" s="63"/>
      <c r="O4" s="63"/>
      <c r="P4" s="63"/>
    </row>
    <row r="5" spans="1:16" ht="15" customHeight="1" thickBot="1" x14ac:dyDescent="0.25">
      <c r="A5" s="346" t="s">
        <v>10</v>
      </c>
      <c r="B5" s="346"/>
      <c r="C5" s="346"/>
      <c r="D5" s="346"/>
      <c r="E5" s="346"/>
      <c r="F5" s="346"/>
      <c r="G5" s="346"/>
      <c r="H5" s="346"/>
      <c r="I5" s="346"/>
      <c r="J5" s="346"/>
      <c r="K5" s="5"/>
      <c r="L5" s="5"/>
      <c r="M5" s="5"/>
    </row>
    <row r="6" spans="1:16" ht="20.25" customHeight="1" x14ac:dyDescent="0.2">
      <c r="A6" s="337" t="s">
        <v>43</v>
      </c>
      <c r="B6" s="337" t="s">
        <v>44</v>
      </c>
      <c r="C6" s="337" t="s">
        <v>45</v>
      </c>
      <c r="D6" s="337" t="s">
        <v>46</v>
      </c>
      <c r="E6" s="337" t="s">
        <v>47</v>
      </c>
      <c r="F6" s="337" t="s">
        <v>48</v>
      </c>
      <c r="G6" s="335" t="s">
        <v>49</v>
      </c>
      <c r="H6" s="337" t="s">
        <v>50</v>
      </c>
      <c r="I6" s="337" t="s">
        <v>17</v>
      </c>
      <c r="J6" s="337" t="s">
        <v>51</v>
      </c>
    </row>
    <row r="7" spans="1:16" ht="68.25" customHeight="1" thickBot="1" x14ac:dyDescent="0.25">
      <c r="A7" s="338"/>
      <c r="B7" s="338"/>
      <c r="C7" s="338"/>
      <c r="D7" s="338"/>
      <c r="E7" s="338"/>
      <c r="F7" s="338"/>
      <c r="G7" s="336"/>
      <c r="H7" s="338"/>
      <c r="I7" s="338"/>
      <c r="J7" s="338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339" t="s">
        <v>52</v>
      </c>
      <c r="B9" s="66" t="s">
        <v>53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340"/>
      <c r="B10" s="70" t="s">
        <v>54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340"/>
      <c r="B11" s="71" t="s">
        <v>55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341" t="s">
        <v>56</v>
      </c>
      <c r="B19" s="342"/>
      <c r="C19" s="342"/>
      <c r="D19" s="342"/>
      <c r="E19" s="342"/>
      <c r="F19" s="342"/>
      <c r="G19" s="342"/>
      <c r="H19" s="342"/>
      <c r="I19" s="343"/>
      <c r="J19" s="99">
        <f>SUM(J14:J18)</f>
        <v>0</v>
      </c>
    </row>
    <row r="22" spans="1:10" ht="12.75" customHeight="1" x14ac:dyDescent="0.2">
      <c r="A22" s="58" t="s">
        <v>5</v>
      </c>
      <c r="B22" s="1"/>
      <c r="C22" s="333" t="s">
        <v>6</v>
      </c>
      <c r="D22" s="333"/>
      <c r="E22" s="1"/>
      <c r="F22" s="333" t="s">
        <v>7</v>
      </c>
      <c r="G22" s="333"/>
      <c r="H22" s="333"/>
    </row>
    <row r="23" spans="1:10" x14ac:dyDescent="0.2">
      <c r="A23" s="1"/>
      <c r="B23" s="1"/>
      <c r="C23" s="1"/>
      <c r="D23" s="1"/>
      <c r="E23" s="1"/>
      <c r="F23" s="334" t="s">
        <v>8</v>
      </c>
      <c r="G23" s="334"/>
      <c r="H23" s="334"/>
    </row>
    <row r="24" spans="1:10" x14ac:dyDescent="0.2">
      <c r="G24" s="100"/>
    </row>
    <row r="25" spans="1:10" x14ac:dyDescent="0.2">
      <c r="G25" s="100"/>
    </row>
    <row r="26" spans="1:10" x14ac:dyDescent="0.2">
      <c r="G26" s="100"/>
    </row>
    <row r="27" spans="1:10" x14ac:dyDescent="0.2">
      <c r="G27" s="100"/>
    </row>
    <row r="28" spans="1:10" x14ac:dyDescent="0.2">
      <c r="G28" s="100"/>
    </row>
    <row r="29" spans="1:10" x14ac:dyDescent="0.2">
      <c r="G29" s="100"/>
    </row>
    <row r="30" spans="1:10" x14ac:dyDescent="0.2">
      <c r="G30" s="100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60" zoomScaleNormal="98" workbookViewId="0">
      <selection activeCell="Q29" sqref="Q2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8" x14ac:dyDescent="0.2">
      <c r="A1" s="3" t="s">
        <v>12</v>
      </c>
      <c r="C1" s="7"/>
      <c r="D1" s="7"/>
      <c r="K1" s="355" t="s">
        <v>58</v>
      </c>
      <c r="L1" s="355"/>
      <c r="M1" s="355"/>
    </row>
    <row r="2" spans="1:18" s="4" customFormat="1" x14ac:dyDescent="0.2">
      <c r="A2" s="3" t="s">
        <v>9</v>
      </c>
    </row>
    <row r="5" spans="1:18" x14ac:dyDescent="0.2">
      <c r="A5" s="356" t="s">
        <v>13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</row>
    <row r="6" spans="1:18" x14ac:dyDescent="0.2">
      <c r="A6" s="346" t="s">
        <v>0</v>
      </c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5"/>
    </row>
    <row r="7" spans="1:18" ht="13.5" thickBot="1" x14ac:dyDescent="0.25">
      <c r="A7" s="346" t="s">
        <v>10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5"/>
    </row>
    <row r="8" spans="1:18" x14ac:dyDescent="0.2">
      <c r="A8" s="357" t="s">
        <v>11</v>
      </c>
      <c r="B8" s="351" t="s">
        <v>14</v>
      </c>
      <c r="C8" s="359" t="s">
        <v>15</v>
      </c>
      <c r="D8" s="359" t="s">
        <v>16</v>
      </c>
      <c r="E8" s="351" t="s">
        <v>17</v>
      </c>
      <c r="F8" s="351" t="s">
        <v>18</v>
      </c>
      <c r="G8" s="351" t="s">
        <v>19</v>
      </c>
      <c r="H8" s="351" t="s">
        <v>20</v>
      </c>
      <c r="I8" s="351"/>
      <c r="J8" s="351"/>
      <c r="K8" s="351" t="s">
        <v>21</v>
      </c>
      <c r="L8" s="351"/>
      <c r="M8" s="353" t="s">
        <v>22</v>
      </c>
    </row>
    <row r="9" spans="1:18" s="11" customFormat="1" ht="42" customHeight="1" x14ac:dyDescent="0.25">
      <c r="A9" s="358"/>
      <c r="B9" s="352"/>
      <c r="C9" s="360"/>
      <c r="D9" s="360"/>
      <c r="E9" s="352"/>
      <c r="F9" s="352"/>
      <c r="G9" s="352"/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354"/>
      <c r="N9" s="10"/>
    </row>
    <row r="10" spans="1:18" s="15" customFormat="1" ht="13.5" thickBot="1" x14ac:dyDescent="0.25">
      <c r="A10" s="12" t="s">
        <v>28</v>
      </c>
      <c r="B10" s="13" t="s">
        <v>29</v>
      </c>
      <c r="C10" s="13" t="s">
        <v>3</v>
      </c>
      <c r="D10" s="13" t="s">
        <v>30</v>
      </c>
      <c r="E10" s="13" t="s">
        <v>31</v>
      </c>
      <c r="F10" s="13" t="s">
        <v>32</v>
      </c>
      <c r="G10" s="13" t="s">
        <v>33</v>
      </c>
      <c r="H10" s="13" t="s">
        <v>34</v>
      </c>
      <c r="I10" s="13" t="s">
        <v>35</v>
      </c>
      <c r="J10" s="13" t="s">
        <v>36</v>
      </c>
      <c r="K10" s="13" t="s">
        <v>37</v>
      </c>
      <c r="L10" s="13" t="s">
        <v>38</v>
      </c>
      <c r="M10" s="14" t="s">
        <v>39</v>
      </c>
      <c r="N10" s="6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6"/>
      <c r="P18" s="6"/>
      <c r="Q18" s="6"/>
      <c r="R18" s="6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40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347"/>
      <c r="K21" s="348"/>
      <c r="M21" s="57"/>
    </row>
    <row r="22" spans="1:18" s="1" customFormat="1" x14ac:dyDescent="0.2">
      <c r="B22" s="58" t="s">
        <v>5</v>
      </c>
      <c r="D22" s="333" t="s">
        <v>6</v>
      </c>
      <c r="E22" s="333"/>
      <c r="G22" s="333" t="s">
        <v>7</v>
      </c>
      <c r="H22" s="333"/>
      <c r="I22" s="333"/>
    </row>
    <row r="23" spans="1:18" s="1" customFormat="1" x14ac:dyDescent="0.2">
      <c r="G23" s="334" t="s">
        <v>8</v>
      </c>
      <c r="H23" s="334"/>
      <c r="I23" s="334"/>
    </row>
    <row r="24" spans="1:18" s="1" customFormat="1" x14ac:dyDescent="0.2"/>
    <row r="25" spans="1:18" x14ac:dyDescent="0.2">
      <c r="J25" s="347"/>
      <c r="K25" s="348"/>
      <c r="M25" s="57"/>
    </row>
    <row r="26" spans="1:18" x14ac:dyDescent="0.2">
      <c r="K26" s="59"/>
      <c r="M26" s="57"/>
    </row>
    <row r="27" spans="1:18" x14ac:dyDescent="0.2">
      <c r="K27" s="349"/>
    </row>
    <row r="28" spans="1:18" x14ac:dyDescent="0.2">
      <c r="K28" s="350"/>
    </row>
    <row r="29" spans="1:18" x14ac:dyDescent="0.2">
      <c r="K29" s="350"/>
    </row>
    <row r="30" spans="1:18" x14ac:dyDescent="0.2">
      <c r="K30" s="350"/>
    </row>
    <row r="31" spans="1:18" x14ac:dyDescent="0.2">
      <c r="K31" s="350"/>
    </row>
    <row r="32" spans="1:18" x14ac:dyDescent="0.2">
      <c r="K32" s="350"/>
    </row>
    <row r="33" spans="11:11" x14ac:dyDescent="0.2">
      <c r="K33" s="350"/>
    </row>
    <row r="34" spans="11:11" x14ac:dyDescent="0.2">
      <c r="K34" s="350"/>
    </row>
    <row r="35" spans="11:11" x14ac:dyDescent="0.2">
      <c r="K35" s="35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 </vt:lpstr>
      <vt:lpstr>Форма 8.2 </vt:lpstr>
      <vt:lpstr>Перебазировка №1</vt:lpstr>
      <vt:lpstr>Транспорт №2</vt:lpstr>
      <vt:lpstr>'Транспорт №2'!Заголовки_для_печати</vt:lpstr>
      <vt:lpstr>'Транспорт №2'!Область_печати</vt:lpstr>
      <vt:lpstr>'Форма 8.1 '!Область_печати</vt:lpstr>
      <vt:lpstr>'Форма 8.2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2015-03-18T03:44:33Z</cp:lastPrinted>
  <dcterms:created xsi:type="dcterms:W3CDTF">2014-07-13T09:38:46Z</dcterms:created>
  <dcterms:modified xsi:type="dcterms:W3CDTF">2015-03-18T03:46:03Z</dcterms:modified>
</cp:coreProperties>
</file>