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7 ОМТО\7 2022\ПДО 06-БНГРЭ-2022 РТИ\1 Запрос ПДО\Форма 6\"/>
    </mc:Choice>
  </mc:AlternateContent>
  <xr:revisionPtr revIDLastSave="0" documentId="13_ncr:1_{F856022B-4F77-47D1-9FDD-21729C9425B7}" xr6:coauthVersionLast="36" xr6:coauthVersionMax="36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 refMode="R1C1"/>
</workbook>
</file>

<file path=xl/calcChain.xml><?xml version="1.0" encoding="utf-8"?>
<calcChain xmlns="http://schemas.openxmlformats.org/spreadsheetml/2006/main">
  <c r="T29" i="1" l="1"/>
  <c r="U29" i="1"/>
  <c r="S29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T27" i="1" l="1"/>
  <c r="U27" i="1" s="1"/>
  <c r="T26" i="1"/>
  <c r="U26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S12" i="1"/>
  <c r="T12" i="1" s="1"/>
  <c r="U12" i="1" s="1"/>
  <c r="T28" i="1"/>
  <c r="U28" i="1" s="1"/>
  <c r="T25" i="1"/>
  <c r="U25" i="1" s="1"/>
  <c r="T24" i="1"/>
  <c r="U24" i="1" s="1"/>
  <c r="T21" i="1"/>
  <c r="T22" i="1"/>
  <c r="U22" i="1" s="1"/>
  <c r="T23" i="1"/>
  <c r="U23" i="1" s="1"/>
  <c r="T20" i="1"/>
  <c r="U20" i="1" s="1"/>
  <c r="U21" i="1" l="1"/>
</calcChain>
</file>

<file path=xl/sharedStrings.xml><?xml version="1.0" encoding="utf-8"?>
<sst xmlns="http://schemas.openxmlformats.org/spreadsheetml/2006/main" count="189" uniqueCount="118">
  <si>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</si>
  <si>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</si>
  <si>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</si>
  <si>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</si>
  <si>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</si>
  <si>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</si>
  <si>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</si>
  <si>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</si>
  <si>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</si>
  <si>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</si>
  <si>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</si>
  <si>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</si>
  <si>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</si>
  <si>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</si>
  <si>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</si>
  <si>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</si>
  <si>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</si>
  <si>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</si>
  <si>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</si>
  <si>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</si>
  <si>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</si>
  <si>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</si>
  <si>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</si>
  <si>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</si>
  <si>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</si>
  <si>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</si>
  <si>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</si>
  <si>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</si>
  <si>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</si>
  <si>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</si>
  <si>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</si>
  <si>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</si>
  <si>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</si>
  <si>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</si>
  <si>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</si>
  <si>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</si>
  <si>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</si>
  <si>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</si>
  <si>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</si>
  <si>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</si>
  <si>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</si>
  <si>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</si>
  <si>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</si>
  <si>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</si>
  <si>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</si>
  <si>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</si>
  <si>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шт</t>
  </si>
  <si>
    <t>14</t>
  </si>
  <si>
    <t>15</t>
  </si>
  <si>
    <t>16</t>
  </si>
  <si>
    <t>17</t>
  </si>
  <si>
    <t>18</t>
  </si>
  <si>
    <t>Подпись:________________________________ /Должность, Фамилия И.О./</t>
  </si>
  <si>
    <t>Гарантийный срок: 12 календарных месяцев</t>
  </si>
  <si>
    <t>Базис поставки:  DAP Красноярский край, Богучанский район, п. Таежный, код получателя - 895807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</si>
  <si>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</si>
  <si>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</si>
  <si>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</si>
  <si>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Согласен/не согласен (указать свои условия)</t>
  </si>
  <si>
    <t>ИТОГО:</t>
  </si>
  <si>
    <t>Отдел главного механика</t>
  </si>
  <si>
    <t>Опцион: 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</si>
  <si>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Хомут силовой 032-050 ММ</t>
  </si>
  <si>
    <t>Хомут силовой 050-070 ММ</t>
  </si>
  <si>
    <t>Хомут силовой 070-090 ММ</t>
  </si>
  <si>
    <t xml:space="preserve">Хомут червячный металлический диаметром 12-20 ММ </t>
  </si>
  <si>
    <t xml:space="preserve">Хомут червячный металлический диаметром 16-25 ММ </t>
  </si>
  <si>
    <t xml:space="preserve">Хомут червячный металлический диаметром 20-32 ММ </t>
  </si>
  <si>
    <t xml:space="preserve">Хомут червячный металлический диаметром 25-40 ММ </t>
  </si>
  <si>
    <t>Хомут червячный металлический диаметром 32-50 ММ</t>
  </si>
  <si>
    <t>Хомут червячный металлический диаметром 40-60 ММ</t>
  </si>
  <si>
    <t xml:space="preserve">Хомут червячный металлический диаметром 50-70 ММ </t>
  </si>
  <si>
    <t>Хомут червячный металлический диаметром 60-80 мм</t>
  </si>
  <si>
    <t xml:space="preserve">Хомут червячный металлический диаметром 70-90 ММ </t>
  </si>
  <si>
    <t xml:space="preserve">Хомут червячный металлический диаметром 80-100 ММ </t>
  </si>
  <si>
    <t xml:space="preserve">Хомут червячный металлический диаметром 90-110 ММ </t>
  </si>
  <si>
    <t>Хомут червячный металлический диаметром 100-120 ММ</t>
  </si>
  <si>
    <t>Хомут червячный металлический диаметром 110-130 ММ</t>
  </si>
  <si>
    <t>Хомут пружинный диаметром 20-32 ММ</t>
  </si>
  <si>
    <t>Отдел главного энергетика</t>
  </si>
  <si>
    <t>№12 013 из Юрубчено-Тохомское М №74, №12 015 из Куюмбинский ЛУ Куст №53, №12 016 из Куюмбинский ЛУ Куст №116</t>
  </si>
  <si>
    <t>13110000014</t>
  </si>
  <si>
    <t>№12 017 из Куюмбинский ЛУ Куст №2, №12 018 из Куюмбинский ЛУ Куст №124, №12 019 из Куюмбинский ЛУ Куст №25, №12 020 из Терско-Камовский ЛУ Куст №73, №12 021 из Куюмбинский ЛУ Куст №123</t>
  </si>
  <si>
    <t>13110000046</t>
  </si>
  <si>
    <t>№12 027 из Куюмбинский ЛУ Куст №2, №12 028 из Куюмбинский ЛУ Куст №124, №12 029 из Куюмбинский ЛУ Куст №25, №12 030 из Терско-Камовский ЛУ Куст №73, №12 031 из Куюмбинский ЛУ Куст №123</t>
  </si>
  <si>
    <t>13110000044</t>
  </si>
  <si>
    <t>№12 083 из Куюмбинский ЛУ Куст №2, №12 085 из Куюмбинский ЛУ Куст №25, №12 086 из Терско-Камовский ЛУ Куст №73, №12 087 из Куюмбинский ЛУ Куст №125, №12 088 из Куюмбинский ЛУ Куст №123, №12 084 из Куюмбинский ЛУ Куст №116</t>
  </si>
  <si>
    <t>13110000052</t>
  </si>
  <si>
    <t>№12 092 из Куюмбинский ЛУ Куст №2, №12 093 из Куюмбинский ЛУ Куст №124, №12 094 из Куюмбинский ЛУ Куст №53, №12 095 из Куюмбинский ЛУ Куст №25, №12 096 из Терско-Камовский ЛУ Куст №73, №12 097 из Куюмбинский ЛУ Куст №125, №12 098 из Куюмбинский ЛУ Куст №123</t>
  </si>
  <si>
    <t>13110000021</t>
  </si>
  <si>
    <t>№12 099 из Куюмбинский ЛУ Куст №2, №12 101 из Куюмбинский ЛУ Куст №25, №12 102 из Терско-Камовский ЛУ Куст №73, №12 103 из Куюмбинский ЛУ Куст №125, №12 104 из Куюмбинский ЛУ Куст №123, №12 100 из Куюмбинский ЛУ Куст №116</t>
  </si>
  <si>
    <t>13110000053</t>
  </si>
  <si>
    <t>Отдел главного механика, Отдел главного энергетика</t>
  </si>
  <si>
    <t>№12 105 из Куюмбинский ЛУ Куст №2, №12 106 из Куюмбинский ЛУ Куст №53, №12 108 из Куюмбинский ЛУ Куст №25, №12 109 из Терско-Камовский ЛУ Куст №73, №12 110 из Куюмбинский ЛУ Куст №125, №12 111 из Куюмбинский ЛУ Куст №123, №12 107 из Куюмбинский ЛУ Куст №116</t>
  </si>
  <si>
    <t>13110000054</t>
  </si>
  <si>
    <t>№12 112 из Куюмбинский ЛУ Куст №2, №12 113 из Куюмбинский ЛУ Куст №124, №12 114 из Куюмбинский ЛУ Куст №25, №12 115 из Терско-Камовский ЛУ Куст №73, №12 116 из Куюмбинский ЛУ Куст №125, №12 117 из Куюмбинский ЛУ Куст №123</t>
  </si>
  <si>
    <t>13110000055</t>
  </si>
  <si>
    <t>Управление по исследованию скважин</t>
  </si>
  <si>
    <t>№12 118 из Замеры дебита скважин (исследование скважин) ООО «РН-Ванкор»</t>
  </si>
  <si>
    <t>13110000077</t>
  </si>
  <si>
    <t>№12 120 из Куюмбинский ЛУ Куст №2, №12 121 из Куюмбинский ЛУ Куст №124, №12 122 из Куюмбинский ЛУ Куст №25, №12 123 из Терско-Камовский ЛУ Куст №73, №12 124 из Куюмбинский ЛУ Куст №125, №12 125 из Куюмбинский ЛУ Куст №123</t>
  </si>
  <si>
    <t>13110000056</t>
  </si>
  <si>
    <t>№12 126 из Замеры дебита скважин (исследование скважин) ООО «РН-Ванкор»</t>
  </si>
  <si>
    <t>13110000099</t>
  </si>
  <si>
    <t>№12 128 из Куюмбинский ЛУ Куст №2, №12 129 из Куюмбинский ЛУ Куст №124, №12 131 из Куюмбинский ЛУ Куст №25, №12 132 из Терско-Камовский ЛУ Куст №73, №12 133 из Куюмбинский ЛУ Куст №125, №12 134 из Куюмбинский ЛУ Куст №123, №12 130 из Куюмбинский ЛУ Куст №116</t>
  </si>
  <si>
    <t>13110000057</t>
  </si>
  <si>
    <t>№12 135 из Куюмбинский ЛУ Куст №2, №12 136 из Куюмбинский ЛУ Куст №124, №12 138 из Куюмбинский ЛУ Куст №25, №12 139 из Терско-Камовский ЛУ Куст №73, №12 140 из Куюмбинский ЛУ Куст №125, №12 141 из Куюмбинский ЛУ Куст №123, №12 137 из Куюмбинский ЛУ Куст №53</t>
  </si>
  <si>
    <t>13110000058</t>
  </si>
  <si>
    <t>№12 142 из Куюмбинский ЛУ Куст №2, №12 143 из Юрубчено-Тохомское М №74, №12 144 из Куюмбинский ЛУ Куст №53, №12 145 из Куюмбинский ЛУ Куст №25, №12 146 из Терско-Камовский ЛУ Куст №73, №12 147 из Куюмбинский ЛУ Куст №123</t>
  </si>
  <si>
    <t>13110000034</t>
  </si>
  <si>
    <t>№12 148 из Замеры дебита скважин (исследование скважин) ООО «РН-Ванкор»</t>
  </si>
  <si>
    <t>13110000134</t>
  </si>
  <si>
    <t>№12 150 из Замеры дебита скважин (исследование скважин) ООО «РН-Ванкор»</t>
  </si>
  <si>
    <t>13110000037</t>
  </si>
  <si>
    <t>№12 022 из Куюмбинский ЛУ Куст №2, №12 023 из Куюмбинский ЛУ Куст №124, №12 024 из Куюмбинский ЛУ Куст №25, №12 025 из Терско-Камовский ЛУ Куст №73, №12 026 из Куюмбинский ЛУ Куст №123</t>
  </si>
  <si>
    <t>13110000045</t>
  </si>
  <si>
    <t>№ ПДО:06-БНГРЭ-2022 Лот 2</t>
  </si>
  <si>
    <t>Форма 6.2к «Коммерческое предложение»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</si>
</sst>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1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1"/>
    <xf numFmtId="0" fontId="5" fillId="0" borderId="1"/>
    <xf numFmtId="0" fontId="6" fillId="0" borderId="1"/>
    <xf numFmtId="0" fontId="1" fillId="0" borderId="1"/>
    <xf numFmtId="0" fontId="6" fillId="0" borderId="1"/>
    <xf numFmtId="0" fontId="6" fillId="0" borderId="1"/>
  </cellStyleXfs>
  <cellXfs count="48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164" fontId="5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left" vertical="top" textRotation="90" wrapText="1"/>
    </xf>
    <xf numFmtId="0" fontId="5" fillId="3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5" borderId="9" xfId="0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right" vertical="center"/>
    </xf>
    <xf numFmtId="0" fontId="4" fillId="5" borderId="3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vertical="top" textRotation="90" wrapText="1"/>
    </xf>
    <xf numFmtId="0" fontId="9" fillId="0" borderId="1" xfId="0" applyFont="1" applyBorder="1" applyAlignment="1">
      <alignment horizontal="right"/>
    </xf>
    <xf numFmtId="0" fontId="5" fillId="0" borderId="0" xfId="0" applyFont="1"/>
    <xf numFmtId="0" fontId="3" fillId="4" borderId="2" xfId="0" applyFont="1" applyFill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5" fillId="0" borderId="8" xfId="6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5" xr:uid="{00000000-0005-0000-0000-000003000000}"/>
    <cellStyle name="Обычный 4" xfId="3" xr:uid="{00000000-0005-0000-0000-000004000000}"/>
    <cellStyle name="Обычный 5" xfId="1" xr:uid="{00000000-0005-0000-0000-000005000000}"/>
    <cellStyle name="Обычный_TDSheet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36"/>
  <sheetViews>
    <sheetView tabSelected="1" topLeftCell="A28" zoomScale="115" zoomScaleNormal="115" workbookViewId="0">
      <selection activeCell="M30" sqref="M30:U32"/>
    </sheetView>
  </sheetViews>
  <sheetFormatPr defaultColWidth="0" defaultRowHeight="11.45" customHeight="1" zeroHeight="1" x14ac:dyDescent="0.2"/>
  <cols>
    <col min="1" max="1" width="5.6640625" style="12" customWidth="1"/>
    <col min="2" max="2" width="9.1640625" style="12" customWidth="1"/>
    <col min="3" max="3" width="28.5" style="12" customWidth="1"/>
    <col min="4" max="4" width="12.83203125" style="12" customWidth="1"/>
    <col min="5" max="5" width="26.6640625" style="12" customWidth="1"/>
    <col min="6" max="6" width="8.5" style="12" customWidth="1"/>
    <col min="7" max="7" width="13.83203125" style="12" customWidth="1"/>
    <col min="8" max="8" width="6.5" style="12" customWidth="1"/>
    <col min="9" max="9" width="5.33203125" style="12" customWidth="1"/>
    <col min="10" max="10" width="6.83203125" style="12" customWidth="1"/>
    <col min="11" max="11" width="6.6640625" style="12" customWidth="1"/>
    <col min="12" max="12" width="12.83203125" style="12" customWidth="1"/>
    <col min="13" max="13" width="26.33203125" style="12" customWidth="1"/>
    <col min="14" max="17" width="10.5" style="12" customWidth="1"/>
    <col min="18" max="18" width="10.1640625" style="12" customWidth="1"/>
    <col min="19" max="21" width="10.5" style="12" customWidth="1"/>
    <col min="22" max="16384" width="10.5" style="37" hidden="1"/>
  </cols>
  <sheetData>
    <row r="1" spans="1:21" ht="15" customHeight="1" x14ac:dyDescent="0.2">
      <c r="Q1" s="36" t="s">
        <v>117</v>
      </c>
      <c r="R1" s="36"/>
      <c r="S1" s="36"/>
      <c r="T1" s="36"/>
      <c r="U1" s="36"/>
    </row>
    <row r="2" spans="1:21" ht="15" customHeight="1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21" ht="29.1" customHeight="1" x14ac:dyDescent="0.2">
      <c r="A3" s="1"/>
      <c r="B3" s="38" t="s">
        <v>1</v>
      </c>
      <c r="C3" s="38"/>
      <c r="D3" s="38"/>
      <c r="E3" s="38"/>
      <c r="F3" s="38"/>
    </row>
    <row r="4" spans="1:21" s="12" customFormat="1" ht="23.1" customHeight="1" x14ac:dyDescent="0.2">
      <c r="A4" s="1"/>
      <c r="B4" s="39" t="s">
        <v>116</v>
      </c>
      <c r="C4" s="39"/>
      <c r="D4" s="39"/>
      <c r="E4" s="39"/>
      <c r="F4" s="39"/>
    </row>
    <row r="5" spans="1:21" ht="15" customHeight="1" x14ac:dyDescent="0.2"/>
    <row r="6" spans="1:21" ht="15" customHeight="1" x14ac:dyDescent="0.2">
      <c r="A6" s="14" t="s">
        <v>2</v>
      </c>
      <c r="B6" s="15"/>
      <c r="C6" s="15"/>
      <c r="D6" s="15"/>
      <c r="E6" s="15"/>
      <c r="F6" s="15"/>
      <c r="G6" s="15"/>
    </row>
    <row r="7" spans="1:21" ht="11.25" customHeight="1" x14ac:dyDescent="0.2">
      <c r="A7" s="18" t="s">
        <v>3</v>
      </c>
      <c r="B7" s="19" t="s">
        <v>4</v>
      </c>
      <c r="C7" s="19" t="s">
        <v>5</v>
      </c>
      <c r="D7" s="20" t="s">
        <v>6</v>
      </c>
      <c r="E7" s="20"/>
      <c r="F7" s="20"/>
      <c r="G7" s="20"/>
      <c r="H7" s="20"/>
      <c r="I7" s="20"/>
      <c r="J7" s="20"/>
      <c r="K7" s="20"/>
      <c r="L7" s="20"/>
      <c r="M7" s="20" t="s">
        <v>7</v>
      </c>
      <c r="N7" s="20"/>
      <c r="O7" s="20"/>
      <c r="P7" s="20"/>
      <c r="Q7" s="20"/>
      <c r="R7" s="20"/>
      <c r="S7" s="20"/>
      <c r="T7" s="20"/>
      <c r="U7" s="20"/>
    </row>
    <row r="8" spans="1:21" s="12" customFormat="1" ht="11.25" x14ac:dyDescent="0.2">
      <c r="A8" s="18"/>
      <c r="B8" s="19"/>
      <c r="C8" s="19"/>
      <c r="D8" s="21" t="s">
        <v>8</v>
      </c>
      <c r="E8" s="21"/>
      <c r="F8" s="21"/>
      <c r="G8" s="21"/>
      <c r="H8" s="18" t="s">
        <v>9</v>
      </c>
      <c r="I8" s="18" t="s">
        <v>10</v>
      </c>
      <c r="J8" s="19" t="s">
        <v>11</v>
      </c>
      <c r="K8" s="19" t="s">
        <v>12</v>
      </c>
      <c r="L8" s="34" t="s">
        <v>13</v>
      </c>
      <c r="M8" s="21" t="s">
        <v>14</v>
      </c>
      <c r="N8" s="21"/>
      <c r="O8" s="21"/>
      <c r="P8" s="21"/>
      <c r="Q8" s="21"/>
      <c r="R8" s="32" t="s">
        <v>15</v>
      </c>
      <c r="S8" s="32" t="s">
        <v>16</v>
      </c>
      <c r="T8" s="32" t="s">
        <v>17</v>
      </c>
      <c r="U8" s="32" t="s">
        <v>18</v>
      </c>
    </row>
    <row r="9" spans="1:21" s="12" customFormat="1" ht="41.1" customHeight="1" x14ac:dyDescent="0.2">
      <c r="A9" s="18"/>
      <c r="B9" s="19"/>
      <c r="C9" s="19"/>
      <c r="D9" s="33" t="s">
        <v>19</v>
      </c>
      <c r="E9" s="33" t="s">
        <v>20</v>
      </c>
      <c r="F9" s="33" t="s">
        <v>21</v>
      </c>
      <c r="G9" s="33" t="s">
        <v>22</v>
      </c>
      <c r="H9" s="18"/>
      <c r="I9" s="18"/>
      <c r="J9" s="19"/>
      <c r="K9" s="19"/>
      <c r="L9" s="34"/>
      <c r="M9" s="22" t="s">
        <v>23</v>
      </c>
      <c r="N9" s="22" t="s">
        <v>24</v>
      </c>
      <c r="O9" s="22" t="s">
        <v>22</v>
      </c>
      <c r="P9" s="23" t="s">
        <v>25</v>
      </c>
      <c r="Q9" s="35" t="s">
        <v>26</v>
      </c>
      <c r="R9" s="32"/>
      <c r="S9" s="32"/>
      <c r="T9" s="32"/>
      <c r="U9" s="32"/>
    </row>
    <row r="10" spans="1:21" s="12" customFormat="1" ht="34.5" customHeight="1" x14ac:dyDescent="0.2">
      <c r="A10" s="18"/>
      <c r="B10" s="19"/>
      <c r="C10" s="19"/>
      <c r="D10" s="33"/>
      <c r="E10" s="33"/>
      <c r="F10" s="33"/>
      <c r="G10" s="33"/>
      <c r="H10" s="18"/>
      <c r="I10" s="18"/>
      <c r="J10" s="19"/>
      <c r="K10" s="19"/>
      <c r="L10" s="34"/>
      <c r="M10" s="22"/>
      <c r="N10" s="22"/>
      <c r="O10" s="22"/>
      <c r="P10" s="23"/>
      <c r="Q10" s="35"/>
      <c r="R10" s="32"/>
      <c r="S10" s="32"/>
      <c r="T10" s="32"/>
      <c r="U10" s="32"/>
    </row>
    <row r="11" spans="1:21" ht="11.1" customHeight="1" x14ac:dyDescent="0.2">
      <c r="A11" s="11" t="s">
        <v>27</v>
      </c>
      <c r="B11" s="11" t="s">
        <v>28</v>
      </c>
      <c r="C11" s="11" t="s">
        <v>29</v>
      </c>
      <c r="D11" s="11" t="s">
        <v>31</v>
      </c>
      <c r="E11" s="11" t="s">
        <v>32</v>
      </c>
      <c r="F11" s="11" t="s">
        <v>33</v>
      </c>
      <c r="G11" s="11" t="s">
        <v>34</v>
      </c>
      <c r="H11" s="11" t="s">
        <v>35</v>
      </c>
      <c r="I11" s="11" t="s">
        <v>36</v>
      </c>
      <c r="J11" s="11" t="s">
        <v>37</v>
      </c>
      <c r="K11" s="11" t="s">
        <v>38</v>
      </c>
      <c r="L11" s="11" t="s">
        <v>39</v>
      </c>
      <c r="M11" s="3" t="s">
        <v>47</v>
      </c>
      <c r="N11" s="3" t="s">
        <v>48</v>
      </c>
      <c r="O11" s="3" t="s">
        <v>49</v>
      </c>
      <c r="P11" s="3" t="s">
        <v>50</v>
      </c>
      <c r="Q11" s="3" t="s">
        <v>51</v>
      </c>
      <c r="R11" s="3" t="s">
        <v>40</v>
      </c>
      <c r="S11" s="3" t="s">
        <v>41</v>
      </c>
      <c r="T11" s="3" t="s">
        <v>42</v>
      </c>
      <c r="U11" s="3" t="s">
        <v>43</v>
      </c>
    </row>
    <row r="12" spans="1:21" ht="72" customHeight="1" x14ac:dyDescent="0.2">
      <c r="A12" s="40" t="s">
        <v>27</v>
      </c>
      <c r="B12" s="41" t="s">
        <v>79</v>
      </c>
      <c r="C12" s="41" t="s">
        <v>80</v>
      </c>
      <c r="D12" s="41" t="s">
        <v>81</v>
      </c>
      <c r="E12" s="46" t="s">
        <v>62</v>
      </c>
      <c r="F12" s="42" t="s">
        <v>55</v>
      </c>
      <c r="G12" s="41" t="s">
        <v>44</v>
      </c>
      <c r="H12" s="43" t="s">
        <v>45</v>
      </c>
      <c r="I12" s="43" t="s">
        <v>45</v>
      </c>
      <c r="J12" s="44" t="s">
        <v>46</v>
      </c>
      <c r="K12" s="41">
        <v>250</v>
      </c>
      <c r="L12" s="16">
        <v>44652</v>
      </c>
      <c r="M12" s="13"/>
      <c r="N12" s="4"/>
      <c r="O12" s="4"/>
      <c r="P12" s="5"/>
      <c r="Q12" s="6"/>
      <c r="R12" s="7">
        <v>0</v>
      </c>
      <c r="S12" s="9">
        <f>R12*K12</f>
        <v>0</v>
      </c>
      <c r="T12" s="9">
        <f>S12*0.2</f>
        <v>0</v>
      </c>
      <c r="U12" s="10">
        <f>T12+S12</f>
        <v>0</v>
      </c>
    </row>
    <row r="13" spans="1:21" ht="72" customHeight="1" x14ac:dyDescent="0.2">
      <c r="A13" s="40" t="s">
        <v>28</v>
      </c>
      <c r="B13" s="41" t="s">
        <v>60</v>
      </c>
      <c r="C13" s="41" t="s">
        <v>82</v>
      </c>
      <c r="D13" s="41" t="s">
        <v>83</v>
      </c>
      <c r="E13" s="46" t="s">
        <v>63</v>
      </c>
      <c r="F13" s="42"/>
      <c r="G13" s="41" t="s">
        <v>44</v>
      </c>
      <c r="H13" s="43"/>
      <c r="I13" s="43"/>
      <c r="J13" s="44" t="s">
        <v>46</v>
      </c>
      <c r="K13" s="41">
        <v>250</v>
      </c>
      <c r="L13" s="16">
        <v>44652</v>
      </c>
      <c r="M13" s="13"/>
      <c r="N13" s="4"/>
      <c r="O13" s="4"/>
      <c r="P13" s="5"/>
      <c r="Q13" s="6"/>
      <c r="R13" s="7">
        <v>0</v>
      </c>
      <c r="S13" s="9">
        <f t="shared" ref="S13:S28" si="0">R13*K13</f>
        <v>0</v>
      </c>
      <c r="T13" s="9">
        <f t="shared" ref="T13:T15" si="1">S13*0.2</f>
        <v>0</v>
      </c>
      <c r="U13" s="10">
        <f t="shared" ref="U13:U15" si="2">T13+S13</f>
        <v>0</v>
      </c>
    </row>
    <row r="14" spans="1:21" ht="72" customHeight="1" x14ac:dyDescent="0.2">
      <c r="A14" s="40" t="s">
        <v>29</v>
      </c>
      <c r="B14" s="41" t="s">
        <v>60</v>
      </c>
      <c r="C14" s="41" t="s">
        <v>84</v>
      </c>
      <c r="D14" s="41" t="s">
        <v>85</v>
      </c>
      <c r="E14" s="46" t="s">
        <v>64</v>
      </c>
      <c r="F14" s="42"/>
      <c r="G14" s="41" t="s">
        <v>44</v>
      </c>
      <c r="H14" s="43"/>
      <c r="I14" s="43"/>
      <c r="J14" s="44" t="s">
        <v>46</v>
      </c>
      <c r="K14" s="41">
        <v>250</v>
      </c>
      <c r="L14" s="16">
        <v>44652</v>
      </c>
      <c r="M14" s="13"/>
      <c r="N14" s="4"/>
      <c r="O14" s="4"/>
      <c r="P14" s="5"/>
      <c r="Q14" s="6"/>
      <c r="R14" s="7">
        <v>0</v>
      </c>
      <c r="S14" s="9">
        <f t="shared" si="0"/>
        <v>0</v>
      </c>
      <c r="T14" s="9">
        <f t="shared" si="1"/>
        <v>0</v>
      </c>
      <c r="U14" s="10">
        <f t="shared" si="2"/>
        <v>0</v>
      </c>
    </row>
    <row r="15" spans="1:21" ht="72" customHeight="1" x14ac:dyDescent="0.2">
      <c r="A15" s="40" t="s">
        <v>30</v>
      </c>
      <c r="B15" s="41" t="s">
        <v>60</v>
      </c>
      <c r="C15" s="41" t="s">
        <v>86</v>
      </c>
      <c r="D15" s="41" t="s">
        <v>87</v>
      </c>
      <c r="E15" s="46" t="s">
        <v>65</v>
      </c>
      <c r="F15" s="42"/>
      <c r="G15" s="41" t="s">
        <v>44</v>
      </c>
      <c r="H15" s="43"/>
      <c r="I15" s="43"/>
      <c r="J15" s="41" t="s">
        <v>46</v>
      </c>
      <c r="K15" s="41">
        <v>550</v>
      </c>
      <c r="L15" s="16">
        <v>44652</v>
      </c>
      <c r="M15" s="13"/>
      <c r="N15" s="4"/>
      <c r="O15" s="4"/>
      <c r="P15" s="5"/>
      <c r="Q15" s="6"/>
      <c r="R15" s="7">
        <v>0</v>
      </c>
      <c r="S15" s="9">
        <f t="shared" si="0"/>
        <v>0</v>
      </c>
      <c r="T15" s="9">
        <f t="shared" si="1"/>
        <v>0</v>
      </c>
      <c r="U15" s="10">
        <f t="shared" si="2"/>
        <v>0</v>
      </c>
    </row>
    <row r="16" spans="1:21" ht="72" customHeight="1" x14ac:dyDescent="0.2">
      <c r="A16" s="40" t="s">
        <v>31</v>
      </c>
      <c r="B16" s="41" t="s">
        <v>79</v>
      </c>
      <c r="C16" s="41" t="s">
        <v>88</v>
      </c>
      <c r="D16" s="41" t="s">
        <v>89</v>
      </c>
      <c r="E16" s="46" t="s">
        <v>66</v>
      </c>
      <c r="F16" s="42"/>
      <c r="G16" s="41" t="s">
        <v>44</v>
      </c>
      <c r="H16" s="43" t="s">
        <v>45</v>
      </c>
      <c r="I16" s="43" t="s">
        <v>45</v>
      </c>
      <c r="J16" s="41" t="s">
        <v>46</v>
      </c>
      <c r="K16" s="41">
        <v>570</v>
      </c>
      <c r="L16" s="16">
        <v>44652</v>
      </c>
      <c r="M16" s="13"/>
      <c r="N16" s="4"/>
      <c r="O16" s="4"/>
      <c r="P16" s="5"/>
      <c r="Q16" s="6"/>
      <c r="R16" s="7">
        <v>0</v>
      </c>
      <c r="S16" s="9">
        <f t="shared" si="0"/>
        <v>0</v>
      </c>
      <c r="T16" s="9">
        <f>S16*0.2</f>
        <v>0</v>
      </c>
      <c r="U16" s="10">
        <f>T16+S16</f>
        <v>0</v>
      </c>
    </row>
    <row r="17" spans="1:21" ht="72" customHeight="1" x14ac:dyDescent="0.2">
      <c r="A17" s="40" t="s">
        <v>32</v>
      </c>
      <c r="B17" s="41" t="s">
        <v>60</v>
      </c>
      <c r="C17" s="41" t="s">
        <v>90</v>
      </c>
      <c r="D17" s="41" t="s">
        <v>91</v>
      </c>
      <c r="E17" s="46" t="s">
        <v>67</v>
      </c>
      <c r="F17" s="42"/>
      <c r="G17" s="41" t="s">
        <v>44</v>
      </c>
      <c r="H17" s="43"/>
      <c r="I17" s="43"/>
      <c r="J17" s="41" t="s">
        <v>46</v>
      </c>
      <c r="K17" s="41">
        <v>100</v>
      </c>
      <c r="L17" s="16">
        <v>44652</v>
      </c>
      <c r="M17" s="13"/>
      <c r="N17" s="4"/>
      <c r="O17" s="4"/>
      <c r="P17" s="5"/>
      <c r="Q17" s="6"/>
      <c r="R17" s="7">
        <v>0</v>
      </c>
      <c r="S17" s="9">
        <f t="shared" si="0"/>
        <v>0</v>
      </c>
      <c r="T17" s="9">
        <f t="shared" ref="T17:T19" si="3">S17*0.2</f>
        <v>0</v>
      </c>
      <c r="U17" s="10">
        <f t="shared" ref="U17:U19" si="4">T17+S17</f>
        <v>0</v>
      </c>
    </row>
    <row r="18" spans="1:21" ht="72" customHeight="1" x14ac:dyDescent="0.2">
      <c r="A18" s="40" t="s">
        <v>33</v>
      </c>
      <c r="B18" s="41" t="s">
        <v>92</v>
      </c>
      <c r="C18" s="41" t="s">
        <v>93</v>
      </c>
      <c r="D18" s="41" t="s">
        <v>94</v>
      </c>
      <c r="E18" s="46" t="s">
        <v>68</v>
      </c>
      <c r="F18" s="42"/>
      <c r="G18" s="41" t="s">
        <v>44</v>
      </c>
      <c r="H18" s="43"/>
      <c r="I18" s="43"/>
      <c r="J18" s="41" t="s">
        <v>46</v>
      </c>
      <c r="K18" s="41">
        <v>100</v>
      </c>
      <c r="L18" s="16">
        <v>44652</v>
      </c>
      <c r="M18" s="13"/>
      <c r="N18" s="4"/>
      <c r="O18" s="4"/>
      <c r="P18" s="5"/>
      <c r="Q18" s="6"/>
      <c r="R18" s="7">
        <v>0</v>
      </c>
      <c r="S18" s="9">
        <f t="shared" si="0"/>
        <v>0</v>
      </c>
      <c r="T18" s="9">
        <f t="shared" si="3"/>
        <v>0</v>
      </c>
      <c r="U18" s="10">
        <f t="shared" si="4"/>
        <v>0</v>
      </c>
    </row>
    <row r="19" spans="1:21" ht="72" customHeight="1" x14ac:dyDescent="0.2">
      <c r="A19" s="40" t="s">
        <v>34</v>
      </c>
      <c r="B19" s="41" t="s">
        <v>60</v>
      </c>
      <c r="C19" s="41" t="s">
        <v>95</v>
      </c>
      <c r="D19" s="41" t="s">
        <v>96</v>
      </c>
      <c r="E19" s="46" t="s">
        <v>69</v>
      </c>
      <c r="F19" s="42"/>
      <c r="G19" s="41" t="s">
        <v>44</v>
      </c>
      <c r="H19" s="43"/>
      <c r="I19" s="43"/>
      <c r="J19" s="41" t="s">
        <v>46</v>
      </c>
      <c r="K19" s="41">
        <v>100</v>
      </c>
      <c r="L19" s="16">
        <v>44652</v>
      </c>
      <c r="M19" s="13"/>
      <c r="N19" s="4"/>
      <c r="O19" s="4"/>
      <c r="P19" s="5"/>
      <c r="Q19" s="6"/>
      <c r="R19" s="7">
        <v>0</v>
      </c>
      <c r="S19" s="9">
        <f t="shared" si="0"/>
        <v>0</v>
      </c>
      <c r="T19" s="9">
        <f t="shared" si="3"/>
        <v>0</v>
      </c>
      <c r="U19" s="10">
        <f t="shared" si="4"/>
        <v>0</v>
      </c>
    </row>
    <row r="20" spans="1:21" ht="72" customHeight="1" x14ac:dyDescent="0.2">
      <c r="A20" s="40" t="s">
        <v>35</v>
      </c>
      <c r="B20" s="41" t="s">
        <v>97</v>
      </c>
      <c r="C20" s="41" t="s">
        <v>98</v>
      </c>
      <c r="D20" s="41" t="s">
        <v>99</v>
      </c>
      <c r="E20" s="46" t="s">
        <v>70</v>
      </c>
      <c r="F20" s="42"/>
      <c r="G20" s="41" t="s">
        <v>44</v>
      </c>
      <c r="H20" s="43" t="s">
        <v>45</v>
      </c>
      <c r="I20" s="43" t="s">
        <v>45</v>
      </c>
      <c r="J20" s="41" t="s">
        <v>46</v>
      </c>
      <c r="K20" s="41">
        <v>10</v>
      </c>
      <c r="L20" s="16">
        <v>44652</v>
      </c>
      <c r="M20" s="13"/>
      <c r="N20" s="4"/>
      <c r="O20" s="4"/>
      <c r="P20" s="5"/>
      <c r="Q20" s="6"/>
      <c r="R20" s="7">
        <v>0</v>
      </c>
      <c r="S20" s="9">
        <f t="shared" si="0"/>
        <v>0</v>
      </c>
      <c r="T20" s="9">
        <f>S20*0.2</f>
        <v>0</v>
      </c>
      <c r="U20" s="10">
        <f>T20+S20</f>
        <v>0</v>
      </c>
    </row>
    <row r="21" spans="1:21" ht="72" customHeight="1" x14ac:dyDescent="0.2">
      <c r="A21" s="40" t="s">
        <v>36</v>
      </c>
      <c r="B21" s="41" t="s">
        <v>60</v>
      </c>
      <c r="C21" s="41" t="s">
        <v>100</v>
      </c>
      <c r="D21" s="41" t="s">
        <v>101</v>
      </c>
      <c r="E21" s="46" t="s">
        <v>71</v>
      </c>
      <c r="F21" s="42"/>
      <c r="G21" s="41" t="s">
        <v>44</v>
      </c>
      <c r="H21" s="43"/>
      <c r="I21" s="43"/>
      <c r="J21" s="41" t="s">
        <v>46</v>
      </c>
      <c r="K21" s="41">
        <v>100</v>
      </c>
      <c r="L21" s="16">
        <v>44652</v>
      </c>
      <c r="M21" s="13"/>
      <c r="N21" s="4"/>
      <c r="O21" s="4"/>
      <c r="P21" s="5"/>
      <c r="Q21" s="6"/>
      <c r="R21" s="7">
        <v>0</v>
      </c>
      <c r="S21" s="9">
        <f t="shared" si="0"/>
        <v>0</v>
      </c>
      <c r="T21" s="9">
        <f t="shared" ref="T21:T23" si="5">S21*0.2</f>
        <v>0</v>
      </c>
      <c r="U21" s="10">
        <f t="shared" ref="U21:U23" si="6">T21+S21</f>
        <v>0</v>
      </c>
    </row>
    <row r="22" spans="1:21" ht="72" customHeight="1" x14ac:dyDescent="0.2">
      <c r="A22" s="40" t="s">
        <v>37</v>
      </c>
      <c r="B22" s="41" t="s">
        <v>97</v>
      </c>
      <c r="C22" s="41" t="s">
        <v>102</v>
      </c>
      <c r="D22" s="41" t="s">
        <v>103</v>
      </c>
      <c r="E22" s="46" t="s">
        <v>72</v>
      </c>
      <c r="F22" s="42"/>
      <c r="G22" s="41" t="s">
        <v>44</v>
      </c>
      <c r="H22" s="43"/>
      <c r="I22" s="43"/>
      <c r="J22" s="41" t="s">
        <v>46</v>
      </c>
      <c r="K22" s="41">
        <v>10</v>
      </c>
      <c r="L22" s="16">
        <v>44652</v>
      </c>
      <c r="M22" s="13"/>
      <c r="N22" s="4"/>
      <c r="O22" s="4"/>
      <c r="P22" s="5"/>
      <c r="Q22" s="6"/>
      <c r="R22" s="7">
        <v>0</v>
      </c>
      <c r="S22" s="9">
        <f t="shared" si="0"/>
        <v>0</v>
      </c>
      <c r="T22" s="9">
        <f t="shared" si="5"/>
        <v>0</v>
      </c>
      <c r="U22" s="10">
        <f t="shared" si="6"/>
        <v>0</v>
      </c>
    </row>
    <row r="23" spans="1:21" ht="72" customHeight="1" x14ac:dyDescent="0.2">
      <c r="A23" s="40" t="s">
        <v>38</v>
      </c>
      <c r="B23" s="41" t="s">
        <v>92</v>
      </c>
      <c r="C23" s="41" t="s">
        <v>104</v>
      </c>
      <c r="D23" s="41" t="s">
        <v>105</v>
      </c>
      <c r="E23" s="46" t="s">
        <v>73</v>
      </c>
      <c r="F23" s="42"/>
      <c r="G23" s="41" t="s">
        <v>44</v>
      </c>
      <c r="H23" s="43"/>
      <c r="I23" s="43"/>
      <c r="J23" s="41" t="s">
        <v>46</v>
      </c>
      <c r="K23" s="41">
        <v>100</v>
      </c>
      <c r="L23" s="16">
        <v>44652</v>
      </c>
      <c r="M23" s="13"/>
      <c r="N23" s="4"/>
      <c r="O23" s="4"/>
      <c r="P23" s="5"/>
      <c r="Q23" s="6"/>
      <c r="R23" s="7">
        <v>0</v>
      </c>
      <c r="S23" s="9">
        <f t="shared" si="0"/>
        <v>0</v>
      </c>
      <c r="T23" s="9">
        <f t="shared" si="5"/>
        <v>0</v>
      </c>
      <c r="U23" s="10">
        <f t="shared" si="6"/>
        <v>0</v>
      </c>
    </row>
    <row r="24" spans="1:21" ht="72" customHeight="1" x14ac:dyDescent="0.2">
      <c r="A24" s="40" t="s">
        <v>39</v>
      </c>
      <c r="B24" s="41" t="s">
        <v>92</v>
      </c>
      <c r="C24" s="41" t="s">
        <v>106</v>
      </c>
      <c r="D24" s="41" t="s">
        <v>107</v>
      </c>
      <c r="E24" s="46" t="s">
        <v>74</v>
      </c>
      <c r="F24" s="42"/>
      <c r="G24" s="41" t="s">
        <v>44</v>
      </c>
      <c r="H24" s="43" t="s">
        <v>45</v>
      </c>
      <c r="I24" s="43" t="s">
        <v>45</v>
      </c>
      <c r="J24" s="41" t="s">
        <v>46</v>
      </c>
      <c r="K24" s="41">
        <v>100</v>
      </c>
      <c r="L24" s="16">
        <v>44652</v>
      </c>
      <c r="M24" s="13"/>
      <c r="N24" s="4"/>
      <c r="O24" s="4"/>
      <c r="P24" s="5"/>
      <c r="Q24" s="6"/>
      <c r="R24" s="7">
        <v>0</v>
      </c>
      <c r="S24" s="9">
        <f t="shared" si="0"/>
        <v>0</v>
      </c>
      <c r="T24" s="9">
        <f>S24*0.2</f>
        <v>0</v>
      </c>
      <c r="U24" s="10">
        <f>T24+S24</f>
        <v>0</v>
      </c>
    </row>
    <row r="25" spans="1:21" ht="72" customHeight="1" x14ac:dyDescent="0.2">
      <c r="A25" s="40" t="s">
        <v>47</v>
      </c>
      <c r="B25" s="41" t="s">
        <v>79</v>
      </c>
      <c r="C25" s="41" t="s">
        <v>108</v>
      </c>
      <c r="D25" s="41" t="s">
        <v>109</v>
      </c>
      <c r="E25" s="46" t="s">
        <v>75</v>
      </c>
      <c r="F25" s="42"/>
      <c r="G25" s="41" t="s">
        <v>44</v>
      </c>
      <c r="H25" s="43"/>
      <c r="I25" s="43"/>
      <c r="J25" s="41" t="s">
        <v>46</v>
      </c>
      <c r="K25" s="41">
        <v>280</v>
      </c>
      <c r="L25" s="16">
        <v>44652</v>
      </c>
      <c r="M25" s="13"/>
      <c r="N25" s="4"/>
      <c r="O25" s="4"/>
      <c r="P25" s="5"/>
      <c r="Q25" s="6"/>
      <c r="R25" s="7">
        <v>0</v>
      </c>
      <c r="S25" s="9">
        <f t="shared" si="0"/>
        <v>0</v>
      </c>
      <c r="T25" s="9">
        <f t="shared" ref="T25:T28" si="7">S25*0.2</f>
        <v>0</v>
      </c>
      <c r="U25" s="10">
        <f t="shared" ref="U25:U28" si="8">T25+S25</f>
        <v>0</v>
      </c>
    </row>
    <row r="26" spans="1:21" ht="72" customHeight="1" x14ac:dyDescent="0.2">
      <c r="A26" s="40" t="s">
        <v>48</v>
      </c>
      <c r="B26" s="41" t="s">
        <v>97</v>
      </c>
      <c r="C26" s="41" t="s">
        <v>110</v>
      </c>
      <c r="D26" s="41" t="s">
        <v>111</v>
      </c>
      <c r="E26" s="46" t="s">
        <v>76</v>
      </c>
      <c r="F26" s="42"/>
      <c r="G26" s="41" t="s">
        <v>44</v>
      </c>
      <c r="H26" s="43"/>
      <c r="I26" s="43"/>
      <c r="J26" s="41" t="s">
        <v>46</v>
      </c>
      <c r="K26" s="41">
        <v>10</v>
      </c>
      <c r="L26" s="16">
        <v>44652</v>
      </c>
      <c r="M26" s="13"/>
      <c r="N26" s="4"/>
      <c r="O26" s="4"/>
      <c r="P26" s="5"/>
      <c r="Q26" s="6"/>
      <c r="R26" s="7">
        <v>0</v>
      </c>
      <c r="S26" s="9">
        <f t="shared" si="0"/>
        <v>0</v>
      </c>
      <c r="T26" s="9">
        <f t="shared" ref="T26:T27" si="9">S26*0.2</f>
        <v>0</v>
      </c>
      <c r="U26" s="10">
        <f t="shared" ref="U26:U27" si="10">T26+S26</f>
        <v>0</v>
      </c>
    </row>
    <row r="27" spans="1:21" ht="72" customHeight="1" x14ac:dyDescent="0.2">
      <c r="A27" s="40" t="s">
        <v>49</v>
      </c>
      <c r="B27" s="41" t="s">
        <v>97</v>
      </c>
      <c r="C27" s="41" t="s">
        <v>112</v>
      </c>
      <c r="D27" s="41" t="s">
        <v>113</v>
      </c>
      <c r="E27" s="46" t="s">
        <v>77</v>
      </c>
      <c r="F27" s="42"/>
      <c r="G27" s="41" t="s">
        <v>44</v>
      </c>
      <c r="H27" s="43"/>
      <c r="I27" s="43"/>
      <c r="J27" s="41" t="s">
        <v>46</v>
      </c>
      <c r="K27" s="41">
        <v>10</v>
      </c>
      <c r="L27" s="16">
        <v>44652</v>
      </c>
      <c r="M27" s="13"/>
      <c r="N27" s="4"/>
      <c r="O27" s="4"/>
      <c r="P27" s="5"/>
      <c r="Q27" s="6"/>
      <c r="R27" s="7">
        <v>0</v>
      </c>
      <c r="S27" s="9">
        <f t="shared" si="0"/>
        <v>0</v>
      </c>
      <c r="T27" s="9">
        <f t="shared" si="9"/>
        <v>0</v>
      </c>
      <c r="U27" s="10">
        <f t="shared" si="10"/>
        <v>0</v>
      </c>
    </row>
    <row r="28" spans="1:21" ht="72" customHeight="1" x14ac:dyDescent="0.2">
      <c r="A28" s="40" t="s">
        <v>50</v>
      </c>
      <c r="B28" s="45" t="s">
        <v>60</v>
      </c>
      <c r="C28" s="45" t="s">
        <v>114</v>
      </c>
      <c r="D28" s="45" t="s">
        <v>115</v>
      </c>
      <c r="E28" s="46" t="s">
        <v>78</v>
      </c>
      <c r="F28" s="42"/>
      <c r="G28" s="41" t="s">
        <v>44</v>
      </c>
      <c r="H28" s="43"/>
      <c r="I28" s="43"/>
      <c r="J28" s="41" t="s">
        <v>46</v>
      </c>
      <c r="K28" s="41">
        <v>90</v>
      </c>
      <c r="L28" s="16">
        <v>44652</v>
      </c>
      <c r="M28" s="13"/>
      <c r="N28" s="4"/>
      <c r="O28" s="4"/>
      <c r="P28" s="5"/>
      <c r="Q28" s="6"/>
      <c r="R28" s="7">
        <v>0</v>
      </c>
      <c r="S28" s="9">
        <f t="shared" si="0"/>
        <v>0</v>
      </c>
      <c r="T28" s="9">
        <f t="shared" si="7"/>
        <v>0</v>
      </c>
      <c r="U28" s="10">
        <f t="shared" si="8"/>
        <v>0</v>
      </c>
    </row>
    <row r="29" spans="1:21" ht="23.25" customHeight="1" x14ac:dyDescent="0.2">
      <c r="A29" s="28" t="s">
        <v>59</v>
      </c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30"/>
      <c r="N29" s="30"/>
      <c r="O29" s="30"/>
      <c r="P29" s="30"/>
      <c r="Q29" s="30"/>
      <c r="R29" s="31"/>
      <c r="S29" s="8">
        <f>SUM(S12:S28)</f>
        <v>0</v>
      </c>
      <c r="T29" s="8">
        <f t="shared" ref="T29:U29" si="11">SUM(T12:T28)</f>
        <v>0</v>
      </c>
      <c r="U29" s="8">
        <f t="shared" si="11"/>
        <v>0</v>
      </c>
    </row>
    <row r="30" spans="1:21" ht="27.75" customHeight="1" x14ac:dyDescent="0.2">
      <c r="A30" s="25" t="s">
        <v>61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7"/>
      <c r="M30" s="47" t="s">
        <v>58</v>
      </c>
      <c r="N30" s="47"/>
      <c r="O30" s="47"/>
      <c r="P30" s="47"/>
      <c r="Q30" s="47"/>
      <c r="R30" s="47"/>
      <c r="S30" s="47"/>
      <c r="T30" s="47"/>
      <c r="U30" s="47"/>
    </row>
    <row r="31" spans="1:21" ht="17.25" customHeight="1" x14ac:dyDescent="0.2">
      <c r="A31" s="25" t="s">
        <v>54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7"/>
      <c r="M31" s="47" t="s">
        <v>58</v>
      </c>
      <c r="N31" s="47"/>
      <c r="O31" s="47"/>
      <c r="P31" s="47"/>
      <c r="Q31" s="47"/>
      <c r="R31" s="47"/>
      <c r="S31" s="47"/>
      <c r="T31" s="47"/>
      <c r="U31" s="47"/>
    </row>
    <row r="32" spans="1:21" ht="36" customHeight="1" x14ac:dyDescent="0.2">
      <c r="A32" s="25" t="s">
        <v>56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7"/>
      <c r="M32" s="47" t="s">
        <v>58</v>
      </c>
      <c r="N32" s="47"/>
      <c r="O32" s="47"/>
      <c r="P32" s="47"/>
      <c r="Q32" s="47"/>
      <c r="R32" s="47"/>
      <c r="S32" s="47"/>
      <c r="T32" s="47"/>
      <c r="U32" s="47"/>
    </row>
    <row r="33" spans="1:21" ht="11.1" customHeight="1" x14ac:dyDescent="0.2">
      <c r="A33" s="25" t="s">
        <v>53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7"/>
      <c r="M33" s="24"/>
      <c r="N33" s="24"/>
      <c r="O33" s="24"/>
      <c r="P33" s="24"/>
      <c r="Q33" s="24"/>
      <c r="R33" s="24"/>
      <c r="S33" s="24"/>
      <c r="T33" s="24"/>
      <c r="U33" s="24"/>
    </row>
    <row r="34" spans="1:21" ht="15" customHeight="1" x14ac:dyDescent="0.2"/>
    <row r="35" spans="1:21" ht="15" customHeight="1" x14ac:dyDescent="0.2">
      <c r="A35" s="2" t="s">
        <v>52</v>
      </c>
    </row>
    <row r="36" spans="1:21" ht="11.45" customHeight="1" x14ac:dyDescent="0.2">
      <c r="C36" s="12" t="s">
        <v>57</v>
      </c>
    </row>
  </sheetData>
  <mergeCells count="46">
    <mergeCell ref="F12:F28"/>
    <mergeCell ref="T8:T10"/>
    <mergeCell ref="U8:U10"/>
    <mergeCell ref="Q9:Q10"/>
    <mergeCell ref="R8:R10"/>
    <mergeCell ref="M8:Q8"/>
    <mergeCell ref="A29:R29"/>
    <mergeCell ref="S8:S10"/>
    <mergeCell ref="D9:D10"/>
    <mergeCell ref="E9:E10"/>
    <mergeCell ref="F9:F10"/>
    <mergeCell ref="G9:G10"/>
    <mergeCell ref="M9:M10"/>
    <mergeCell ref="L8:L10"/>
    <mergeCell ref="H20:H23"/>
    <mergeCell ref="I20:I23"/>
    <mergeCell ref="H24:H28"/>
    <mergeCell ref="I24:I28"/>
    <mergeCell ref="H12:H15"/>
    <mergeCell ref="I12:I15"/>
    <mergeCell ref="H16:H19"/>
    <mergeCell ref="I16:I19"/>
    <mergeCell ref="M33:U33"/>
    <mergeCell ref="A30:L30"/>
    <mergeCell ref="A31:L31"/>
    <mergeCell ref="A32:L32"/>
    <mergeCell ref="A33:L33"/>
    <mergeCell ref="M32:U32"/>
    <mergeCell ref="M31:U31"/>
    <mergeCell ref="M30:U30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I8:I10"/>
    <mergeCell ref="J8:J10"/>
    <mergeCell ref="K8:K10"/>
    <mergeCell ref="N9:N10"/>
    <mergeCell ref="O9:O10"/>
    <mergeCell ref="P9:P1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Коровин Александр Владимирович</cp:lastModifiedBy>
  <dcterms:created xsi:type="dcterms:W3CDTF">2020-09-22T03:59:45Z</dcterms:created>
  <dcterms:modified xsi:type="dcterms:W3CDTF">2022-01-27T04:26:24Z</dcterms:modified>
</cp:coreProperties>
</file>