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22" i="1"/>
  <c r="T22" s="1"/>
  <c r="U22" s="1"/>
  <c r="S21"/>
  <c r="T21" s="1"/>
  <c r="U21" s="1"/>
  <c r="S20"/>
  <c r="T20" s="1"/>
  <c r="U20" s="1"/>
  <c r="T19"/>
  <c r="U19" s="1"/>
  <c r="S19"/>
  <c r="S18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s="1"/>
  <c r="U12" s="1"/>
</calcChain>
</file>

<file path=xl/sharedStrings.xml><?xml version="1.0" encoding="utf-8"?>
<sst xmlns="http://schemas.openxmlformats.org/spreadsheetml/2006/main" count="123" uniqueCount="91">
  <si>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</si>
  <si>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</si>
  <si>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</si>
  <si>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</si>
  <si>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</si>
  <si>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</si>
  <si>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</si>
  <si>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</si>
  <si>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</si>
  <si>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</si>
  <si>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</si>
  <si>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</si>
  <si>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</si>
  <si>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</si>
  <si>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</si>
  <si>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</si>
  <si>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</si>
  <si>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</si>
  <si>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</si>
  <si>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</si>
  <si>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</si>
  <si>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</si>
  <si>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</si>
  <si>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</si>
  <si>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</si>
  <si>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</si>
  <si>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</si>
  <si>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</si>
  <si>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</si>
  <si>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</si>
  <si>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</si>
  <si>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</si>
  <si>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</si>
  <si>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</si>
  <si>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</si>
  <si>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</si>
  <si>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</si>
  <si>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</si>
  <si>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</si>
  <si>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</si>
  <si>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</si>
  <si>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</si>
  <si>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</si>
  <si>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</si>
  <si>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</si>
  <si>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</si>
  <si>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</si>
  <si>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24.20.12.120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</si>
  <si>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</si>
  <si>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</si>
  <si>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</si>
  <si>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</si>
  <si>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</si>
  <si>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</si>
  <si>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</si>
  <si>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№5 280 из Куюмбинский ЛУ Куст №124</t>
  </si>
  <si>
    <t>32010100280</t>
  </si>
  <si>
    <t>Разделитель сред АСК 4АН.3.53-08 (НКТ48 - G1/2)</t>
  </si>
  <si>
    <t>шт</t>
  </si>
  <si>
    <t>Форма 6.5к «Коммерческое предложение»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</si>
  <si>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  
</t>
  </si>
  <si>
    <t>№ ПДО:46-БНГРЭ-2022 Лот 5</t>
  </si>
  <si>
    <t>№8 243 из Куюмбинский ЛУ Куст №2, №8 245 из Куюмбинский ЛУ Куст №53, №8 247 из Куюмбинский ЛУ Куст №25, №8 249 из Куюмбинский ЛУ Куст №125, №8 250 из Куюмбинский ЛУ Куст №123, №8 244 из Юрубчено-Тохомское М №74, №8 246 из Терско-Камовский ЛУ №548, №8 248 из Терско-Камовский ЛУ Куст №73</t>
  </si>
  <si>
    <t>05020102007</t>
  </si>
  <si>
    <t>Прокладка БХ156, ГОСТ 28919-91</t>
  </si>
  <si>
    <t>№8 251 из Куюмбинский ЛУ Куст №2, №8 253 из Куюмбинский ЛУ Куст №124, №8 254 из Куюмбинский ЛУ Куст №53, №8 257 из Куюмбинский ЛУ Куст №25, №8 259 из Куюмбинский ЛУ Куст №125, №8 260 из Куюмбинский ЛУ Куст №123, №8 252 из Юрубчено-Тохомское М №74, №8 255 из Терско-Камовский ЛУ №548, №8 256 из Куюмбинский ЛУ Куст №116, №8 258 из Терско-Камовский ЛУ Куст №73</t>
  </si>
  <si>
    <t>05020102006</t>
  </si>
  <si>
    <t>Прокладка БХ160, ГОСТ 28919-91</t>
  </si>
  <si>
    <t>№8 300 из Куюмбинский ЛУ Куст №25, №8 296 из Бригада КРС № 4, №8 297 из Бригада КРС № 1, №8 298 из Бригада КРС № 2, №8 299 из Бригада КРС № 3, №8 301 из Бригада КРС № 5, №8 302 из Бригада КРС № 6</t>
  </si>
  <si>
    <t>05020102010</t>
  </si>
  <si>
    <t>Прокладка П27, ГОСТ 28919-91</t>
  </si>
  <si>
    <t>№8 303 из Куюмбинский ЛУ Куст №2, №8 305 из Куюмбинский ЛУ Куст №53, №8 307 из Куюмбинский ЛУ Куст №25, №8 309 из Куюмбинский ЛУ Куст №125, №8 310 из Куюмбинский ЛУ Куст №123, №8 304 из Юрубчено-Тохомское М №74, №8 306 из Терско-Камовский ЛУ №548, №8 308 из Терско-Камовский ЛУ Куст №73</t>
  </si>
  <si>
    <t>05020102009</t>
  </si>
  <si>
    <t>Прокладка П31, ГОСТ 28919-91</t>
  </si>
  <si>
    <t>№8 311 из Куюмбинский ЛУ Куст №2, №8 313 из Куюмбинский ЛУ Куст №124, №8 314 из Куюмбинский ЛУ Куст №53, №8 317 из Куюмбинский ЛУ Куст №25, №8 319 из Куюмбинский ЛУ Куст №125, №8 320 из Куюмбинский ЛУ Куст №123, №8 312 из Юрубчено-Тохомское М №74, №8 315 из Терско-Камовский ЛУ №548, №8 316 из Куюмбинский ЛУ Куст №116, №8 318 из Терско-Камовский ЛУ Куст №73</t>
  </si>
  <si>
    <t>05020102008</t>
  </si>
  <si>
    <t>Прокладка П35, ГОСТ 28919-91</t>
  </si>
  <si>
    <t>№8 325 из Куюмбинский ЛУ Куст №2, №8 327 из Куюмбинский ЛУ Куст №53, №8 329 из Куюмбинский ЛУ Куст №25, №8 331 из Куюмбинский ЛУ Куст №125, №8 332 из Куюмбинский ЛУ Куст №123, №8 321 из Бригада КРС № 4, №8 322 из Бригада КРС № 1, №8 323 из Бригада КРС № 2, №8 324 из Бригада КРС № 3, №8 326 из Юрубчено-Тохомское М №74, №8 328 из Терско-Камовский ЛУ №548, №8 330 из Терско-Камовский ЛУ Куст №73, №8 333 из Бригада КРС № 5, №8 334 из Бригада КРС № 6</t>
  </si>
  <si>
    <t>05020102003</t>
  </si>
  <si>
    <t>Прокладка П45, ГОСТ 28919-91</t>
  </si>
  <si>
    <t>№8 335 из Куюмбинский ЛУ Куст №2, №8 337 из Куюмбинский ЛУ Куст №53, №8 339 из Куюмбинский ЛУ Куст №25, №8 341 из Куюмбинский ЛУ Куст №125, №8 342 из Куюмбинский ЛУ Куст №123, №8 336 из Юрубчено-Тохомское М №74, №8 338 из Терско-Камовский ЛУ №548, №8 340 из Терско-Камовский ЛУ Куст №73</t>
  </si>
  <si>
    <t>05020102002</t>
  </si>
  <si>
    <t>Прокладка П46, ГОСТ 28919-91</t>
  </si>
  <si>
    <t>№8 347 из Куюмбинский ЛУ Куст №2, №8 349 из Куюмбинский ЛУ Куст №53, №8 352 из Куюмбинский ЛУ Куст №25, №8 354 из Куюмбинский ЛУ Куст №125, №8 355 из Куюмбинский ЛУ Куст №123, №8 343 из Бригада КРС № 4, №8 344 из Бригада КРС № 1, №8 345 из Бригада КРС № 2, №8 346 из Бригада КРС № 3, №8 348 из Юрубчено-Тохомское М №74, №8 350 из Терско-Камовский ЛУ №548, №8 351 из Куюмбинский ЛУ Куст №116, №8 353 из Терско-Камовский ЛУ Куст №73, №8 356 из Бригада КРС № 5, №8 357 из Бригада КРС № 6</t>
  </si>
  <si>
    <t>05020102001</t>
  </si>
  <si>
    <t>Прокладка П50, ГОСТ 28919-91</t>
  </si>
  <si>
    <t>№8 358 из Куюмбинский ЛУ Куст №2, №8 360 из Куюмбинский ЛУ Куст №53, №8 362 из Куюмбинский ЛУ Куст №25, №8 364 из Куюмбинский ЛУ Куст №125, №8 365 из Куюмбинский ЛУ Куст №123, №8 359 из Юрубчено-Тохомское М №74, №8 361 из Терско-Камовский ЛУ №548, №8 363 из Терско-Камовский ЛУ Куст №73</t>
  </si>
  <si>
    <t>05020102005</t>
  </si>
  <si>
    <t>Прокладка П53, ГОСТ 28919-91</t>
  </si>
  <si>
    <t xml:space="preserve">ООО "БНГРЭ" </t>
  </si>
  <si>
    <t>График поставки МТР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</si>
</sst>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9" fillId="0" borderId="12" xfId="0" applyFont="1" applyBorder="1" applyAlignment="1">
      <alignment horizontal="center" vertical="center" textRotation="90"/>
    </xf>
    <xf numFmtId="0" fontId="9" fillId="0" borderId="13" xfId="0" applyFont="1" applyBorder="1" applyAlignment="1">
      <alignment horizontal="center" vertical="center" textRotation="90"/>
    </xf>
    <xf numFmtId="0" fontId="9" fillId="0" borderId="14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topLeftCell="A4" workbookViewId="0">
      <selection activeCell="L8" sqref="L8:L10"/>
    </sheetView>
  </sheetViews>
  <sheetFormatPr defaultRowHeight="15"/>
  <cols>
    <col min="1" max="1" width="4.85546875" customWidth="1"/>
    <col min="2" max="2" width="10.85546875" customWidth="1"/>
    <col min="3" max="3" width="35.140625" customWidth="1"/>
    <col min="4" max="4" width="14.28515625" customWidth="1"/>
    <col min="5" max="5" width="22.8554687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4" t="s">
        <v>59</v>
      </c>
      <c r="R1" s="44"/>
      <c r="S1" s="44"/>
      <c r="T1" s="44"/>
      <c r="U1" s="44"/>
    </row>
    <row r="2" spans="1:2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4" t="s">
        <v>3</v>
      </c>
      <c r="B7" s="35" t="s">
        <v>4</v>
      </c>
      <c r="C7" s="35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47" t="s">
        <v>7</v>
      </c>
      <c r="N7" s="47"/>
      <c r="O7" s="47"/>
      <c r="P7" s="47"/>
      <c r="Q7" s="47"/>
      <c r="R7" s="47"/>
      <c r="S7" s="47"/>
      <c r="T7" s="47"/>
      <c r="U7" s="47"/>
    </row>
    <row r="8" spans="1:21">
      <c r="A8" s="34"/>
      <c r="B8" s="35"/>
      <c r="C8" s="35"/>
      <c r="D8" s="37" t="s">
        <v>8</v>
      </c>
      <c r="E8" s="37"/>
      <c r="F8" s="37"/>
      <c r="G8" s="37"/>
      <c r="H8" s="34" t="s">
        <v>9</v>
      </c>
      <c r="I8" s="34" t="s">
        <v>10</v>
      </c>
      <c r="J8" s="35" t="s">
        <v>11</v>
      </c>
      <c r="K8" s="35" t="s">
        <v>12</v>
      </c>
      <c r="L8" s="36" t="s">
        <v>90</v>
      </c>
      <c r="M8" s="37" t="s">
        <v>13</v>
      </c>
      <c r="N8" s="37"/>
      <c r="O8" s="37"/>
      <c r="P8" s="37"/>
      <c r="Q8" s="37"/>
      <c r="R8" s="29" t="s">
        <v>14</v>
      </c>
      <c r="S8" s="29" t="s">
        <v>15</v>
      </c>
      <c r="T8" s="29" t="s">
        <v>16</v>
      </c>
      <c r="U8" s="29" t="s">
        <v>17</v>
      </c>
    </row>
    <row r="9" spans="1:21">
      <c r="A9" s="34"/>
      <c r="B9" s="35"/>
      <c r="C9" s="35"/>
      <c r="D9" s="38" t="s">
        <v>18</v>
      </c>
      <c r="E9" s="38" t="s">
        <v>19</v>
      </c>
      <c r="F9" s="38" t="s">
        <v>20</v>
      </c>
      <c r="G9" s="38" t="s">
        <v>21</v>
      </c>
      <c r="H9" s="34"/>
      <c r="I9" s="34"/>
      <c r="J9" s="35"/>
      <c r="K9" s="35"/>
      <c r="L9" s="36"/>
      <c r="M9" s="33" t="s">
        <v>19</v>
      </c>
      <c r="N9" s="33" t="s">
        <v>22</v>
      </c>
      <c r="O9" s="33" t="s">
        <v>21</v>
      </c>
      <c r="P9" s="42" t="s">
        <v>23</v>
      </c>
      <c r="Q9" s="43" t="s">
        <v>24</v>
      </c>
      <c r="R9" s="29"/>
      <c r="S9" s="29"/>
      <c r="T9" s="29"/>
      <c r="U9" s="29"/>
    </row>
    <row r="10" spans="1:21" ht="59.25" customHeight="1">
      <c r="A10" s="34"/>
      <c r="B10" s="35"/>
      <c r="C10" s="35"/>
      <c r="D10" s="38"/>
      <c r="E10" s="38"/>
      <c r="F10" s="38"/>
      <c r="G10" s="38"/>
      <c r="H10" s="34"/>
      <c r="I10" s="34"/>
      <c r="J10" s="35"/>
      <c r="K10" s="35"/>
      <c r="L10" s="36"/>
      <c r="M10" s="33"/>
      <c r="N10" s="33"/>
      <c r="O10" s="33"/>
      <c r="P10" s="42"/>
      <c r="Q10" s="43"/>
      <c r="R10" s="29"/>
      <c r="S10" s="29"/>
      <c r="T10" s="29"/>
      <c r="U10" s="29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90">
      <c r="A12" s="18">
        <v>1</v>
      </c>
      <c r="B12" s="17" t="s">
        <v>46</v>
      </c>
      <c r="C12" s="17" t="s">
        <v>62</v>
      </c>
      <c r="D12" s="19" t="s">
        <v>63</v>
      </c>
      <c r="E12" s="23" t="s">
        <v>64</v>
      </c>
      <c r="F12" s="22"/>
      <c r="G12" s="19" t="s">
        <v>47</v>
      </c>
      <c r="H12" s="39" t="s">
        <v>89</v>
      </c>
      <c r="I12" s="39" t="s">
        <v>89</v>
      </c>
      <c r="J12" s="21" t="s">
        <v>58</v>
      </c>
      <c r="K12" s="21">
        <v>15</v>
      </c>
      <c r="L12" s="20">
        <v>44774</v>
      </c>
      <c r="M12" s="11"/>
      <c r="N12" s="11"/>
      <c r="O12" s="11"/>
      <c r="P12" s="12"/>
      <c r="Q12" s="13"/>
      <c r="R12" s="14">
        <v>0</v>
      </c>
      <c r="S12" s="15">
        <f>R12*K12</f>
        <v>0</v>
      </c>
      <c r="T12" s="15">
        <f>S12*0.2</f>
        <v>0</v>
      </c>
      <c r="U12" s="16">
        <f>T12+S12</f>
        <v>0</v>
      </c>
    </row>
    <row r="13" spans="1:21" ht="112.5">
      <c r="A13" s="18">
        <v>2</v>
      </c>
      <c r="B13" s="17" t="s">
        <v>46</v>
      </c>
      <c r="C13" s="17" t="s">
        <v>65</v>
      </c>
      <c r="D13" s="19" t="s">
        <v>66</v>
      </c>
      <c r="E13" s="23" t="s">
        <v>67</v>
      </c>
      <c r="F13" s="22"/>
      <c r="G13" s="19" t="s">
        <v>47</v>
      </c>
      <c r="H13" s="40"/>
      <c r="I13" s="40"/>
      <c r="J13" s="21" t="s">
        <v>58</v>
      </c>
      <c r="K13" s="21">
        <v>17</v>
      </c>
      <c r="L13" s="20">
        <v>44774</v>
      </c>
      <c r="M13" s="11"/>
      <c r="N13" s="11"/>
      <c r="O13" s="11"/>
      <c r="P13" s="12"/>
      <c r="Q13" s="13"/>
      <c r="R13" s="14">
        <v>0</v>
      </c>
      <c r="S13" s="15">
        <f t="shared" ref="S13:S21" si="0">R13*K13</f>
        <v>0</v>
      </c>
      <c r="T13" s="15">
        <f t="shared" ref="T13:T15" si="1">S13*0.2</f>
        <v>0</v>
      </c>
      <c r="U13" s="16">
        <f t="shared" ref="U13:U15" si="2">T13+S13</f>
        <v>0</v>
      </c>
    </row>
    <row r="14" spans="1:21" ht="56.25">
      <c r="A14" s="18">
        <v>3</v>
      </c>
      <c r="B14" s="17" t="s">
        <v>46</v>
      </c>
      <c r="C14" s="17" t="s">
        <v>68</v>
      </c>
      <c r="D14" s="19" t="s">
        <v>69</v>
      </c>
      <c r="E14" s="23" t="s">
        <v>70</v>
      </c>
      <c r="F14" s="22"/>
      <c r="G14" s="19" t="s">
        <v>47</v>
      </c>
      <c r="H14" s="40"/>
      <c r="I14" s="40"/>
      <c r="J14" s="21" t="s">
        <v>58</v>
      </c>
      <c r="K14" s="21">
        <v>92</v>
      </c>
      <c r="L14" s="20">
        <v>44774</v>
      </c>
      <c r="M14" s="11"/>
      <c r="N14" s="11"/>
      <c r="O14" s="11"/>
      <c r="P14" s="12"/>
      <c r="Q14" s="13"/>
      <c r="R14" s="14">
        <v>0</v>
      </c>
      <c r="S14" s="15">
        <f t="shared" si="0"/>
        <v>0</v>
      </c>
      <c r="T14" s="15">
        <f t="shared" si="1"/>
        <v>0</v>
      </c>
      <c r="U14" s="16">
        <f t="shared" si="2"/>
        <v>0</v>
      </c>
    </row>
    <row r="15" spans="1:21" ht="90">
      <c r="A15" s="18">
        <v>4</v>
      </c>
      <c r="B15" s="17" t="s">
        <v>46</v>
      </c>
      <c r="C15" s="17" t="s">
        <v>71</v>
      </c>
      <c r="D15" s="19" t="s">
        <v>72</v>
      </c>
      <c r="E15" s="23" t="s">
        <v>73</v>
      </c>
      <c r="F15" s="22"/>
      <c r="G15" s="19" t="s">
        <v>47</v>
      </c>
      <c r="H15" s="40"/>
      <c r="I15" s="40"/>
      <c r="J15" s="21" t="s">
        <v>58</v>
      </c>
      <c r="K15" s="21">
        <v>15</v>
      </c>
      <c r="L15" s="20">
        <v>44774</v>
      </c>
      <c r="M15" s="11"/>
      <c r="N15" s="11"/>
      <c r="O15" s="11"/>
      <c r="P15" s="12"/>
      <c r="Q15" s="13"/>
      <c r="R15" s="14">
        <v>0</v>
      </c>
      <c r="S15" s="15">
        <f t="shared" si="0"/>
        <v>0</v>
      </c>
      <c r="T15" s="15">
        <f t="shared" si="1"/>
        <v>0</v>
      </c>
      <c r="U15" s="16">
        <f t="shared" si="2"/>
        <v>0</v>
      </c>
    </row>
    <row r="16" spans="1:21" ht="112.5">
      <c r="A16" s="18">
        <v>5</v>
      </c>
      <c r="B16" s="17" t="s">
        <v>46</v>
      </c>
      <c r="C16" s="17" t="s">
        <v>74</v>
      </c>
      <c r="D16" s="19" t="s">
        <v>75</v>
      </c>
      <c r="E16" s="23" t="s">
        <v>76</v>
      </c>
      <c r="F16" s="22"/>
      <c r="G16" s="19" t="s">
        <v>47</v>
      </c>
      <c r="H16" s="40"/>
      <c r="I16" s="40"/>
      <c r="J16" s="21" t="s">
        <v>58</v>
      </c>
      <c r="K16" s="21">
        <v>181</v>
      </c>
      <c r="L16" s="20">
        <v>44774</v>
      </c>
      <c r="M16" s="11"/>
      <c r="N16" s="11"/>
      <c r="O16" s="11"/>
      <c r="P16" s="12"/>
      <c r="Q16" s="13"/>
      <c r="R16" s="14">
        <v>0</v>
      </c>
      <c r="S16" s="15">
        <f t="shared" si="0"/>
        <v>0</v>
      </c>
      <c r="T16" s="15">
        <f>S16*0.2</f>
        <v>0</v>
      </c>
      <c r="U16" s="16">
        <f>T16+S16</f>
        <v>0</v>
      </c>
    </row>
    <row r="17" spans="1:21" ht="146.25">
      <c r="A17" s="18">
        <v>6</v>
      </c>
      <c r="B17" s="17" t="s">
        <v>46</v>
      </c>
      <c r="C17" s="17" t="s">
        <v>77</v>
      </c>
      <c r="D17" s="19" t="s">
        <v>78</v>
      </c>
      <c r="E17" s="23" t="s">
        <v>79</v>
      </c>
      <c r="F17" s="22"/>
      <c r="G17" s="19" t="s">
        <v>47</v>
      </c>
      <c r="H17" s="40"/>
      <c r="I17" s="40"/>
      <c r="J17" s="21" t="s">
        <v>58</v>
      </c>
      <c r="K17" s="21">
        <v>33</v>
      </c>
      <c r="L17" s="20">
        <v>44774</v>
      </c>
      <c r="M17" s="11"/>
      <c r="N17" s="11"/>
      <c r="O17" s="11"/>
      <c r="P17" s="12"/>
      <c r="Q17" s="13"/>
      <c r="R17" s="14">
        <v>0</v>
      </c>
      <c r="S17" s="15">
        <f t="shared" si="0"/>
        <v>0</v>
      </c>
      <c r="T17" s="15">
        <f t="shared" ref="T17:T19" si="3">S17*0.2</f>
        <v>0</v>
      </c>
      <c r="U17" s="16">
        <f t="shared" ref="U17:U19" si="4">T17+S17</f>
        <v>0</v>
      </c>
    </row>
    <row r="18" spans="1:21" ht="90">
      <c r="A18" s="18">
        <v>7</v>
      </c>
      <c r="B18" s="17" t="s">
        <v>46</v>
      </c>
      <c r="C18" s="17" t="s">
        <v>80</v>
      </c>
      <c r="D18" s="19" t="s">
        <v>81</v>
      </c>
      <c r="E18" s="23" t="s">
        <v>82</v>
      </c>
      <c r="F18" s="22"/>
      <c r="G18" s="19" t="s">
        <v>47</v>
      </c>
      <c r="H18" s="40"/>
      <c r="I18" s="40"/>
      <c r="J18" s="21" t="s">
        <v>58</v>
      </c>
      <c r="K18" s="21">
        <v>15</v>
      </c>
      <c r="L18" s="20">
        <v>44774</v>
      </c>
      <c r="M18" s="11"/>
      <c r="N18" s="11"/>
      <c r="O18" s="11"/>
      <c r="P18" s="12"/>
      <c r="Q18" s="13"/>
      <c r="R18" s="14">
        <v>0</v>
      </c>
      <c r="S18" s="15">
        <f t="shared" si="0"/>
        <v>0</v>
      </c>
      <c r="T18" s="15">
        <f t="shared" si="3"/>
        <v>0</v>
      </c>
      <c r="U18" s="16">
        <f t="shared" si="4"/>
        <v>0</v>
      </c>
    </row>
    <row r="19" spans="1:21" ht="157.5">
      <c r="A19" s="18">
        <v>8</v>
      </c>
      <c r="B19" s="17" t="s">
        <v>46</v>
      </c>
      <c r="C19" s="17" t="s">
        <v>83</v>
      </c>
      <c r="D19" s="19" t="s">
        <v>84</v>
      </c>
      <c r="E19" s="23" t="s">
        <v>85</v>
      </c>
      <c r="F19" s="22"/>
      <c r="G19" s="19" t="s">
        <v>47</v>
      </c>
      <c r="H19" s="40"/>
      <c r="I19" s="40"/>
      <c r="J19" s="21" t="s">
        <v>58</v>
      </c>
      <c r="K19" s="21">
        <v>24</v>
      </c>
      <c r="L19" s="20">
        <v>44774</v>
      </c>
      <c r="M19" s="11"/>
      <c r="N19" s="11"/>
      <c r="O19" s="11"/>
      <c r="P19" s="12"/>
      <c r="Q19" s="13"/>
      <c r="R19" s="14">
        <v>0</v>
      </c>
      <c r="S19" s="15">
        <f t="shared" si="0"/>
        <v>0</v>
      </c>
      <c r="T19" s="15">
        <f t="shared" si="3"/>
        <v>0</v>
      </c>
      <c r="U19" s="16">
        <f t="shared" si="4"/>
        <v>0</v>
      </c>
    </row>
    <row r="20" spans="1:21" ht="90">
      <c r="A20" s="18">
        <v>9</v>
      </c>
      <c r="B20" s="17" t="s">
        <v>46</v>
      </c>
      <c r="C20" s="17" t="s">
        <v>86</v>
      </c>
      <c r="D20" s="19" t="s">
        <v>87</v>
      </c>
      <c r="E20" s="23" t="s">
        <v>88</v>
      </c>
      <c r="F20" s="22"/>
      <c r="G20" s="19" t="s">
        <v>47</v>
      </c>
      <c r="H20" s="40"/>
      <c r="I20" s="40"/>
      <c r="J20" s="21" t="s">
        <v>58</v>
      </c>
      <c r="K20" s="21">
        <v>15</v>
      </c>
      <c r="L20" s="20">
        <v>44774</v>
      </c>
      <c r="M20" s="11"/>
      <c r="N20" s="11"/>
      <c r="O20" s="11"/>
      <c r="P20" s="12"/>
      <c r="Q20" s="13"/>
      <c r="R20" s="14">
        <v>0</v>
      </c>
      <c r="S20" s="15">
        <f t="shared" si="0"/>
        <v>0</v>
      </c>
      <c r="T20" s="15">
        <f>S20*0.2</f>
        <v>0</v>
      </c>
      <c r="U20" s="16">
        <f>T20+S20</f>
        <v>0</v>
      </c>
    </row>
    <row r="21" spans="1:21" ht="33.75">
      <c r="A21" s="18">
        <v>10</v>
      </c>
      <c r="B21" s="17" t="s">
        <v>46</v>
      </c>
      <c r="C21" s="17" t="s">
        <v>55</v>
      </c>
      <c r="D21" s="19" t="s">
        <v>56</v>
      </c>
      <c r="E21" s="23" t="s">
        <v>57</v>
      </c>
      <c r="F21" s="22"/>
      <c r="G21" s="19" t="s">
        <v>47</v>
      </c>
      <c r="H21" s="41"/>
      <c r="I21" s="41"/>
      <c r="J21" s="21" t="s">
        <v>58</v>
      </c>
      <c r="K21" s="21">
        <v>23</v>
      </c>
      <c r="L21" s="20">
        <v>44774</v>
      </c>
      <c r="M21" s="11"/>
      <c r="N21" s="11"/>
      <c r="O21" s="11"/>
      <c r="P21" s="12"/>
      <c r="Q21" s="13"/>
      <c r="R21" s="14">
        <v>0</v>
      </c>
      <c r="S21" s="15">
        <f t="shared" si="0"/>
        <v>0</v>
      </c>
      <c r="T21" s="15">
        <f t="shared" ref="T21:T22" si="5">S21*0.2</f>
        <v>0</v>
      </c>
      <c r="U21" s="16">
        <f t="shared" ref="U21:U22" si="6">T21+S21</f>
        <v>0</v>
      </c>
    </row>
    <row r="22" spans="1:21">
      <c r="A22" s="30" t="s">
        <v>48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10">
        <f>SUM(S12:S21)</f>
        <v>0</v>
      </c>
      <c r="T22" s="10">
        <f t="shared" si="5"/>
        <v>0</v>
      </c>
      <c r="U22" s="8">
        <f t="shared" si="6"/>
        <v>0</v>
      </c>
    </row>
    <row r="23" spans="1:21" ht="60.75" customHeight="1">
      <c r="A23" s="24" t="s">
        <v>60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6"/>
      <c r="M23" s="28" t="s">
        <v>49</v>
      </c>
      <c r="N23" s="28"/>
      <c r="O23" s="28"/>
      <c r="P23" s="28"/>
      <c r="Q23" s="28"/>
      <c r="R23" s="28"/>
      <c r="S23" s="28"/>
      <c r="T23" s="28"/>
      <c r="U23" s="28"/>
    </row>
    <row r="24" spans="1:21" ht="24" customHeight="1">
      <c r="A24" s="24" t="s">
        <v>50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6"/>
      <c r="M24" s="28" t="s">
        <v>49</v>
      </c>
      <c r="N24" s="28"/>
      <c r="O24" s="28"/>
      <c r="P24" s="28"/>
      <c r="Q24" s="28"/>
      <c r="R24" s="28"/>
      <c r="S24" s="28"/>
      <c r="T24" s="28"/>
      <c r="U24" s="28"/>
    </row>
    <row r="25" spans="1:21" ht="36.75" customHeight="1">
      <c r="A25" s="24" t="s">
        <v>51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M25" s="28" t="s">
        <v>49</v>
      </c>
      <c r="N25" s="28"/>
      <c r="O25" s="28"/>
      <c r="P25" s="28"/>
      <c r="Q25" s="28"/>
      <c r="R25" s="28"/>
      <c r="S25" s="28"/>
      <c r="T25" s="28"/>
      <c r="U25" s="28"/>
    </row>
    <row r="26" spans="1:21">
      <c r="A26" s="24" t="s">
        <v>52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M26" s="27"/>
      <c r="N26" s="27"/>
      <c r="O26" s="27"/>
      <c r="P26" s="27"/>
      <c r="Q26" s="27"/>
      <c r="R26" s="27"/>
      <c r="S26" s="27"/>
      <c r="T26" s="27"/>
      <c r="U26" s="27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9" t="s">
        <v>53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" t="s">
        <v>54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</sheetData>
  <mergeCells count="39"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A22:R22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H12:H21"/>
    <mergeCell ref="I12:I21"/>
    <mergeCell ref="P9:P10"/>
    <mergeCell ref="A26:L26"/>
    <mergeCell ref="M26:U26"/>
    <mergeCell ref="A23:L23"/>
    <mergeCell ref="M23:U23"/>
    <mergeCell ref="A24:L24"/>
    <mergeCell ref="M24:U24"/>
    <mergeCell ref="A25:L25"/>
    <mergeCell ref="M25:U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2022-05-26T07:48:51Z</dcterms:modified>
</cp:coreProperties>
</file>