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7-БНГРЭ-2022 поставка манометров 2023 году\1 Запрос\Форма 6к, 6т\"/>
    </mc:Choice>
  </mc:AlternateContent>
  <xr:revisionPtr revIDLastSave="0" documentId="13_ncr:1_{31347F0B-B442-4FE0-A63C-FC38276B947F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48" i="1" l="1"/>
  <c r="U48" i="1"/>
  <c r="S48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T47" i="1" l="1"/>
  <c r="U47" i="1" s="1"/>
  <c r="T46" i="1"/>
  <c r="U46" i="1" s="1"/>
  <c r="T45" i="1"/>
  <c r="U45" i="1" s="1"/>
  <c r="T44" i="1"/>
  <c r="U44" i="1" s="1"/>
  <c r="T43" i="1"/>
  <c r="U43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l="1"/>
  <c r="U12" i="1" l="1"/>
</calcChain>
</file>

<file path=xl/sharedStrings.xml><?xml version="1.0" encoding="utf-8"?>
<sst xmlns="http://schemas.openxmlformats.org/spreadsheetml/2006/main" count="352" uniqueCount="193">
  <si>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</si>
  <si>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</si>
  <si>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</si>
  <si>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</si>
  <si>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</si>
  <si>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</si>
  <si>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</si>
  <si>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</si>
  <si>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</si>
  <si>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</si>
  <si>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</si>
  <si>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</si>
  <si>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</si>
  <si>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</si>
  <si>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</si>
  <si>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</si>
  <si>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</si>
  <si>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</si>
  <si>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</si>
  <si>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</si>
  <si>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</si>
  <si>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</si>
  <si>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</si>
  <si>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</si>
  <si>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</si>
  <si>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</si>
  <si>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</si>
  <si>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</si>
  <si>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</si>
  <si>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</si>
  <si>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</si>
  <si>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</si>
  <si>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</si>
  <si>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</si>
  <si>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</si>
  <si>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</si>
  <si>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</si>
  <si>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</si>
  <si>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</si>
  <si>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</si>
  <si>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</si>
  <si>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</si>
  <si>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</si>
  <si>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</si>
  <si>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</si>
  <si>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</si>
  <si>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</si>
  <si>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энергетика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</si>
  <si>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</si>
  <si>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</si>
  <si>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</si>
  <si>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</si>
  <si>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</si>
  <si>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</si>
  <si>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</si>
  <si>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</si>
  <si>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</si>
  <si>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</si>
  <si>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№584 из Куюмбинский ЛУ Куст №2, №585 из Юрубчено-Тохомское М №74, №587 из Куюмбинский ЛУ Куст №124, №588 из Терско-Камовский ЛУ №548, №589 из Куюмбинский ЛУ Куст №25, №590 из Терско-Камовский ЛУ Куст №73, №591 из Куюмбинский ЛУ Куст №125, №592 из Куюмбинский ЛУ Куст №123</t>
  </si>
  <si>
    <t>№593 из Куюмбинский ЛУ Куст №2, №594 из Юрубчено-Тохомское М №74, №596 из Терско-Камовский ЛУ №548, №597 из Куюмбинский ЛУ Куст №116, №598 из Куюмбинский ЛУ Куст №25, №599 из Терско-Камовский ЛУ Куст №73, №600 из Куюмбинский ЛУ Куст №125, №601 из Куюмбинский ЛУ Куст №123</t>
  </si>
  <si>
    <t>№602 из Куюмбинский ЛУ Куст №2, №603 из Юрубчено-Тохомское М №74, №605 из Куюмбинский ЛУ Куст №124, №606 из Терско-Камовский ЛУ №548, №607 из Куюмбинский ЛУ Куст №25, №608 из Терско-Камовский ЛУ Куст №73, №609 из Куюмбинский ЛУ Куст №125, №610 из Куюмбинский ЛУ Куст №123</t>
  </si>
  <si>
    <t>№611 из Куюмбинский ЛУ Куст №2, №612 из Юрубчено-Тохомское М №74, №614 из Куюмбинский ЛУ Куст №124, №615 из Куюмбинский ЛУ Куст №53, №616 из Терско-Камовский ЛУ №548, №617 из Куюмбинский ЛУ Куст №116, №618 из Куюмбинский ЛУ Куст №25, №619 из Терско-Камовский ЛУ Куст №73, №620 из Куюмбинский ЛУ Куст №125, №621 из Куюмбинский ЛУ Куст №123</t>
  </si>
  <si>
    <t>№622 из Юрубчено-Тохомское М №74, №624 из Терско-Камовский ЛУ №548</t>
  </si>
  <si>
    <t>№625 из Куюмбинский ЛУ Куст №2, №627 из Куюмбинский ЛУ Куст №124, №628 из Куюмбинский ЛУ Куст №53, №629 из Терско-Камовский ЛУ №548, №630 из Куюмбинский ЛУ Куст №116, №631 из Куюмбинский ЛУ Куст №25, №632 из Терско-Камовский ЛУ Куст №73, №633 из Куюмбинский ЛУ Куст №125, №634 из Куюмбинский ЛУ Куст №123</t>
  </si>
  <si>
    <t>№635 из Куюмбинский ЛУ Куст №2, №637 из Куюмбинский ЛУ Куст №124, №638 из Куюмбинский ЛУ Куст №53, №639 из Терско-Камовский ЛУ №548, №640 из Куюмбинский ЛУ Куст №116, №641 из Куюмбинский ЛУ Куст №25, №642 из Терско-Камовский ЛУ Куст №73, №643 из Куюмбинский ЛУ Куст №125, №644 из Куюмбинский ЛУ Куст №123</t>
  </si>
  <si>
    <t>№645 из Куюмбинский ЛУ Куст №2, №646 из Юрубчено-Тохомское М №74, №648 из Куюмбинский ЛУ Куст №124, №649 из Куюмбинский ЛУ Куст №53, №650 из Терско-Камовский ЛУ №548, №651 из Куюмбинский ЛУ Куст №116, №652 из Куюмбинский ЛУ Куст №25, №653 из Терско-Камовский ЛУ Куст №73, №654 из Куюмбинский ЛУ Куст №125, №655 из Куюмбинский ЛУ Куст №123</t>
  </si>
  <si>
    <t>№656 из Куюмбинский ЛУ Куст №2, №657 из Юрубчено-Тохомское М №74, №659 из Куюмбинский ЛУ Куст №124, №660 из Куюмбинский ЛУ Куст №53, №661 из Терско-Камовский ЛУ №548, №662 из Куюмбинский ЛУ Куст №25, №663 из Терско-Камовский ЛУ Куст №73, №664 из Куюмбинский ЛУ Куст №125, №665 из Куюмбинский ЛУ Куст №123</t>
  </si>
  <si>
    <t>№666 из Куюмбинский ЛУ Куст №2, №667 из Юрубчено-Тохомское М №74, №669 из Куюмбинский ЛУ Куст №124, №670 из Куюмбинский ЛУ Куст №53, №671 из Терско-Камовский ЛУ №548, №672 из Куюмбинский ЛУ Куст №25, №673 из Терско-Камовский ЛУ Куст №73, №674 из Куюмбинский ЛУ Куст №125, №675 из Куюмбинский ЛУ Куст №123</t>
  </si>
  <si>
    <t>№676 из Куюмбинский ЛУ Куст №2, №677 из Юрубчено-Тохомское М №74, №679 из Куюмбинский ЛУ Куст №124, №680 из Куюмбинский ЛУ Куст №53, №681 из Терско-Камовский ЛУ №548, №682 из Куюмбинский ЛУ Куст №25, №683 из Терско-Камовский ЛУ Куст №73, №684 из Куюмбинский ЛУ Куст №125, №685 из Куюмбинский ЛУ Куст №123</t>
  </si>
  <si>
    <t>№1 637 из Куюмбинский ЛУ Куст №2, №1 638 из Юрубчено-Тохомское М №74, №1 640 из Куюмбинский ЛУ Куст №124, №1 643 из Терско-Камовский ЛУ Куст №73, №1 644 из Куюмбинский ЛУ Куст №125, №1 645 из Куюмбинский ЛУ Куст №123, №1 641 из Куюмбинский ЛУ Куст №53, №1 642 из Куюмбинский ЛУ Куст №25</t>
  </si>
  <si>
    <t>№1 646 из Куюмбинский ЛУ Куст №2, №1 647 из Юрубчено-Тохомское М №74, №1 654 из Терско-Камовский ЛУ Куст №73, №1 656 из Куюмбинский ЛУ Куст №123, №1 649 из Куюмбинский ЛУ Куст №124, №1 650 из Куюмбинский ЛУ Куст №53, №1 651 из Терско-Камовский ЛУ №548, №1 652 из Куюмбинский ЛУ Куст №116, №1 653 из Куюмбинский ЛУ Куст №25, №1 655 из Куюмбинский ЛУ Куст №125</t>
  </si>
  <si>
    <t>№1 657 из Куюмбинский ЛУ Куст №2, №1 658 из Юрубчено-Тохомское М №74, №1 660 из Куюмбинский ЛУ Куст №124, №1 661 из Терско-Камовский ЛУ Куст №73, №1 662 из Куюмбинский ЛУ Куст №125, №1 663 из Куюмбинский ЛУ Куст №123</t>
  </si>
  <si>
    <t>№1 664 из Куюмбинский ЛУ Куст №2, №1 665 из Юрубчено-Тохомское М №74, №1 671 из Терско-Камовский ЛУ Куст №73, №1 672 из Куюмбинский ЛУ Куст №125, №1 673 из Куюмбинский ЛУ Куст №123, №1 667 из Куюмбинский ЛУ Куст №124, №1 668 из Куюмбинский ЛУ Куст №53, №1 669 из Куюмбинский ЛУ Куст №116, №1 670 из Куюмбинский ЛУ Куст №25</t>
  </si>
  <si>
    <t>№1 674 из Куюмбинский ЛУ Куст №2, №1 675 из Юрубчено-Тохомское М №74, №1 677 из Куюмбинский ЛУ Куст №124, №1 678 из Терско-Камовский ЛУ Куст №73</t>
  </si>
  <si>
    <t>№1 679 из Куюмбинский ЛУ Куст №2, №1 680 из Юрубчено-Тохомское М №74, №1 687 из Терско-Камовский ЛУ Куст №73, №1 688 из Куюмбинский ЛУ Куст №125, №1 689 из Куюмбинский ЛУ Куст №123, №1 682 из Куюмбинский ЛУ Куст №124, №1 683 из Куюмбинский ЛУ Куст №53, №1 684 из Терско-Камовский ЛУ №548, №1 685 из Куюмбинский ЛУ Куст №116, №1 686 из Куюмбинский ЛУ Куст №25</t>
  </si>
  <si>
    <t>№1 690 из Куюмбинский ЛУ Куст №2, №1 691 из Юрубчено-Тохомское М №74, №1 698 из Терско-Камовский ЛУ Куст №73, №1 699 из Куюмбинский ЛУ Куст №125, №1 700 из Куюмбинский ЛУ Куст №123, №1 693 из Куюмбинский ЛУ Куст №124, №1 694 из Куюмбинский ЛУ Куст №53, №1 695 из Терско-Камовский ЛУ №548, №1 696 из Куюмбинский ЛУ Куст №116, №1 697 из Куюмбинский ЛУ Куст №25</t>
  </si>
  <si>
    <t>23</t>
  </si>
  <si>
    <t>№1 701 из Куюмбинский ЛУ Куст №2, №1 702 из Юрубчено-Тохомское М №74, №1 708 из Терско-Камовский ЛУ Куст №73, №1 709 из Куюмбинский ЛУ Куст №125, №1 710 из Куюмбинский ЛУ Куст №123, №1 704 из Куюмбинский ЛУ Куст №124, №1 705 из Куюмбинский ЛУ Куст №53, №1 706 из Куюмбинский ЛУ Куст №116, №1 707 из Куюмбинский ЛУ Куст №25</t>
  </si>
  <si>
    <t>24</t>
  </si>
  <si>
    <t>№1 711 из Куюмбинский ЛУ Куст №2, №1 712 из Юрубчено-Тохомское М №74, №1 718 из Терско-Камовский ЛУ Куст №73, №1 720 из Куюмбинский ЛУ Куст №123, №1 714 из Куюмбинский ЛУ Куст №124, №1 715 из Куюмбинский ЛУ Куст №53, №1 716 из Терско-Камовский ЛУ №548, №1 717 из Куюмбинский ЛУ Куст №25, №1 719 из Куюмбинский ЛУ Куст №125</t>
  </si>
  <si>
    <t>25</t>
  </si>
  <si>
    <t>№1 721 из Куюмбинский ЛУ Куст №2, №1 722 из Юрубчено-Тохомское М №74, №1 724 из Куюмбинский ЛУ Куст №124, №1 725 из Терско-Камовский ЛУ Куст №73, №1 726 из Куюмбинский ЛУ Куст №125, №1 727 из Куюмбинский ЛУ Куст №123</t>
  </si>
  <si>
    <t>26</t>
  </si>
  <si>
    <t>№2 975 из Юрубчено-Тохомское М №74, №2 977 из Терско-Камовский ЛУ №548</t>
  </si>
  <si>
    <t>27</t>
  </si>
  <si>
    <t>№3 002 из Куюмбинский ЛУ Куст №2, №3 003 из Юрубчено-Тохомское М №74, №3 005 из Куюмбинский ЛУ Куст №124, №3 006 из Куюмбинский ЛУ Куст №53, №3 007 из Терско-Камовский ЛУ №548, №3 008 из Куюмбинский ЛУ Куст №116, №3 009 из Куюмбинский ЛУ Куст №25, №3 010 из Терско-Камовский ЛУ Куст №73, №3 011 из Куюмбинский ЛУ Куст №125, №3 012 из Куюмбинский ЛУ Куст №123</t>
  </si>
  <si>
    <t>28</t>
  </si>
  <si>
    <t>№3 015 из Юрубчено-Тохомское М №74, №3 017 из Терско-Камовский ЛУ №548, №3 018 из Куюмбинский ЛУ Куст №116</t>
  </si>
  <si>
    <t>29</t>
  </si>
  <si>
    <t>№3 035 из Юрубчено-Тохомское М №74, №3 036 из Терско-Камовский ЛУ №548</t>
  </si>
  <si>
    <t>30</t>
  </si>
  <si>
    <t>№4 248 из Куюмбинский ЛУ Куст №2, №4 249 из Куюмбинский ЛУ Куст №124, №4 250 из Куюмбинский ЛУ Куст №53, №4 251 из Куюмбинский ЛУ Куст №116, №4 252 из Куюмбинский ЛУ Куст №25, №4 253 из Терско-Камовский ЛУ Куст №73, №4 254 из Куюмбинский ЛУ Куст №125, №4 255 из Куюмбинский ЛУ Куст №123</t>
  </si>
  <si>
    <t>31</t>
  </si>
  <si>
    <t>№4 256 из Куюмбинский ЛУ Куст №2, №4 257 из Юрубчено-Тохомское М №74, №4 259 из Куюмбинский ЛУ Куст №124, №4 260 из Куюмбинский ЛУ Куст №53, №4 261 из Терско-Камовский ЛУ №548, №4 262 из Куюмбинский ЛУ Куст №116, №4 263 из Куюмбинский ЛУ Куст №25, №4 264 из Терско-Камовский ЛУ Куст №73, №4 265 из Куюмбинский ЛУ Куст №125, №4 266 из Куюмбинский ЛУ Куст №123</t>
  </si>
  <si>
    <t>32</t>
  </si>
  <si>
    <t>№4 267 из Куюмбинский ЛУ Куст №2, №4 268 из Юрубчено-Тохомское М №74, №4 270 из Куюмбинский ЛУ Куст №124, №4 271 из Куюмбинский ЛУ Куст №53, №4 272 из Терско-Камовский ЛУ №548, №4 273 из Куюмбинский ЛУ Куст №116, №4 274 из Куюмбинский ЛУ Куст №25, №4 275 из Терско-Камовский ЛУ Куст №73, №4 276 из Куюмбинский ЛУ Куст №125, №4 277 из Куюмбинский ЛУ Куст №123, №4 278 из Куюмбинский ЛУ Куст №135</t>
  </si>
  <si>
    <t>33</t>
  </si>
  <si>
    <t>№4 279 из Куюмбинский ЛУ Куст №2, №4 280 из Куюмбинский ЛУ Куст №124, №4 281 из Куюмбинский ЛУ Куст №53, №4 282 из Куюмбинский ЛУ Куст №116, №4 283 из Куюмбинский ЛУ Куст №25, №4 284 из Терско-Камовский ЛУ Куст №73, №4 285 из Куюмбинский ЛУ Куст №125, №4 286 из Куюмбинский ЛУ Куст №123</t>
  </si>
  <si>
    <t>34</t>
  </si>
  <si>
    <t>№4 287 из Куюмбинский ЛУ Куст №2, №4 288 из Куюмбинский ЛУ Куст №124, №4 289 из Куюмбинский ЛУ Куст №53, №4 290 из Куюмбинский ЛУ Куст №116, №4 291 из Куюмбинский ЛУ Куст №25, №4 292 из Терско-Камовский ЛУ Куст №73, №4 293 из Куюмбинский ЛУ Куст №125, №4 294 из Куюмбинский ЛУ Куст №123</t>
  </si>
  <si>
    <t>35</t>
  </si>
  <si>
    <t>№4 295 из Куюмбинский ЛУ Куст №2, №4 296 из Куюмбинский ЛУ Куст №124, №4 297 из Куюмбинский ЛУ Куст №53, №4 298 из Куюмбинский ЛУ Куст №116, №4 299 из Куюмбинский ЛУ Куст №25, №4 300 из Терско-Камовский ЛУ Куст №73, №4 301 из Куюмбинский ЛУ Куст №125, №4 302 из Куюмбинский ЛУ Куст №123</t>
  </si>
  <si>
    <t>36</t>
  </si>
  <si>
    <t>№4 317 из Куюмбинский ЛУ Куст №2, №4 318 из Юрубчено-Тохомское М №74, №4 320 из Куюмбинский ЛУ Куст №124, №4 321 из Куюмбинский ЛУ Куст №53, №4 322 из Терско-Камовский ЛУ №548, №4 323 из Куюмбинский ЛУ Куст №116, №4 324 из Куюмбинский ЛУ Куст №25, №4 325 из Терско-Камовский ЛУ Куст №73, №4 326 из Куюмбинский ЛУ Куст №125, №4 327 из Куюмбинский ЛУ Куст №123</t>
  </si>
  <si>
    <t>Управление по исследованию скважин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</si>
  <si>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</si>
  <si>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</si>
  <si>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</si>
  <si>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</si>
  <si>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</si>
  <si>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</si>
  <si>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</si>
  <si>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фераль 2023 г - март 2023 г</t>
  </si>
  <si>
    <t>Вакуумметр ДМ 8008-ВУ -100…0 КПа кт.1,0 М 20х1,5</t>
  </si>
  <si>
    <t>Манометр ДМ 8008-ВУ 0-1,0 МПА кт.1,0 М 20х1,5 номинальный диаметр корпуса 100 ММ</t>
  </si>
  <si>
    <t>Манометр ДМ 8008-ВУ 0-1,6 МПА кт.1,0 М 20х1,5 номинальный диаметр корпуса 100 ММ</t>
  </si>
  <si>
    <t>Манометр ДМ 8008-ВУ 0-25,0 МПА кт.1,0 М 20х1,5</t>
  </si>
  <si>
    <t>Манометр ДМ 8008-ВУ 0-25,0 МПА кт.1,0 М 20х1,5 номинальный диаметр корпуса 160 ММ</t>
  </si>
  <si>
    <t>Манометр ДМ 8008-ВУ 0-40,0 МПА кт.1,0 М 20х1,5 номинальный диаметр корпуса 160 ММ</t>
  </si>
  <si>
    <t>Манометр ДМ 8008-ВУф 0-60,0 МПА кт.1,0 М 20х1,5 номинальный диаметр корпуса 160 ММ</t>
  </si>
  <si>
    <t>Манометр ДМ 8008-ВУф 0-60,0 МПА кт.1,5 М 20х1,5</t>
  </si>
  <si>
    <t>Манометр М-4ВУКс УХЛ1-160 Мпа-1-1П.П.Пас</t>
  </si>
  <si>
    <t>Манометр МП4- Уф 0-25,0 МПа кт.1,5d160IP40 М20*1,5 РШ6</t>
  </si>
  <si>
    <t>Манометр МПЗ-Уф-0-25,0МПа</t>
  </si>
  <si>
    <t>Манометр МПЗ-Уф-0-40,0МПа</t>
  </si>
  <si>
    <t>Манометр МТ-ЗИ (0-400кгс/см2)</t>
  </si>
  <si>
    <t>Манометр МТИф 0-10,0МПа</t>
  </si>
  <si>
    <t>Манометр МТИф 0-25 МПа</t>
  </si>
  <si>
    <t>Манометр образцовый МО 60</t>
  </si>
  <si>
    <t>Манометр образцовый с трубчатой пружиной МО-100</t>
  </si>
  <si>
    <t>Манометр образцовый с трубчатой пружиной МО-250</t>
  </si>
  <si>
    <t>Манометр технический показывающий с диапазоном измерения 0-1,6 МПА МП3У-1,6 МПА диаметром корпуса 100 ММ</t>
  </si>
  <si>
    <t>Манометр технический показывающий с диапазоном измерения 0-16 МПА МП3У-16 МПА</t>
  </si>
  <si>
    <t>Манометр технический показывающий с диапазоном измерения 0-25 МПА МП4У-25 МПА</t>
  </si>
  <si>
    <t>Манометр технический показывающий с диапазоном измерения 0-40 МПА МП4У-40 МПА диаметром корпуса 100 ММ</t>
  </si>
  <si>
    <t>Манометр ТМ-320 ТКП 10 (0-1МПа) 1,5 G 1/4 c переднем фланцем IP65</t>
  </si>
  <si>
    <t>Манометр устьевой электронный с выводом инф. на дисплей, либо возможности передачи данных на ПК в режиме реального времени, диапазон давлений от 0 до 25 МПА</t>
  </si>
  <si>
    <t>Манометр ЭКМ 1,6 Мпа (16 кгс/см²)</t>
  </si>
  <si>
    <t>Манометр электроконтактный с диапазоном измерения 0-40 МПА ДМ2005ф 0-40 МПА</t>
  </si>
  <si>
    <t>Разделитель сред мембранный РМ5319</t>
  </si>
  <si>
    <t>Разделитель сред мембранный РМ5321</t>
  </si>
  <si>
    <t>Средоразделитель манометра 4АН.3.53 со стаканом под приварку</t>
  </si>
  <si>
    <t>Термометр метеорологический  ТМ-2-3</t>
  </si>
  <si>
    <t>Термометр метеорологический с поверкой</t>
  </si>
  <si>
    <t>Термометр ТП-2У2 ТУ25-04-1235-80</t>
  </si>
  <si>
    <t>Шт</t>
  </si>
  <si>
    <t>ПДО  77-БНГРЭ-2022 Лот 1</t>
  </si>
  <si>
    <t>19010201135</t>
  </si>
  <si>
    <t>19010201128</t>
  </si>
  <si>
    <t>19010201129</t>
  </si>
  <si>
    <t>19010201115</t>
  </si>
  <si>
    <t>19010201130</t>
  </si>
  <si>
    <t>19010201132</t>
  </si>
  <si>
    <t>19010201131</t>
  </si>
  <si>
    <t>19010201133</t>
  </si>
  <si>
    <t>19010201134</t>
  </si>
  <si>
    <t>19010201123</t>
  </si>
  <si>
    <t>28120000001</t>
  </si>
  <si>
    <t>19010201070</t>
  </si>
  <si>
    <t>19010201100</t>
  </si>
  <si>
    <t>19010201090</t>
  </si>
  <si>
    <t>19010201101</t>
  </si>
  <si>
    <t>19010201083</t>
  </si>
  <si>
    <t>19010201085</t>
  </si>
  <si>
    <t>19010201121</t>
  </si>
  <si>
    <t>19010201007</t>
  </si>
  <si>
    <t>19010201005</t>
  </si>
  <si>
    <t>19010201049</t>
  </si>
  <si>
    <t>19010201060</t>
  </si>
  <si>
    <t>19010201046</t>
  </si>
  <si>
    <t>19010201008</t>
  </si>
  <si>
    <t>19010201019</t>
  </si>
  <si>
    <t>19010201048</t>
  </si>
  <si>
    <t>28120000002</t>
  </si>
  <si>
    <t>19010201127</t>
  </si>
  <si>
    <t>19010201118</t>
  </si>
  <si>
    <t>19010201151</t>
  </si>
  <si>
    <t>19010201137</t>
  </si>
  <si>
    <t>19010201136</t>
  </si>
  <si>
    <t>19010201138</t>
  </si>
  <si>
    <t>19010101013</t>
  </si>
  <si>
    <t>19010101007</t>
  </si>
  <si>
    <t>19010101004</t>
  </si>
  <si>
    <t>Служба капитального ремонта скважин</t>
  </si>
  <si>
    <t>Геологический отдел</t>
  </si>
  <si>
    <t>Производственно-технологический отдел</t>
  </si>
  <si>
    <t>Опцион:
- плюс 50 % при условии уведомления за 20 календарных дней до начала срока поставки дополнительного объема Товара. 
- минус 50%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</si>
  <si>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График поставки МТР</t>
  </si>
  <si>
    <t>Манометр ДМ 8008-ВУ 0-25,0 МПА кт.1,0 М 20х1,5 номинальный диаметр корпуса 100 ММ</t>
  </si>
  <si>
    <t>Манометр ДМ 8008-ВУ 0-40,0 МПА кт.1,0 М 20х1,5 номинальный диаметр корпуса 100 ММ</t>
  </si>
  <si>
    <t>фераль 2023г - март 2023г</t>
  </si>
  <si>
    <t>Манометр, показывающий сигнализирующий с диапазоном измерения 0-25 МПА ДМ2005Сг-25 МЕГАПА</t>
  </si>
  <si>
    <t>Манометр, показывающий сигнализирующий ДМ2010Сг-1,6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</si>
</sst>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horizontal="center"/>
    </xf>
    <xf numFmtId="0" fontId="11" fillId="6" borderId="5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5"/>
  <sheetViews>
    <sheetView tabSelected="1" zoomScaleNormal="100" workbookViewId="0">
      <selection activeCell="F12" sqref="F12:F29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0</v>
      </c>
      <c r="R1" s="24"/>
      <c r="S1" s="24"/>
      <c r="T1" s="24"/>
      <c r="U1" s="24"/>
    </row>
    <row r="2" spans="1:21" x14ac:dyDescent="0.2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 x14ac:dyDescent="0.25">
      <c r="A3" s="2"/>
      <c r="B3" s="25" t="s">
        <v>2</v>
      </c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146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6" t="s">
        <v>4</v>
      </c>
      <c r="B7" s="27" t="s">
        <v>5</v>
      </c>
      <c r="C7" s="27" t="s">
        <v>6</v>
      </c>
      <c r="D7" s="28" t="s">
        <v>7</v>
      </c>
      <c r="E7" s="28"/>
      <c r="F7" s="28"/>
      <c r="G7" s="28"/>
      <c r="H7" s="28"/>
      <c r="I7" s="28"/>
      <c r="J7" s="28"/>
      <c r="K7" s="28"/>
      <c r="L7" s="28"/>
      <c r="M7" s="28" t="s">
        <v>8</v>
      </c>
      <c r="N7" s="28"/>
      <c r="O7" s="28"/>
      <c r="P7" s="28"/>
      <c r="Q7" s="28"/>
      <c r="R7" s="28"/>
      <c r="S7" s="28"/>
      <c r="T7" s="28"/>
      <c r="U7" s="28"/>
    </row>
    <row r="8" spans="1:21" x14ac:dyDescent="0.25">
      <c r="A8" s="26"/>
      <c r="B8" s="27"/>
      <c r="C8" s="27"/>
      <c r="D8" s="29" t="s">
        <v>9</v>
      </c>
      <c r="E8" s="29"/>
      <c r="F8" s="29"/>
      <c r="G8" s="29"/>
      <c r="H8" s="26" t="s">
        <v>10</v>
      </c>
      <c r="I8" s="26" t="s">
        <v>11</v>
      </c>
      <c r="J8" s="27" t="s">
        <v>12</v>
      </c>
      <c r="K8" s="27" t="s">
        <v>13</v>
      </c>
      <c r="L8" s="47" t="s">
        <v>187</v>
      </c>
      <c r="M8" s="29" t="s">
        <v>14</v>
      </c>
      <c r="N8" s="29"/>
      <c r="O8" s="29"/>
      <c r="P8" s="29"/>
      <c r="Q8" s="29"/>
      <c r="R8" s="30" t="s">
        <v>15</v>
      </c>
      <c r="S8" s="30" t="s">
        <v>16</v>
      </c>
      <c r="T8" s="30" t="s">
        <v>17</v>
      </c>
      <c r="U8" s="30" t="s">
        <v>18</v>
      </c>
    </row>
    <row r="9" spans="1:21" x14ac:dyDescent="0.25">
      <c r="A9" s="26"/>
      <c r="B9" s="27"/>
      <c r="C9" s="27"/>
      <c r="D9" s="31" t="s">
        <v>19</v>
      </c>
      <c r="E9" s="31" t="s">
        <v>20</v>
      </c>
      <c r="F9" s="31" t="s">
        <v>21</v>
      </c>
      <c r="G9" s="31" t="s">
        <v>22</v>
      </c>
      <c r="H9" s="26"/>
      <c r="I9" s="26"/>
      <c r="J9" s="27"/>
      <c r="K9" s="27"/>
      <c r="L9" s="48"/>
      <c r="M9" s="46" t="s">
        <v>20</v>
      </c>
      <c r="N9" s="46" t="s">
        <v>23</v>
      </c>
      <c r="O9" s="46" t="s">
        <v>22</v>
      </c>
      <c r="P9" s="50" t="s">
        <v>24</v>
      </c>
      <c r="Q9" s="51" t="s">
        <v>25</v>
      </c>
      <c r="R9" s="30"/>
      <c r="S9" s="30"/>
      <c r="T9" s="30"/>
      <c r="U9" s="30"/>
    </row>
    <row r="10" spans="1:21" ht="66" customHeight="1" x14ac:dyDescent="0.25">
      <c r="A10" s="26"/>
      <c r="B10" s="27"/>
      <c r="C10" s="27"/>
      <c r="D10" s="31"/>
      <c r="E10" s="31"/>
      <c r="F10" s="31"/>
      <c r="G10" s="31"/>
      <c r="H10" s="26"/>
      <c r="I10" s="26"/>
      <c r="J10" s="27"/>
      <c r="K10" s="27"/>
      <c r="L10" s="49"/>
      <c r="M10" s="46"/>
      <c r="N10" s="46"/>
      <c r="O10" s="46"/>
      <c r="P10" s="50"/>
      <c r="Q10" s="51"/>
      <c r="R10" s="30"/>
      <c r="S10" s="30"/>
      <c r="T10" s="30"/>
      <c r="U10" s="30"/>
    </row>
    <row r="11" spans="1:21" x14ac:dyDescent="0.25">
      <c r="A11" s="6" t="s">
        <v>26</v>
      </c>
      <c r="B11" s="6" t="s">
        <v>27</v>
      </c>
      <c r="C11" s="6" t="s">
        <v>28</v>
      </c>
      <c r="D11" s="6" t="s">
        <v>29</v>
      </c>
      <c r="E11" s="6" t="s">
        <v>30</v>
      </c>
      <c r="F11" s="6" t="s">
        <v>31</v>
      </c>
      <c r="G11" s="6" t="s">
        <v>32</v>
      </c>
      <c r="H11" s="6" t="s">
        <v>33</v>
      </c>
      <c r="I11" s="6" t="s">
        <v>34</v>
      </c>
      <c r="J11" s="6" t="s">
        <v>35</v>
      </c>
      <c r="K11" s="6" t="s">
        <v>36</v>
      </c>
      <c r="L11" s="6" t="s">
        <v>37</v>
      </c>
      <c r="M11" s="6" t="s">
        <v>38</v>
      </c>
      <c r="N11" s="7" t="s">
        <v>39</v>
      </c>
      <c r="O11" s="7" t="s">
        <v>40</v>
      </c>
      <c r="P11" s="7" t="s">
        <v>41</v>
      </c>
      <c r="Q11" s="7" t="s">
        <v>42</v>
      </c>
      <c r="R11" s="7" t="s">
        <v>43</v>
      </c>
      <c r="S11" s="7" t="s">
        <v>44</v>
      </c>
      <c r="T11" s="7" t="s">
        <v>45</v>
      </c>
      <c r="U11" s="7" t="s">
        <v>46</v>
      </c>
    </row>
    <row r="12" spans="1:21" ht="87.75" x14ac:dyDescent="0.25">
      <c r="A12" s="16" t="s">
        <v>26</v>
      </c>
      <c r="B12" s="17" t="s">
        <v>53</v>
      </c>
      <c r="C12" s="18" t="s">
        <v>48</v>
      </c>
      <c r="D12" s="17" t="s">
        <v>147</v>
      </c>
      <c r="E12" s="53" t="s">
        <v>113</v>
      </c>
      <c r="F12" s="44" t="s">
        <v>49</v>
      </c>
      <c r="G12" s="17" t="s">
        <v>50</v>
      </c>
      <c r="H12" s="45" t="s">
        <v>51</v>
      </c>
      <c r="I12" s="45" t="s">
        <v>51</v>
      </c>
      <c r="J12" s="19" t="s">
        <v>52</v>
      </c>
      <c r="K12" s="19">
        <v>85</v>
      </c>
      <c r="L12" s="20" t="s">
        <v>190</v>
      </c>
      <c r="M12" s="8"/>
      <c r="N12" s="9"/>
      <c r="O12" s="10"/>
      <c r="P12" s="11"/>
      <c r="Q12" s="12"/>
      <c r="R12" s="21">
        <v>0</v>
      </c>
      <c r="S12" s="22">
        <f>R12*K12</f>
        <v>0</v>
      </c>
      <c r="T12" s="22">
        <f>S12*0.2</f>
        <v>0</v>
      </c>
      <c r="U12" s="23">
        <f>T12+S12</f>
        <v>0</v>
      </c>
    </row>
    <row r="13" spans="1:21" ht="58.5" x14ac:dyDescent="0.25">
      <c r="A13" s="16" t="s">
        <v>27</v>
      </c>
      <c r="B13" s="17" t="s">
        <v>53</v>
      </c>
      <c r="C13" s="18" t="s">
        <v>54</v>
      </c>
      <c r="D13" s="17" t="s">
        <v>148</v>
      </c>
      <c r="E13" s="53" t="s">
        <v>114</v>
      </c>
      <c r="F13" s="44"/>
      <c r="G13" s="17" t="s">
        <v>50</v>
      </c>
      <c r="H13" s="45"/>
      <c r="I13" s="45"/>
      <c r="J13" s="19" t="s">
        <v>52</v>
      </c>
      <c r="K13" s="19">
        <v>160</v>
      </c>
      <c r="L13" s="20" t="s">
        <v>112</v>
      </c>
      <c r="M13" s="8"/>
      <c r="N13" s="9"/>
      <c r="O13" s="10"/>
      <c r="P13" s="11"/>
      <c r="Q13" s="12"/>
      <c r="R13" s="21">
        <v>0</v>
      </c>
      <c r="S13" s="22">
        <f t="shared" ref="S13:S47" si="0">R13*K13</f>
        <v>0</v>
      </c>
      <c r="T13" s="22">
        <f t="shared" ref="T13:T15" si="1">S13*0.2</f>
        <v>0</v>
      </c>
      <c r="U13" s="23">
        <f t="shared" ref="U13:U15" si="2">T13+S13</f>
        <v>0</v>
      </c>
    </row>
    <row r="14" spans="1:21" ht="78" x14ac:dyDescent="0.25">
      <c r="A14" s="16" t="s">
        <v>28</v>
      </c>
      <c r="B14" s="17" t="s">
        <v>53</v>
      </c>
      <c r="C14" s="18" t="s">
        <v>55</v>
      </c>
      <c r="D14" s="17" t="s">
        <v>149</v>
      </c>
      <c r="E14" s="53" t="s">
        <v>115</v>
      </c>
      <c r="F14" s="44"/>
      <c r="G14" s="17" t="s">
        <v>50</v>
      </c>
      <c r="H14" s="45"/>
      <c r="I14" s="45"/>
      <c r="J14" s="19" t="s">
        <v>52</v>
      </c>
      <c r="K14" s="19">
        <v>160</v>
      </c>
      <c r="L14" s="20" t="s">
        <v>112</v>
      </c>
      <c r="M14" s="8"/>
      <c r="N14" s="9"/>
      <c r="O14" s="10"/>
      <c r="P14" s="11"/>
      <c r="Q14" s="12"/>
      <c r="R14" s="21">
        <v>0</v>
      </c>
      <c r="S14" s="22">
        <f t="shared" si="0"/>
        <v>0</v>
      </c>
      <c r="T14" s="22">
        <f t="shared" si="1"/>
        <v>0</v>
      </c>
      <c r="U14" s="23">
        <f t="shared" si="2"/>
        <v>0</v>
      </c>
    </row>
    <row r="15" spans="1:21" ht="97.5" x14ac:dyDescent="0.25">
      <c r="A15" s="16" t="s">
        <v>56</v>
      </c>
      <c r="B15" s="17" t="s">
        <v>183</v>
      </c>
      <c r="C15" s="18" t="s">
        <v>57</v>
      </c>
      <c r="D15" s="17" t="s">
        <v>150</v>
      </c>
      <c r="E15" s="53" t="s">
        <v>116</v>
      </c>
      <c r="F15" s="44"/>
      <c r="G15" s="17" t="s">
        <v>50</v>
      </c>
      <c r="H15" s="45"/>
      <c r="I15" s="45"/>
      <c r="J15" s="19" t="s">
        <v>52</v>
      </c>
      <c r="K15" s="19">
        <v>20</v>
      </c>
      <c r="L15" s="20" t="s">
        <v>112</v>
      </c>
      <c r="M15" s="8"/>
      <c r="N15" s="9"/>
      <c r="O15" s="10"/>
      <c r="P15" s="11"/>
      <c r="Q15" s="12"/>
      <c r="R15" s="21">
        <v>0</v>
      </c>
      <c r="S15" s="22">
        <f t="shared" si="0"/>
        <v>0</v>
      </c>
      <c r="T15" s="22">
        <f t="shared" si="1"/>
        <v>0</v>
      </c>
      <c r="U15" s="23">
        <f t="shared" si="2"/>
        <v>0</v>
      </c>
    </row>
    <row r="16" spans="1:21" ht="68.25" x14ac:dyDescent="0.25">
      <c r="A16" s="16" t="s">
        <v>29</v>
      </c>
      <c r="B16" s="17" t="s">
        <v>53</v>
      </c>
      <c r="C16" s="18" t="s">
        <v>58</v>
      </c>
      <c r="D16" s="17" t="s">
        <v>151</v>
      </c>
      <c r="E16" s="53" t="s">
        <v>188</v>
      </c>
      <c r="F16" s="44"/>
      <c r="G16" s="17" t="s">
        <v>50</v>
      </c>
      <c r="H16" s="45"/>
      <c r="I16" s="45"/>
      <c r="J16" s="19" t="s">
        <v>52</v>
      </c>
      <c r="K16" s="19">
        <v>140</v>
      </c>
      <c r="L16" s="20" t="s">
        <v>112</v>
      </c>
      <c r="M16" s="8"/>
      <c r="N16" s="9"/>
      <c r="O16" s="10"/>
      <c r="P16" s="11"/>
      <c r="Q16" s="12"/>
      <c r="R16" s="21">
        <v>0</v>
      </c>
      <c r="S16" s="22">
        <f t="shared" si="0"/>
        <v>0</v>
      </c>
      <c r="T16" s="22">
        <f>S16*0.2</f>
        <v>0</v>
      </c>
      <c r="U16" s="23">
        <f>T16+S16</f>
        <v>0</v>
      </c>
    </row>
    <row r="17" spans="1:21" ht="68.25" x14ac:dyDescent="0.25">
      <c r="A17" s="16" t="s">
        <v>30</v>
      </c>
      <c r="B17" s="17" t="s">
        <v>53</v>
      </c>
      <c r="C17" s="18" t="s">
        <v>59</v>
      </c>
      <c r="D17" s="17" t="s">
        <v>152</v>
      </c>
      <c r="E17" s="53" t="s">
        <v>117</v>
      </c>
      <c r="F17" s="44"/>
      <c r="G17" s="17" t="s">
        <v>50</v>
      </c>
      <c r="H17" s="45"/>
      <c r="I17" s="45"/>
      <c r="J17" s="19" t="s">
        <v>52</v>
      </c>
      <c r="K17" s="19">
        <v>81</v>
      </c>
      <c r="L17" s="20" t="s">
        <v>112</v>
      </c>
      <c r="M17" s="8"/>
      <c r="N17" s="9"/>
      <c r="O17" s="10"/>
      <c r="P17" s="11"/>
      <c r="Q17" s="12"/>
      <c r="R17" s="21">
        <v>0</v>
      </c>
      <c r="S17" s="22">
        <f t="shared" si="0"/>
        <v>0</v>
      </c>
      <c r="T17" s="22">
        <f t="shared" ref="T17:T19" si="3">S17*0.2</f>
        <v>0</v>
      </c>
      <c r="U17" s="23">
        <f t="shared" ref="U17:U19" si="4">T17+S17</f>
        <v>0</v>
      </c>
    </row>
    <row r="18" spans="1:21" ht="68.25" x14ac:dyDescent="0.25">
      <c r="A18" s="16" t="s">
        <v>31</v>
      </c>
      <c r="B18" s="17" t="s">
        <v>53</v>
      </c>
      <c r="C18" s="18" t="s">
        <v>60</v>
      </c>
      <c r="D18" s="17" t="s">
        <v>153</v>
      </c>
      <c r="E18" s="53" t="s">
        <v>189</v>
      </c>
      <c r="F18" s="44"/>
      <c r="G18" s="17" t="s">
        <v>50</v>
      </c>
      <c r="H18" s="45"/>
      <c r="I18" s="45"/>
      <c r="J18" s="19" t="s">
        <v>52</v>
      </c>
      <c r="K18" s="19">
        <v>130</v>
      </c>
      <c r="L18" s="20" t="s">
        <v>112</v>
      </c>
      <c r="M18" s="8"/>
      <c r="N18" s="9"/>
      <c r="O18" s="10"/>
      <c r="P18" s="11"/>
      <c r="Q18" s="12"/>
      <c r="R18" s="21">
        <v>0</v>
      </c>
      <c r="S18" s="22">
        <f t="shared" si="0"/>
        <v>0</v>
      </c>
      <c r="T18" s="22">
        <f t="shared" si="3"/>
        <v>0</v>
      </c>
      <c r="U18" s="23">
        <f t="shared" si="4"/>
        <v>0</v>
      </c>
    </row>
    <row r="19" spans="1:21" ht="87.75" x14ac:dyDescent="0.25">
      <c r="A19" s="16" t="s">
        <v>32</v>
      </c>
      <c r="B19" s="17" t="s">
        <v>53</v>
      </c>
      <c r="C19" s="18" t="s">
        <v>61</v>
      </c>
      <c r="D19" s="17" t="s">
        <v>154</v>
      </c>
      <c r="E19" s="53" t="s">
        <v>118</v>
      </c>
      <c r="F19" s="44"/>
      <c r="G19" s="17" t="s">
        <v>50</v>
      </c>
      <c r="H19" s="45"/>
      <c r="I19" s="45"/>
      <c r="J19" s="19" t="s">
        <v>52</v>
      </c>
      <c r="K19" s="19">
        <v>101</v>
      </c>
      <c r="L19" s="20" t="s">
        <v>112</v>
      </c>
      <c r="M19" s="8"/>
      <c r="N19" s="9"/>
      <c r="O19" s="10"/>
      <c r="P19" s="11"/>
      <c r="Q19" s="12"/>
      <c r="R19" s="21">
        <v>0</v>
      </c>
      <c r="S19" s="22">
        <f t="shared" si="0"/>
        <v>0</v>
      </c>
      <c r="T19" s="22">
        <f t="shared" si="3"/>
        <v>0</v>
      </c>
      <c r="U19" s="23">
        <f t="shared" si="4"/>
        <v>0</v>
      </c>
    </row>
    <row r="20" spans="1:21" ht="38.25" x14ac:dyDescent="0.25">
      <c r="A20" s="16" t="s">
        <v>33</v>
      </c>
      <c r="B20" s="17" t="s">
        <v>53</v>
      </c>
      <c r="C20" s="18" t="s">
        <v>62</v>
      </c>
      <c r="D20" s="17" t="s">
        <v>155</v>
      </c>
      <c r="E20" s="53" t="s">
        <v>119</v>
      </c>
      <c r="F20" s="44"/>
      <c r="G20" s="17" t="s">
        <v>50</v>
      </c>
      <c r="H20" s="45"/>
      <c r="I20" s="45"/>
      <c r="J20" s="19" t="s">
        <v>52</v>
      </c>
      <c r="K20" s="19">
        <v>101</v>
      </c>
      <c r="L20" s="20" t="s">
        <v>112</v>
      </c>
      <c r="M20" s="8"/>
      <c r="N20" s="9"/>
      <c r="O20" s="10"/>
      <c r="P20" s="11"/>
      <c r="Q20" s="12"/>
      <c r="R20" s="21">
        <v>0</v>
      </c>
      <c r="S20" s="22">
        <f t="shared" si="0"/>
        <v>0</v>
      </c>
      <c r="T20" s="22">
        <f>S20*0.2</f>
        <v>0</v>
      </c>
      <c r="U20" s="23">
        <f>T20+S20</f>
        <v>0</v>
      </c>
    </row>
    <row r="21" spans="1:21" ht="78" x14ac:dyDescent="0.25">
      <c r="A21" s="16" t="s">
        <v>34</v>
      </c>
      <c r="B21" s="17" t="s">
        <v>53</v>
      </c>
      <c r="C21" s="18" t="s">
        <v>63</v>
      </c>
      <c r="D21" s="17" t="s">
        <v>156</v>
      </c>
      <c r="E21" s="53" t="s">
        <v>120</v>
      </c>
      <c r="F21" s="44"/>
      <c r="G21" s="17" t="s">
        <v>50</v>
      </c>
      <c r="H21" s="45"/>
      <c r="I21" s="45"/>
      <c r="J21" s="19" t="s">
        <v>52</v>
      </c>
      <c r="K21" s="19">
        <v>20</v>
      </c>
      <c r="L21" s="20" t="s">
        <v>112</v>
      </c>
      <c r="M21" s="8"/>
      <c r="N21" s="9"/>
      <c r="O21" s="10"/>
      <c r="P21" s="11"/>
      <c r="Q21" s="12"/>
      <c r="R21" s="21">
        <v>0</v>
      </c>
      <c r="S21" s="22">
        <f t="shared" si="0"/>
        <v>0</v>
      </c>
      <c r="T21" s="22">
        <f t="shared" ref="T21:T23" si="5">S21*0.2</f>
        <v>0</v>
      </c>
      <c r="U21" s="23">
        <f t="shared" ref="U21:U23" si="6">T21+S21</f>
        <v>0</v>
      </c>
    </row>
    <row r="22" spans="1:21" ht="78" x14ac:dyDescent="0.25">
      <c r="A22" s="16" t="s">
        <v>35</v>
      </c>
      <c r="B22" s="17" t="s">
        <v>53</v>
      </c>
      <c r="C22" s="18" t="s">
        <v>64</v>
      </c>
      <c r="D22" s="17" t="s">
        <v>157</v>
      </c>
      <c r="E22" s="53" t="s">
        <v>121</v>
      </c>
      <c r="F22" s="44"/>
      <c r="G22" s="17" t="s">
        <v>50</v>
      </c>
      <c r="H22" s="45"/>
      <c r="I22" s="45"/>
      <c r="J22" s="19" t="s">
        <v>145</v>
      </c>
      <c r="K22" s="19">
        <v>2</v>
      </c>
      <c r="L22" s="20" t="s">
        <v>112</v>
      </c>
      <c r="M22" s="8"/>
      <c r="N22" s="9"/>
      <c r="O22" s="10"/>
      <c r="P22" s="11"/>
      <c r="Q22" s="12"/>
      <c r="R22" s="21">
        <v>0</v>
      </c>
      <c r="S22" s="22">
        <f t="shared" si="0"/>
        <v>0</v>
      </c>
      <c r="T22" s="22">
        <f t="shared" si="5"/>
        <v>0</v>
      </c>
      <c r="U22" s="23">
        <f t="shared" si="6"/>
        <v>0</v>
      </c>
    </row>
    <row r="23" spans="1:21" ht="87.75" x14ac:dyDescent="0.25">
      <c r="A23" s="16" t="s">
        <v>36</v>
      </c>
      <c r="B23" s="17" t="s">
        <v>104</v>
      </c>
      <c r="C23" s="18" t="s">
        <v>65</v>
      </c>
      <c r="D23" s="17" t="s">
        <v>158</v>
      </c>
      <c r="E23" s="53" t="s">
        <v>122</v>
      </c>
      <c r="F23" s="44"/>
      <c r="G23" s="17" t="s">
        <v>50</v>
      </c>
      <c r="H23" s="45"/>
      <c r="I23" s="45"/>
      <c r="J23" s="19" t="s">
        <v>52</v>
      </c>
      <c r="K23" s="19">
        <v>15</v>
      </c>
      <c r="L23" s="20" t="s">
        <v>112</v>
      </c>
      <c r="M23" s="8"/>
      <c r="N23" s="9"/>
      <c r="O23" s="10"/>
      <c r="P23" s="11"/>
      <c r="Q23" s="12"/>
      <c r="R23" s="21">
        <v>0</v>
      </c>
      <c r="S23" s="22">
        <f t="shared" si="0"/>
        <v>0</v>
      </c>
      <c r="T23" s="22">
        <f t="shared" si="5"/>
        <v>0</v>
      </c>
      <c r="U23" s="23">
        <f t="shared" si="6"/>
        <v>0</v>
      </c>
    </row>
    <row r="24" spans="1:21" ht="78" x14ac:dyDescent="0.25">
      <c r="A24" s="16" t="s">
        <v>37</v>
      </c>
      <c r="B24" s="17" t="s">
        <v>183</v>
      </c>
      <c r="C24" s="18" t="s">
        <v>66</v>
      </c>
      <c r="D24" s="17" t="s">
        <v>159</v>
      </c>
      <c r="E24" s="53" t="s">
        <v>123</v>
      </c>
      <c r="F24" s="44"/>
      <c r="G24" s="17" t="s">
        <v>50</v>
      </c>
      <c r="H24" s="45"/>
      <c r="I24" s="45"/>
      <c r="J24" s="19" t="s">
        <v>52</v>
      </c>
      <c r="K24" s="19">
        <v>10</v>
      </c>
      <c r="L24" s="20" t="s">
        <v>112</v>
      </c>
      <c r="M24" s="8"/>
      <c r="N24" s="9"/>
      <c r="O24" s="10"/>
      <c r="P24" s="11"/>
      <c r="Q24" s="12"/>
      <c r="R24" s="21">
        <v>0</v>
      </c>
      <c r="S24" s="22">
        <f t="shared" si="0"/>
        <v>0</v>
      </c>
      <c r="T24" s="22">
        <f>S24*0.2</f>
        <v>0</v>
      </c>
      <c r="U24" s="23">
        <f>T24+S24</f>
        <v>0</v>
      </c>
    </row>
    <row r="25" spans="1:21" ht="78" x14ac:dyDescent="0.25">
      <c r="A25" s="16" t="s">
        <v>38</v>
      </c>
      <c r="B25" s="17" t="s">
        <v>183</v>
      </c>
      <c r="C25" s="18" t="s">
        <v>67</v>
      </c>
      <c r="D25" s="17" t="s">
        <v>160</v>
      </c>
      <c r="E25" s="53" t="s">
        <v>124</v>
      </c>
      <c r="F25" s="44"/>
      <c r="G25" s="17" t="s">
        <v>50</v>
      </c>
      <c r="H25" s="45"/>
      <c r="I25" s="45"/>
      <c r="J25" s="19" t="s">
        <v>52</v>
      </c>
      <c r="K25" s="19">
        <v>10</v>
      </c>
      <c r="L25" s="20" t="s">
        <v>112</v>
      </c>
      <c r="M25" s="8"/>
      <c r="N25" s="9"/>
      <c r="O25" s="10"/>
      <c r="P25" s="11"/>
      <c r="Q25" s="12"/>
      <c r="R25" s="21">
        <v>0</v>
      </c>
      <c r="S25" s="22">
        <f t="shared" si="0"/>
        <v>0</v>
      </c>
      <c r="T25" s="22">
        <f t="shared" ref="T25:T29" si="7">S25*0.2</f>
        <v>0</v>
      </c>
      <c r="U25" s="23">
        <f t="shared" ref="U25:U29" si="8">T25+S25</f>
        <v>0</v>
      </c>
    </row>
    <row r="26" spans="1:21" ht="78" x14ac:dyDescent="0.25">
      <c r="A26" s="16" t="s">
        <v>39</v>
      </c>
      <c r="B26" s="17" t="s">
        <v>184</v>
      </c>
      <c r="C26" s="18" t="s">
        <v>68</v>
      </c>
      <c r="D26" s="17" t="s">
        <v>161</v>
      </c>
      <c r="E26" s="53" t="s">
        <v>125</v>
      </c>
      <c r="F26" s="44"/>
      <c r="G26" s="17" t="s">
        <v>50</v>
      </c>
      <c r="H26" s="45"/>
      <c r="I26" s="45"/>
      <c r="J26" s="19" t="s">
        <v>52</v>
      </c>
      <c r="K26" s="19">
        <v>16</v>
      </c>
      <c r="L26" s="20" t="s">
        <v>112</v>
      </c>
      <c r="M26" s="8"/>
      <c r="N26" s="9"/>
      <c r="O26" s="10"/>
      <c r="P26" s="11"/>
      <c r="Q26" s="12"/>
      <c r="R26" s="21">
        <v>0</v>
      </c>
      <c r="S26" s="22">
        <f t="shared" si="0"/>
        <v>0</v>
      </c>
      <c r="T26" s="22">
        <f t="shared" si="7"/>
        <v>0</v>
      </c>
      <c r="U26" s="23">
        <f t="shared" si="8"/>
        <v>0</v>
      </c>
    </row>
    <row r="27" spans="1:21" ht="78" x14ac:dyDescent="0.25">
      <c r="A27" s="16" t="s">
        <v>40</v>
      </c>
      <c r="B27" s="17" t="s">
        <v>184</v>
      </c>
      <c r="C27" s="18" t="s">
        <v>69</v>
      </c>
      <c r="D27" s="17" t="s">
        <v>162</v>
      </c>
      <c r="E27" s="53" t="s">
        <v>126</v>
      </c>
      <c r="F27" s="44"/>
      <c r="G27" s="17" t="s">
        <v>50</v>
      </c>
      <c r="H27" s="45"/>
      <c r="I27" s="45"/>
      <c r="J27" s="19" t="s">
        <v>52</v>
      </c>
      <c r="K27" s="19">
        <v>2</v>
      </c>
      <c r="L27" s="20" t="s">
        <v>112</v>
      </c>
      <c r="M27" s="8"/>
      <c r="N27" s="9"/>
      <c r="O27" s="10"/>
      <c r="P27" s="11"/>
      <c r="Q27" s="12"/>
      <c r="R27" s="21">
        <v>0</v>
      </c>
      <c r="S27" s="22">
        <f t="shared" si="0"/>
        <v>0</v>
      </c>
      <c r="T27" s="22">
        <f t="shared" si="7"/>
        <v>0</v>
      </c>
      <c r="U27" s="23">
        <f t="shared" si="8"/>
        <v>0</v>
      </c>
    </row>
    <row r="28" spans="1:21" ht="97.5" x14ac:dyDescent="0.25">
      <c r="A28" s="16" t="s">
        <v>41</v>
      </c>
      <c r="B28" s="17" t="s">
        <v>184</v>
      </c>
      <c r="C28" s="18" t="s">
        <v>70</v>
      </c>
      <c r="D28" s="17" t="s">
        <v>163</v>
      </c>
      <c r="E28" s="53" t="s">
        <v>127</v>
      </c>
      <c r="F28" s="44"/>
      <c r="G28" s="17" t="s">
        <v>50</v>
      </c>
      <c r="H28" s="45"/>
      <c r="I28" s="45"/>
      <c r="J28" s="19" t="s">
        <v>52</v>
      </c>
      <c r="K28" s="19">
        <v>2</v>
      </c>
      <c r="L28" s="20" t="s">
        <v>112</v>
      </c>
      <c r="M28" s="8"/>
      <c r="N28" s="9"/>
      <c r="O28" s="10"/>
      <c r="P28" s="11"/>
      <c r="Q28" s="12"/>
      <c r="R28" s="21">
        <v>0</v>
      </c>
      <c r="S28" s="22">
        <f t="shared" si="0"/>
        <v>0</v>
      </c>
      <c r="T28" s="22">
        <f t="shared" si="7"/>
        <v>0</v>
      </c>
      <c r="U28" s="23">
        <f t="shared" si="8"/>
        <v>0</v>
      </c>
    </row>
    <row r="29" spans="1:21" ht="58.5" x14ac:dyDescent="0.25">
      <c r="A29" s="16" t="s">
        <v>42</v>
      </c>
      <c r="B29" s="17" t="s">
        <v>184</v>
      </c>
      <c r="C29" s="18" t="s">
        <v>71</v>
      </c>
      <c r="D29" s="17" t="s">
        <v>164</v>
      </c>
      <c r="E29" s="53" t="s">
        <v>128</v>
      </c>
      <c r="F29" s="44"/>
      <c r="G29" s="17" t="s">
        <v>50</v>
      </c>
      <c r="H29" s="45"/>
      <c r="I29" s="45"/>
      <c r="J29" s="19" t="s">
        <v>52</v>
      </c>
      <c r="K29" s="19">
        <v>1</v>
      </c>
      <c r="L29" s="20" t="s">
        <v>112</v>
      </c>
      <c r="M29" s="8"/>
      <c r="N29" s="9"/>
      <c r="O29" s="10"/>
      <c r="P29" s="11"/>
      <c r="Q29" s="12"/>
      <c r="R29" s="21">
        <v>0</v>
      </c>
      <c r="S29" s="22">
        <f t="shared" si="0"/>
        <v>0</v>
      </c>
      <c r="T29" s="22">
        <f t="shared" si="7"/>
        <v>0</v>
      </c>
      <c r="U29" s="23">
        <f t="shared" si="8"/>
        <v>0</v>
      </c>
    </row>
    <row r="30" spans="1:21" ht="87.75" x14ac:dyDescent="0.25">
      <c r="A30" s="16" t="s">
        <v>43</v>
      </c>
      <c r="B30" s="17" t="s">
        <v>184</v>
      </c>
      <c r="C30" s="18" t="s">
        <v>72</v>
      </c>
      <c r="D30" s="17" t="s">
        <v>165</v>
      </c>
      <c r="E30" s="53" t="s">
        <v>129</v>
      </c>
      <c r="F30" s="13"/>
      <c r="G30" s="17" t="s">
        <v>50</v>
      </c>
      <c r="H30" s="45"/>
      <c r="I30" s="45"/>
      <c r="J30" s="19" t="s">
        <v>52</v>
      </c>
      <c r="K30" s="19">
        <v>1</v>
      </c>
      <c r="L30" s="20" t="s">
        <v>112</v>
      </c>
      <c r="M30" s="8"/>
      <c r="N30" s="9"/>
      <c r="O30" s="10"/>
      <c r="P30" s="11"/>
      <c r="Q30" s="12"/>
      <c r="R30" s="21">
        <v>0</v>
      </c>
      <c r="S30" s="22">
        <f t="shared" si="0"/>
        <v>0</v>
      </c>
      <c r="T30" s="22">
        <f>S30*0.2</f>
        <v>0</v>
      </c>
      <c r="U30" s="23">
        <f>T30+S30</f>
        <v>0</v>
      </c>
    </row>
    <row r="31" spans="1:21" ht="39" x14ac:dyDescent="0.25">
      <c r="A31" s="16" t="s">
        <v>44</v>
      </c>
      <c r="B31" s="17" t="s">
        <v>184</v>
      </c>
      <c r="C31" s="18" t="s">
        <v>73</v>
      </c>
      <c r="D31" s="17" t="s">
        <v>166</v>
      </c>
      <c r="E31" s="53" t="s">
        <v>130</v>
      </c>
      <c r="F31" s="13"/>
      <c r="G31" s="17" t="s">
        <v>50</v>
      </c>
      <c r="H31" s="45"/>
      <c r="I31" s="45"/>
      <c r="J31" s="19" t="s">
        <v>52</v>
      </c>
      <c r="K31" s="19">
        <v>1</v>
      </c>
      <c r="L31" s="20" t="s">
        <v>112</v>
      </c>
      <c r="M31" s="8"/>
      <c r="N31" s="9"/>
      <c r="O31" s="10"/>
      <c r="P31" s="11"/>
      <c r="Q31" s="12"/>
      <c r="R31" s="21">
        <v>0</v>
      </c>
      <c r="S31" s="22">
        <f t="shared" si="0"/>
        <v>0</v>
      </c>
      <c r="T31" s="22">
        <f t="shared" ref="T31:T33" si="9">S31*0.2</f>
        <v>0</v>
      </c>
      <c r="U31" s="23">
        <f t="shared" ref="U31:U33" si="10">T31+S31</f>
        <v>0</v>
      </c>
    </row>
    <row r="32" spans="1:21" ht="97.5" x14ac:dyDescent="0.25">
      <c r="A32" s="16" t="s">
        <v>45</v>
      </c>
      <c r="B32" s="17" t="s">
        <v>183</v>
      </c>
      <c r="C32" s="18" t="s">
        <v>74</v>
      </c>
      <c r="D32" s="17" t="s">
        <v>167</v>
      </c>
      <c r="E32" s="53" t="s">
        <v>191</v>
      </c>
      <c r="F32" s="13"/>
      <c r="G32" s="17" t="s">
        <v>50</v>
      </c>
      <c r="H32" s="45"/>
      <c r="I32" s="45"/>
      <c r="J32" s="19" t="s">
        <v>52</v>
      </c>
      <c r="K32" s="19">
        <v>5</v>
      </c>
      <c r="L32" s="20" t="s">
        <v>112</v>
      </c>
      <c r="M32" s="8"/>
      <c r="N32" s="9"/>
      <c r="O32" s="10"/>
      <c r="P32" s="11"/>
      <c r="Q32" s="12"/>
      <c r="R32" s="21">
        <v>0</v>
      </c>
      <c r="S32" s="22">
        <f t="shared" si="0"/>
        <v>0</v>
      </c>
      <c r="T32" s="22">
        <f t="shared" si="9"/>
        <v>0</v>
      </c>
      <c r="U32" s="23">
        <f t="shared" si="10"/>
        <v>0</v>
      </c>
    </row>
    <row r="33" spans="1:21" ht="97.5" x14ac:dyDescent="0.25">
      <c r="A33" s="16" t="s">
        <v>46</v>
      </c>
      <c r="B33" s="17" t="s">
        <v>47</v>
      </c>
      <c r="C33" s="18" t="s">
        <v>75</v>
      </c>
      <c r="D33" s="17" t="s">
        <v>168</v>
      </c>
      <c r="E33" s="53" t="s">
        <v>192</v>
      </c>
      <c r="F33" s="13"/>
      <c r="G33" s="17" t="s">
        <v>50</v>
      </c>
      <c r="H33" s="45"/>
      <c r="I33" s="45"/>
      <c r="J33" s="19" t="s">
        <v>52</v>
      </c>
      <c r="K33" s="19">
        <v>42</v>
      </c>
      <c r="L33" s="20" t="s">
        <v>112</v>
      </c>
      <c r="M33" s="8"/>
      <c r="N33" s="9"/>
      <c r="O33" s="10"/>
      <c r="P33" s="11"/>
      <c r="Q33" s="12"/>
      <c r="R33" s="21">
        <v>0</v>
      </c>
      <c r="S33" s="22">
        <f t="shared" si="0"/>
        <v>0</v>
      </c>
      <c r="T33" s="22">
        <f t="shared" si="9"/>
        <v>0</v>
      </c>
      <c r="U33" s="23">
        <f t="shared" si="10"/>
        <v>0</v>
      </c>
    </row>
    <row r="34" spans="1:21" ht="87.75" x14ac:dyDescent="0.25">
      <c r="A34" s="16" t="s">
        <v>76</v>
      </c>
      <c r="B34" s="17" t="s">
        <v>47</v>
      </c>
      <c r="C34" s="18" t="s">
        <v>77</v>
      </c>
      <c r="D34" s="17" t="s">
        <v>169</v>
      </c>
      <c r="E34" s="53" t="s">
        <v>131</v>
      </c>
      <c r="F34" s="13"/>
      <c r="G34" s="17" t="s">
        <v>50</v>
      </c>
      <c r="H34" s="45"/>
      <c r="I34" s="45"/>
      <c r="J34" s="19" t="s">
        <v>52</v>
      </c>
      <c r="K34" s="19">
        <v>68</v>
      </c>
      <c r="L34" s="20" t="s">
        <v>112</v>
      </c>
      <c r="M34" s="8"/>
      <c r="N34" s="9"/>
      <c r="O34" s="10"/>
      <c r="P34" s="11"/>
      <c r="Q34" s="12"/>
      <c r="R34" s="21">
        <v>0</v>
      </c>
      <c r="S34" s="22">
        <f t="shared" si="0"/>
        <v>0</v>
      </c>
      <c r="T34" s="22">
        <f>S34*0.2</f>
        <v>0</v>
      </c>
      <c r="U34" s="23">
        <f>T34+S34</f>
        <v>0</v>
      </c>
    </row>
    <row r="35" spans="1:21" ht="87.75" x14ac:dyDescent="0.25">
      <c r="A35" s="16" t="s">
        <v>78</v>
      </c>
      <c r="B35" s="17" t="s">
        <v>47</v>
      </c>
      <c r="C35" s="18" t="s">
        <v>79</v>
      </c>
      <c r="D35" s="17" t="s">
        <v>170</v>
      </c>
      <c r="E35" s="53" t="s">
        <v>132</v>
      </c>
      <c r="F35" s="13"/>
      <c r="G35" s="17" t="s">
        <v>50</v>
      </c>
      <c r="H35" s="45"/>
      <c r="I35" s="45"/>
      <c r="J35" s="19" t="s">
        <v>52</v>
      </c>
      <c r="K35" s="19">
        <v>18</v>
      </c>
      <c r="L35" s="20" t="s">
        <v>112</v>
      </c>
      <c r="M35" s="8"/>
      <c r="N35" s="9"/>
      <c r="O35" s="10"/>
      <c r="P35" s="11"/>
      <c r="Q35" s="12"/>
      <c r="R35" s="21">
        <v>0</v>
      </c>
      <c r="S35" s="22">
        <f t="shared" si="0"/>
        <v>0</v>
      </c>
      <c r="T35" s="22">
        <f>S35*0.2</f>
        <v>0</v>
      </c>
      <c r="U35" s="23">
        <f>T35+S35</f>
        <v>0</v>
      </c>
    </row>
    <row r="36" spans="1:21" ht="58.5" x14ac:dyDescent="0.25">
      <c r="A36" s="16" t="s">
        <v>80</v>
      </c>
      <c r="B36" s="17" t="s">
        <v>183</v>
      </c>
      <c r="C36" s="18" t="s">
        <v>81</v>
      </c>
      <c r="D36" s="17" t="s">
        <v>171</v>
      </c>
      <c r="E36" s="53" t="s">
        <v>133</v>
      </c>
      <c r="F36" s="13"/>
      <c r="G36" s="17" t="s">
        <v>50</v>
      </c>
      <c r="H36" s="45"/>
      <c r="I36" s="45"/>
      <c r="J36" s="19" t="s">
        <v>52</v>
      </c>
      <c r="K36" s="19">
        <v>10</v>
      </c>
      <c r="L36" s="20" t="s">
        <v>112</v>
      </c>
      <c r="M36" s="8"/>
      <c r="N36" s="9"/>
      <c r="O36" s="10"/>
      <c r="P36" s="11"/>
      <c r="Q36" s="12"/>
      <c r="R36" s="21">
        <v>0</v>
      </c>
      <c r="S36" s="22">
        <f t="shared" si="0"/>
        <v>0</v>
      </c>
      <c r="T36" s="22">
        <f t="shared" ref="T36:T38" si="11">S36*0.2</f>
        <v>0</v>
      </c>
      <c r="U36" s="23">
        <f t="shared" ref="U36:U38" si="12">T36+S36</f>
        <v>0</v>
      </c>
    </row>
    <row r="37" spans="1:21" ht="51" x14ac:dyDescent="0.25">
      <c r="A37" s="16" t="s">
        <v>82</v>
      </c>
      <c r="B37" s="17" t="s">
        <v>47</v>
      </c>
      <c r="C37" s="18" t="s">
        <v>83</v>
      </c>
      <c r="D37" s="17" t="s">
        <v>172</v>
      </c>
      <c r="E37" s="53" t="s">
        <v>134</v>
      </c>
      <c r="F37" s="13"/>
      <c r="G37" s="17" t="s">
        <v>50</v>
      </c>
      <c r="H37" s="45"/>
      <c r="I37" s="45"/>
      <c r="J37" s="19" t="s">
        <v>52</v>
      </c>
      <c r="K37" s="19">
        <v>64</v>
      </c>
      <c r="L37" s="20" t="s">
        <v>112</v>
      </c>
      <c r="M37" s="8"/>
      <c r="N37" s="9"/>
      <c r="O37" s="10"/>
      <c r="P37" s="11"/>
      <c r="Q37" s="12"/>
      <c r="R37" s="21">
        <v>0</v>
      </c>
      <c r="S37" s="22">
        <f t="shared" si="0"/>
        <v>0</v>
      </c>
      <c r="T37" s="22">
        <f t="shared" si="11"/>
        <v>0</v>
      </c>
      <c r="U37" s="23">
        <f t="shared" si="12"/>
        <v>0</v>
      </c>
    </row>
    <row r="38" spans="1:21" ht="87.75" x14ac:dyDescent="0.25">
      <c r="A38" s="16" t="s">
        <v>84</v>
      </c>
      <c r="B38" s="17" t="s">
        <v>53</v>
      </c>
      <c r="C38" s="18" t="s">
        <v>85</v>
      </c>
      <c r="D38" s="17" t="s">
        <v>173</v>
      </c>
      <c r="E38" s="53" t="s">
        <v>135</v>
      </c>
      <c r="F38" s="13"/>
      <c r="G38" s="17" t="s">
        <v>50</v>
      </c>
      <c r="H38" s="45"/>
      <c r="I38" s="45"/>
      <c r="J38" s="19" t="s">
        <v>52</v>
      </c>
      <c r="K38" s="19">
        <v>2</v>
      </c>
      <c r="L38" s="20" t="s">
        <v>112</v>
      </c>
      <c r="M38" s="8"/>
      <c r="N38" s="9"/>
      <c r="O38" s="10"/>
      <c r="P38" s="11"/>
      <c r="Q38" s="12"/>
      <c r="R38" s="21">
        <v>0</v>
      </c>
      <c r="S38" s="22">
        <f t="shared" si="0"/>
        <v>0</v>
      </c>
      <c r="T38" s="22">
        <f t="shared" si="11"/>
        <v>0</v>
      </c>
      <c r="U38" s="23">
        <f t="shared" si="12"/>
        <v>0</v>
      </c>
    </row>
    <row r="39" spans="1:21" ht="63.75" x14ac:dyDescent="0.25">
      <c r="A39" s="16" t="s">
        <v>86</v>
      </c>
      <c r="B39" s="17" t="s">
        <v>183</v>
      </c>
      <c r="C39" s="18" t="s">
        <v>87</v>
      </c>
      <c r="D39" s="17" t="s">
        <v>174</v>
      </c>
      <c r="E39" s="53" t="s">
        <v>136</v>
      </c>
      <c r="F39" s="13"/>
      <c r="G39" s="17" t="s">
        <v>50</v>
      </c>
      <c r="H39" s="45"/>
      <c r="I39" s="45"/>
      <c r="J39" s="19" t="s">
        <v>52</v>
      </c>
      <c r="K39" s="19">
        <v>5</v>
      </c>
      <c r="L39" s="20" t="s">
        <v>112</v>
      </c>
      <c r="M39" s="8"/>
      <c r="N39" s="9"/>
      <c r="O39" s="10"/>
      <c r="P39" s="11"/>
      <c r="Q39" s="12"/>
      <c r="R39" s="21">
        <v>0</v>
      </c>
      <c r="S39" s="22">
        <f t="shared" si="0"/>
        <v>0</v>
      </c>
      <c r="T39" s="22">
        <f>S39*0.2</f>
        <v>0</v>
      </c>
      <c r="U39" s="23">
        <f>T39+S39</f>
        <v>0</v>
      </c>
    </row>
    <row r="40" spans="1:21" ht="29.25" x14ac:dyDescent="0.25">
      <c r="A40" s="16" t="s">
        <v>88</v>
      </c>
      <c r="B40" s="17" t="s">
        <v>47</v>
      </c>
      <c r="C40" s="18" t="s">
        <v>89</v>
      </c>
      <c r="D40" s="17" t="s">
        <v>175</v>
      </c>
      <c r="E40" s="53" t="s">
        <v>137</v>
      </c>
      <c r="F40" s="13"/>
      <c r="G40" s="17" t="s">
        <v>50</v>
      </c>
      <c r="H40" s="45"/>
      <c r="I40" s="45"/>
      <c r="J40" s="19" t="s">
        <v>52</v>
      </c>
      <c r="K40" s="19">
        <v>46</v>
      </c>
      <c r="L40" s="20" t="s">
        <v>112</v>
      </c>
      <c r="M40" s="8"/>
      <c r="N40" s="9"/>
      <c r="O40" s="10"/>
      <c r="P40" s="11"/>
      <c r="Q40" s="12"/>
      <c r="R40" s="21">
        <v>0</v>
      </c>
      <c r="S40" s="22">
        <f t="shared" si="0"/>
        <v>0</v>
      </c>
      <c r="T40" s="22">
        <f t="shared" ref="T40:T42" si="13">S40*0.2</f>
        <v>0</v>
      </c>
      <c r="U40" s="23">
        <f t="shared" ref="U40:U42" si="14">T40+S40</f>
        <v>0</v>
      </c>
    </row>
    <row r="41" spans="1:21" ht="78" x14ac:dyDescent="0.25">
      <c r="A41" s="16" t="s">
        <v>90</v>
      </c>
      <c r="B41" s="17" t="s">
        <v>183</v>
      </c>
      <c r="C41" s="18" t="s">
        <v>91</v>
      </c>
      <c r="D41" s="17" t="s">
        <v>176</v>
      </c>
      <c r="E41" s="53" t="s">
        <v>138</v>
      </c>
      <c r="F41" s="13"/>
      <c r="G41" s="17" t="s">
        <v>50</v>
      </c>
      <c r="H41" s="45"/>
      <c r="I41" s="45"/>
      <c r="J41" s="19" t="s">
        <v>52</v>
      </c>
      <c r="K41" s="19">
        <v>10</v>
      </c>
      <c r="L41" s="20" t="s">
        <v>112</v>
      </c>
      <c r="M41" s="8"/>
      <c r="N41" s="9"/>
      <c r="O41" s="10"/>
      <c r="P41" s="11"/>
      <c r="Q41" s="12"/>
      <c r="R41" s="21">
        <v>0</v>
      </c>
      <c r="S41" s="22">
        <f t="shared" si="0"/>
        <v>0</v>
      </c>
      <c r="T41" s="22">
        <f t="shared" si="13"/>
        <v>0</v>
      </c>
      <c r="U41" s="23">
        <f t="shared" si="14"/>
        <v>0</v>
      </c>
    </row>
    <row r="42" spans="1:21" ht="87.75" x14ac:dyDescent="0.25">
      <c r="A42" s="16" t="s">
        <v>92</v>
      </c>
      <c r="B42" s="17" t="s">
        <v>53</v>
      </c>
      <c r="C42" s="18" t="s">
        <v>93</v>
      </c>
      <c r="D42" s="17" t="s">
        <v>177</v>
      </c>
      <c r="E42" s="53" t="s">
        <v>139</v>
      </c>
      <c r="F42" s="13"/>
      <c r="G42" s="17" t="s">
        <v>50</v>
      </c>
      <c r="H42" s="45"/>
      <c r="I42" s="45"/>
      <c r="J42" s="19" t="s">
        <v>52</v>
      </c>
      <c r="K42" s="19">
        <v>45</v>
      </c>
      <c r="L42" s="20" t="s">
        <v>112</v>
      </c>
      <c r="M42" s="8"/>
      <c r="N42" s="9"/>
      <c r="O42" s="10"/>
      <c r="P42" s="11"/>
      <c r="Q42" s="12"/>
      <c r="R42" s="21">
        <v>0</v>
      </c>
      <c r="S42" s="22">
        <f t="shared" si="0"/>
        <v>0</v>
      </c>
      <c r="T42" s="22">
        <f t="shared" si="13"/>
        <v>0</v>
      </c>
      <c r="U42" s="23">
        <f t="shared" si="14"/>
        <v>0</v>
      </c>
    </row>
    <row r="43" spans="1:21" ht="97.5" x14ac:dyDescent="0.25">
      <c r="A43" s="16" t="s">
        <v>94</v>
      </c>
      <c r="B43" s="17" t="s">
        <v>53</v>
      </c>
      <c r="C43" s="18" t="s">
        <v>95</v>
      </c>
      <c r="D43" s="17" t="s">
        <v>178</v>
      </c>
      <c r="E43" s="53" t="s">
        <v>140</v>
      </c>
      <c r="F43" s="13"/>
      <c r="G43" s="17" t="s">
        <v>50</v>
      </c>
      <c r="H43" s="45"/>
      <c r="I43" s="45"/>
      <c r="J43" s="19" t="s">
        <v>52</v>
      </c>
      <c r="K43" s="19">
        <v>90</v>
      </c>
      <c r="L43" s="20" t="s">
        <v>112</v>
      </c>
      <c r="M43" s="8"/>
      <c r="N43" s="9"/>
      <c r="O43" s="10"/>
      <c r="P43" s="11"/>
      <c r="Q43" s="12"/>
      <c r="R43" s="21">
        <v>0</v>
      </c>
      <c r="S43" s="22">
        <f t="shared" si="0"/>
        <v>0</v>
      </c>
      <c r="T43" s="22">
        <f>S43*0.2</f>
        <v>0</v>
      </c>
      <c r="U43" s="23">
        <f>T43+S43</f>
        <v>0</v>
      </c>
    </row>
    <row r="44" spans="1:21" ht="78" x14ac:dyDescent="0.25">
      <c r="A44" s="16" t="s">
        <v>96</v>
      </c>
      <c r="B44" s="17" t="s">
        <v>53</v>
      </c>
      <c r="C44" s="18" t="s">
        <v>97</v>
      </c>
      <c r="D44" s="17" t="s">
        <v>179</v>
      </c>
      <c r="E44" s="53" t="s">
        <v>141</v>
      </c>
      <c r="F44" s="13"/>
      <c r="G44" s="17" t="s">
        <v>50</v>
      </c>
      <c r="H44" s="45"/>
      <c r="I44" s="45"/>
      <c r="J44" s="19" t="s">
        <v>52</v>
      </c>
      <c r="K44" s="19">
        <v>90</v>
      </c>
      <c r="L44" s="20" t="s">
        <v>112</v>
      </c>
      <c r="M44" s="8"/>
      <c r="N44" s="9"/>
      <c r="O44" s="10"/>
      <c r="P44" s="11"/>
      <c r="Q44" s="12"/>
      <c r="R44" s="21">
        <v>0</v>
      </c>
      <c r="S44" s="22">
        <f t="shared" si="0"/>
        <v>0</v>
      </c>
      <c r="T44" s="22">
        <f t="shared" ref="T44:T46" si="15">S44*0.2</f>
        <v>0</v>
      </c>
      <c r="U44" s="23">
        <f t="shared" ref="U44:U46" si="16">T44+S44</f>
        <v>0</v>
      </c>
    </row>
    <row r="45" spans="1:21" ht="78" x14ac:dyDescent="0.25">
      <c r="A45" s="16" t="s">
        <v>98</v>
      </c>
      <c r="B45" s="17" t="s">
        <v>185</v>
      </c>
      <c r="C45" s="18" t="s">
        <v>99</v>
      </c>
      <c r="D45" s="17" t="s">
        <v>180</v>
      </c>
      <c r="E45" s="53" t="s">
        <v>142</v>
      </c>
      <c r="F45" s="13"/>
      <c r="G45" s="17" t="s">
        <v>50</v>
      </c>
      <c r="H45" s="45"/>
      <c r="I45" s="45"/>
      <c r="J45" s="19" t="s">
        <v>52</v>
      </c>
      <c r="K45" s="19">
        <v>2</v>
      </c>
      <c r="L45" s="20" t="s">
        <v>112</v>
      </c>
      <c r="M45" s="8"/>
      <c r="N45" s="9"/>
      <c r="O45" s="10"/>
      <c r="P45" s="11"/>
      <c r="Q45" s="12"/>
      <c r="R45" s="21">
        <v>0</v>
      </c>
      <c r="S45" s="22">
        <f t="shared" si="0"/>
        <v>0</v>
      </c>
      <c r="T45" s="22">
        <f t="shared" si="15"/>
        <v>0</v>
      </c>
      <c r="U45" s="23">
        <f t="shared" si="16"/>
        <v>0</v>
      </c>
    </row>
    <row r="46" spans="1:21" ht="78" x14ac:dyDescent="0.25">
      <c r="A46" s="16" t="s">
        <v>100</v>
      </c>
      <c r="B46" s="17" t="s">
        <v>184</v>
      </c>
      <c r="C46" s="18" t="s">
        <v>101</v>
      </c>
      <c r="D46" s="17" t="s">
        <v>181</v>
      </c>
      <c r="E46" s="53" t="s">
        <v>143</v>
      </c>
      <c r="F46" s="13"/>
      <c r="G46" s="17" t="s">
        <v>50</v>
      </c>
      <c r="H46" s="45"/>
      <c r="I46" s="45"/>
      <c r="J46" s="19" t="s">
        <v>52</v>
      </c>
      <c r="K46" s="19">
        <v>4</v>
      </c>
      <c r="L46" s="20" t="s">
        <v>112</v>
      </c>
      <c r="M46" s="8"/>
      <c r="N46" s="9"/>
      <c r="O46" s="10"/>
      <c r="P46" s="11"/>
      <c r="Q46" s="12"/>
      <c r="R46" s="21">
        <v>0</v>
      </c>
      <c r="S46" s="22">
        <f t="shared" si="0"/>
        <v>0</v>
      </c>
      <c r="T46" s="22">
        <f t="shared" si="15"/>
        <v>0</v>
      </c>
      <c r="U46" s="23">
        <f t="shared" si="16"/>
        <v>0</v>
      </c>
    </row>
    <row r="47" spans="1:21" ht="87.75" x14ac:dyDescent="0.25">
      <c r="A47" s="16" t="s">
        <v>102</v>
      </c>
      <c r="B47" s="17" t="s">
        <v>53</v>
      </c>
      <c r="C47" s="18" t="s">
        <v>103</v>
      </c>
      <c r="D47" s="17" t="s">
        <v>182</v>
      </c>
      <c r="E47" s="53" t="s">
        <v>144</v>
      </c>
      <c r="F47" s="13"/>
      <c r="G47" s="17" t="s">
        <v>50</v>
      </c>
      <c r="H47" s="45"/>
      <c r="I47" s="45"/>
      <c r="J47" s="19" t="s">
        <v>52</v>
      </c>
      <c r="K47" s="19">
        <v>4</v>
      </c>
      <c r="L47" s="20" t="s">
        <v>112</v>
      </c>
      <c r="M47" s="8"/>
      <c r="N47" s="9"/>
      <c r="O47" s="10"/>
      <c r="P47" s="11"/>
      <c r="Q47" s="12"/>
      <c r="R47" s="21">
        <v>0</v>
      </c>
      <c r="S47" s="22">
        <f t="shared" si="0"/>
        <v>0</v>
      </c>
      <c r="T47" s="22">
        <f>S47*0.2</f>
        <v>0</v>
      </c>
      <c r="U47" s="23">
        <f>T47+S47</f>
        <v>0</v>
      </c>
    </row>
    <row r="48" spans="1:21" x14ac:dyDescent="0.25">
      <c r="A48" s="36" t="s">
        <v>105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8"/>
      <c r="O48" s="38"/>
      <c r="P48" s="38"/>
      <c r="Q48" s="38"/>
      <c r="R48" s="39"/>
      <c r="S48" s="14">
        <f>SUM(S12:S47)</f>
        <v>0</v>
      </c>
      <c r="T48" s="14">
        <f t="shared" ref="T48:U48" si="17">SUM(T12:T47)</f>
        <v>0</v>
      </c>
      <c r="U48" s="14">
        <f t="shared" si="17"/>
        <v>0</v>
      </c>
    </row>
    <row r="49" spans="1:21" ht="48" customHeight="1" x14ac:dyDescent="0.25">
      <c r="A49" s="32" t="s">
        <v>186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4"/>
      <c r="M49" s="40" t="s">
        <v>106</v>
      </c>
      <c r="N49" s="40"/>
      <c r="O49" s="40"/>
      <c r="P49" s="40"/>
      <c r="Q49" s="40"/>
      <c r="R49" s="40"/>
      <c r="S49" s="40"/>
      <c r="T49" s="40"/>
      <c r="U49" s="40"/>
    </row>
    <row r="50" spans="1:21" ht="17.25" customHeight="1" x14ac:dyDescent="0.25">
      <c r="A50" s="41" t="s">
        <v>107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3"/>
      <c r="M50" s="40" t="s">
        <v>106</v>
      </c>
      <c r="N50" s="40"/>
      <c r="O50" s="40"/>
      <c r="P50" s="40"/>
      <c r="Q50" s="40"/>
      <c r="R50" s="40"/>
      <c r="S50" s="40"/>
      <c r="T50" s="40"/>
      <c r="U50" s="40"/>
    </row>
    <row r="51" spans="1:21" ht="35.25" customHeight="1" x14ac:dyDescent="0.25">
      <c r="A51" s="32" t="s">
        <v>108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4"/>
      <c r="M51" s="40" t="s">
        <v>106</v>
      </c>
      <c r="N51" s="40"/>
      <c r="O51" s="40"/>
      <c r="P51" s="40"/>
      <c r="Q51" s="40"/>
      <c r="R51" s="40"/>
      <c r="S51" s="40"/>
      <c r="T51" s="40"/>
      <c r="U51" s="40"/>
    </row>
    <row r="52" spans="1:21" x14ac:dyDescent="0.25">
      <c r="A52" s="32" t="s">
        <v>109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4"/>
      <c r="M52" s="35"/>
      <c r="N52" s="35"/>
      <c r="O52" s="35"/>
      <c r="P52" s="35"/>
      <c r="Q52" s="35"/>
      <c r="R52" s="35"/>
      <c r="S52" s="35"/>
      <c r="T52" s="35"/>
      <c r="U52" s="35"/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15" t="s">
        <v>110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25">
      <c r="D55" t="s">
        <v>111</v>
      </c>
    </row>
  </sheetData>
  <mergeCells count="40">
    <mergeCell ref="R8:R10"/>
    <mergeCell ref="F12:F29"/>
    <mergeCell ref="H12:H47"/>
    <mergeCell ref="I12:I47"/>
    <mergeCell ref="O9:O10"/>
    <mergeCell ref="I8:I10"/>
    <mergeCell ref="J8:J10"/>
    <mergeCell ref="K8:K10"/>
    <mergeCell ref="L8:L10"/>
    <mergeCell ref="M8:Q8"/>
    <mergeCell ref="P9:P10"/>
    <mergeCell ref="Q9:Q10"/>
    <mergeCell ref="G9:G10"/>
    <mergeCell ref="M9:M10"/>
    <mergeCell ref="N9:N10"/>
    <mergeCell ref="A52:L52"/>
    <mergeCell ref="M52:U52"/>
    <mergeCell ref="A48:R48"/>
    <mergeCell ref="A49:L49"/>
    <mergeCell ref="M49:U49"/>
    <mergeCell ref="A50:L50"/>
    <mergeCell ref="M50:U50"/>
    <mergeCell ref="A51:L51"/>
    <mergeCell ref="M51:U5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2022-08-18T14:42:11Z</dcterms:modified>
</cp:coreProperties>
</file>