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87"/>
  <workbookPr defaultThemeVersion="124226"/>
  <mc:AlternateContent xmlns:mc="http://schemas.openxmlformats.org/markup-compatibility/2006">
    <mc:Choice Requires="x15">
      <x15ac:absPath xmlns:x15ac="http://schemas.microsoft.com/office/spreadsheetml/2010/11/ac" url="\\swap\obmen\Тендерный отдел\OBMEN\Тендеры БНГРЭ\7 ОМТО\7 2022\ПДО 77-БНГРЭ-2022 поставка манометров 2023 году\1 Запрос\Форма 6к, 6т\"/>
    </mc:Choice>
  </mc:AlternateContent>
  <xr:revisionPtr revIDLastSave="0" documentId="13_ncr:1_{AF9AEF33-4A9F-43BC-93A1-ED535785DDF6}" xr6:coauthVersionLast="36" xr6:coauthVersionMax="36" xr10:uidLastSave="{00000000-0000-0000-0000-000000000000}"/>
  <bookViews>
    <workbookView xWindow="0" yWindow="75" windowWidth="28755" windowHeight="12600" xr2:uid="{00000000-000D-0000-FFFF-FFFF00000000}"/>
  </bookViews>
  <sheets>
    <sheet name="Лист1" sheetId="1" r:id="rId1"/>
    <sheet name="Лист2" sheetId="2" r:id="rId2"/>
    <sheet name="Лист3" sheetId="3" r:id="rId3"/>
  </sheets>
  <calcPr calcId="191029"/>
</workbook>
</file>

<file path=xl/calcChain.xml><?xml version="1.0" encoding="utf-8"?>
<calcChain xmlns="http://schemas.openxmlformats.org/spreadsheetml/2006/main">
  <c r="T28" i="1" l="1"/>
  <c r="U28" i="1"/>
  <c r="S28" i="1"/>
  <c r="S13" i="1"/>
  <c r="S14" i="1"/>
  <c r="S15" i="1"/>
  <c r="S16" i="1"/>
  <c r="S17" i="1"/>
  <c r="S18" i="1"/>
  <c r="S19" i="1"/>
  <c r="S20" i="1"/>
  <c r="S21" i="1"/>
  <c r="S22" i="1"/>
  <c r="S23" i="1"/>
  <c r="S24" i="1"/>
  <c r="S25" i="1"/>
  <c r="S26" i="1"/>
  <c r="S27" i="1"/>
  <c r="T27" i="1" l="1"/>
  <c r="U27" i="1" s="1"/>
  <c r="T26" i="1"/>
  <c r="U26" i="1" s="1"/>
  <c r="T25" i="1"/>
  <c r="U25" i="1" s="1"/>
  <c r="T24" i="1"/>
  <c r="U24" i="1" s="1"/>
  <c r="T23" i="1"/>
  <c r="U23" i="1" s="1"/>
  <c r="T22" i="1"/>
  <c r="U22" i="1" s="1"/>
  <c r="T21" i="1"/>
  <c r="U21" i="1" s="1"/>
  <c r="T20" i="1"/>
  <c r="U20" i="1" s="1"/>
  <c r="T19" i="1"/>
  <c r="U19" i="1" s="1"/>
  <c r="T18" i="1"/>
  <c r="U18" i="1" s="1"/>
  <c r="T17" i="1"/>
  <c r="U17" i="1" s="1"/>
  <c r="T16" i="1"/>
  <c r="U16" i="1" s="1"/>
  <c r="T15" i="1"/>
  <c r="U15" i="1" s="1"/>
  <c r="T14" i="1"/>
  <c r="U14" i="1" s="1"/>
  <c r="T13" i="1"/>
  <c r="U13" i="1" s="1"/>
  <c r="S12" i="1"/>
  <c r="T12" i="1" l="1"/>
  <c r="U12" i="1" l="1"/>
</calcChain>
</file>

<file path=xl/sharedStrings.xml><?xml version="1.0" encoding="utf-8"?>
<sst xmlns="http://schemas.openxmlformats.org/spreadsheetml/2006/main" count="192" uniqueCount="114">
  <si>
    <t>КОММЕРЧЕСКОЕ ПРЕДЛОЖЕНИЕ</t>
  </si>
  <si>
    <t>Участник закупки:</t>
  </si>
  <si>
    <t>Поля, выделенные желтым фоном, заполняются поставщиком в обязательном порядке</t>
  </si>
  <si>
    <t>№ п/п</t>
  </si>
  <si>
    <t>инициатор закупки</t>
  </si>
  <si>
    <t>план закупки</t>
  </si>
  <si>
    <t>Потребность МТР</t>
  </si>
  <si>
    <t>Предложение</t>
  </si>
  <si>
    <t>Описание МТР</t>
  </si>
  <si>
    <t>Заказчик</t>
  </si>
  <si>
    <t>Грузополучатель</t>
  </si>
  <si>
    <t>Ед. изм.</t>
  </si>
  <si>
    <t>Кол-во к поставке</t>
  </si>
  <si>
    <t>Описание МТР - аналога</t>
  </si>
  <si>
    <t>Цена без НДС и с транспортными расходами (руб/ед.изм)</t>
  </si>
  <si>
    <t>Стоимость без НДС и с транспортными расходами (руб)</t>
  </si>
  <si>
    <t>НДС, руб.</t>
  </si>
  <si>
    <t>Стоимость с НДС и с транспортными расходами (руб)</t>
  </si>
  <si>
    <t>Код МТР</t>
  </si>
  <si>
    <t>Наименование</t>
  </si>
  <si>
    <t>ГОСТ/ТУ/Опросный лист</t>
  </si>
  <si>
    <t>Код МТР по ОКПД2</t>
  </si>
  <si>
    <t>ГОСТ/ТУ</t>
  </si>
  <si>
    <t>&lt;Дополнительные параметры &gt;</t>
  </si>
  <si>
    <t>Производитель</t>
  </si>
  <si>
    <t>1</t>
  </si>
  <si>
    <t>2</t>
  </si>
  <si>
    <t>3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</si>
  <si>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</si>
  <si>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</si>
  <si>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</si>
  <si>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</si>
  <si>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</si>
  <si>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</si>
  <si>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</si>
  <si>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</si>
  <si>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</si>
  <si>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</si>
  <si>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</si>
  <si>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</si>
  <si>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</si>
  <si>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</si>
  <si>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</si>
  <si>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</si>
  <si>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</si>
  <si>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</si>
  <si>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Отдел главного энергетика</t>
  </si>
  <si>
    <t>в соответствии с требованиями в Форме 2</t>
  </si>
  <si>
    <t>24.20.12.120</t>
  </si>
  <si>
    <t>ООО "БНГРЭ"</t>
  </si>
  <si>
    <t>шт</t>
  </si>
  <si>
    <t>Отдел главного механика</t>
  </si>
  <si>
    <t>4</t>
  </si>
  <si>
    <t>ИТОГО:</t>
  </si>
  <si>
    <t>Согласен/не согласен (указать свои условия)</t>
  </si>
  <si>
    <t>Порядок оплаты: Оплата Товара производится покупателем на 60 (шестидесятый) календарный день со дня исполнения Поставщиком обязательств по поставке Товара, получения Покупателем от Поставщика оригиналов счетов-фактур, а также копий документов, подтверждающих факт поставки Товара и передачи относящихся к Товару документов Грузополучателю</t>
  </si>
  <si>
    <t>Гарантийный срок: 12 календарных месяцев</t>
  </si>
  <si>
    <t>Подпись:________________________________ /Должность, Фамилия И.О./</t>
  </si>
  <si>
    <t>№548 из Лодочный ЛУ №16</t>
  </si>
  <si>
    <t>№559 из Лодочный ЛУ №16</t>
  </si>
  <si>
    <t>№566 из Лодочный ЛУ №16</t>
  </si>
  <si>
    <t>№575 из Лодочный ЛУ №16</t>
  </si>
  <si>
    <t>№586 из Лодочный ЛУ №16</t>
  </si>
  <si>
    <t>№595 из Лодочный ЛУ №16</t>
  </si>
  <si>
    <t>№604 из Лодочный ЛУ №16</t>
  </si>
  <si>
    <t>№613 из Лодочный ЛУ №16</t>
  </si>
  <si>
    <t>№623 из Лодочный ЛУ №16</t>
  </si>
  <si>
    <t>№626 из Лодочный ЛУ №16</t>
  </si>
  <si>
    <t>№636 из Лодочный ЛУ №16</t>
  </si>
  <si>
    <t>№647 из Лодочный ЛУ №16</t>
  </si>
  <si>
    <t>№658 из Лодочный ЛУ №16</t>
  </si>
  <si>
    <t>№668 из Лодочный ЛУ №16</t>
  </si>
  <si>
    <t>№678 из Лодочный ЛУ №16</t>
  </si>
  <si>
    <t>№1 639 из Лодочный ЛУ №16</t>
  </si>
  <si>
    <t>Базис поставки:  DAP ЯНАО, г. Новый Уренгой п. Коротчаево, код получателя - 9607</t>
  </si>
  <si>
    <t>Форма 6.2к «Коммерческое предложение»</t>
  </si>
  <si>
    <t>М.П.</t>
  </si>
  <si>
    <t>ПДО 77-БНГРЭ-2022 Лот 2</t>
  </si>
  <si>
    <t>Вакуумметр ДМ 8008-ВУ -100…0 КПа кт.1,0 М</t>
  </si>
  <si>
    <t>Манометр ДМ 8008-ВУ 0-1,0 МПА кт.1,0 М 20х1,5 номинальный диаметр корпуса 100 ММ</t>
  </si>
  <si>
    <t>Манометр ДМ 8008-ВУ 0-1,6 МПА кт.1,0 М 20х1,5 номинальный диаметр корпуса 100 ММ</t>
  </si>
  <si>
    <t>Манометр ДМ 8008-ВУ 0-25,0 МПА кт.1,0 М 20х1,5 номинальный диаметр корпуса 100 ММ</t>
  </si>
  <si>
    <t>Манометр ДМ 8008-ВУ 0-40,0 МПА кт.1,0 М 20х1,5 номинальный диаметр корпуса 100 ММ</t>
  </si>
  <si>
    <t>Манометр ДМ 8008-ВУ 0-40,0 МПА кт.1,0 М 20х1,5 номинальный диаметр корпуса 160 ММ</t>
  </si>
  <si>
    <t>Манометр ДМ 8008-ВУф 0-60,0 МПА кт.1,0 М 20х1,5 номинальный диаметр корпуса 160 ММ</t>
  </si>
  <si>
    <t>Манометр ДМ 8008-ВУф 0-60,0 МПА кт.1,5 М 20х1,5</t>
  </si>
  <si>
    <t>Манометр технический показывающий с диапазоном измерения 0-1,6 МПА МП3У-1,6 МПА диаметром корпуса 100 ММ</t>
  </si>
  <si>
    <t>Манометр технический показывающий с диапазоном измерения 0-40 МПА МП4У-40 МПА диаметром корпуса 100 ММ</t>
  </si>
  <si>
    <t>Манометр ЭКМ 1,6 Мпа (16 кгс/см²)</t>
  </si>
  <si>
    <t>Разделитель сред мембранный РМ5319</t>
  </si>
  <si>
    <t>Разделитель сред мембранный РМ5321</t>
  </si>
  <si>
    <t>Средоразделитель манометра 4АН.3.53 со стаканом под приварку</t>
  </si>
  <si>
    <t>Термометр метеорологический  ТМ-2-3</t>
  </si>
  <si>
    <t>Опцион:
- плюс 50 % при условии уведомления за 20 календарных дней до начала срока поставки дополнительного объема Товара. 
- минус 50% при условии уведомления за 20 календарных дней до начала срока поставки.
(формулировку не менять, указать точное количество процентов и дней)</t>
  </si>
  <si>
    <t>Производственно-технологический отдел</t>
  </si>
  <si>
    <t>19010201135</t>
  </si>
  <si>
    <t>19010201128</t>
  </si>
  <si>
    <t>19010201129</t>
  </si>
  <si>
    <t>19010201130</t>
  </si>
  <si>
    <t>19010201131</t>
  </si>
  <si>
    <t>19010201133</t>
  </si>
  <si>
    <t>19010201134</t>
  </si>
  <si>
    <t>19010201123</t>
  </si>
  <si>
    <t>19010201060</t>
  </si>
  <si>
    <t>19010201046</t>
  </si>
  <si>
    <t>19010201048</t>
  </si>
  <si>
    <t>19010201118</t>
  </si>
  <si>
    <t>19010201137</t>
  </si>
  <si>
    <t>19010201136</t>
  </si>
  <si>
    <t>19010201138</t>
  </si>
  <si>
    <t>19010101013</t>
  </si>
  <si>
    <t xml:space="preserve">февраль 2023 - март 2023 </t>
  </si>
  <si>
    <t>График поставки МТР</t>
  </si>
  <si>
    <t>Манометр, показывающий сигнализирующий ДМ2010Сг-1,6 МПА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</si>
</sst>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9]mmmm\ yyyy;@"/>
  </numFmts>
  <fonts count="10" x14ac:knownFonts="1">
    <font>
      <sz val="11"/>
      <color theme="1"/>
      <name val="Calibri"/>
      <family val="2"/>
      <charset val="204"/>
      <scheme val="minor"/>
    </font>
    <font>
      <sz val="8"/>
      <name val="Arial"/>
      <family val="2"/>
      <charset val="204"/>
    </font>
    <font>
      <u/>
      <sz val="11"/>
      <color rgb="FF000000"/>
      <name val="Arial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sz val="10"/>
      <color rgb="FFFF0000"/>
      <name val="Arial"/>
      <family val="2"/>
      <charset val="204"/>
    </font>
    <font>
      <sz val="10"/>
      <name val="Arial"/>
      <family val="2"/>
      <charset val="204"/>
    </font>
    <font>
      <b/>
      <sz val="8"/>
      <name val="Arial"/>
      <family val="2"/>
      <charset val="204"/>
    </font>
    <font>
      <sz val="10"/>
      <color theme="1"/>
      <name val="Arial"/>
      <family val="2"/>
      <charset val="204"/>
    </font>
    <font>
      <b/>
      <sz val="10"/>
      <color theme="1"/>
      <name val="Arial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FF"/>
        <bgColor auto="1"/>
      </patternFill>
    </fill>
    <fill>
      <patternFill patternType="solid">
        <fgColor rgb="FFFFFF00"/>
        <bgColor auto="1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50">
    <xf numFmtId="0" fontId="0" fillId="0" borderId="0" xfId="0"/>
    <xf numFmtId="0" fontId="1" fillId="0" borderId="0" xfId="0" applyFont="1" applyAlignment="1">
      <alignment horizontal="left"/>
    </xf>
    <xf numFmtId="0" fontId="4" fillId="0" borderId="0" xfId="0" applyFont="1" applyAlignment="1">
      <alignment horizontal="left" wrapText="1"/>
    </xf>
    <xf numFmtId="0" fontId="4" fillId="0" borderId="2" xfId="0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6" fillId="0" borderId="0" xfId="0" applyFont="1" applyAlignment="1">
      <alignment horizontal="left"/>
    </xf>
    <xf numFmtId="0" fontId="7" fillId="0" borderId="4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1" fillId="0" borderId="5" xfId="0" applyFont="1" applyBorder="1" applyAlignment="1">
      <alignment horizontal="center" vertical="center"/>
    </xf>
    <xf numFmtId="0" fontId="1" fillId="0" borderId="5" xfId="1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7" fillId="4" borderId="5" xfId="0" applyFont="1" applyFill="1" applyBorder="1" applyAlignment="1">
      <alignment horizontal="center"/>
    </xf>
    <xf numFmtId="0" fontId="7" fillId="4" borderId="6" xfId="0" applyFont="1" applyFill="1" applyBorder="1" applyAlignment="1">
      <alignment horizontal="center"/>
    </xf>
    <xf numFmtId="0" fontId="7" fillId="4" borderId="3" xfId="0" applyFont="1" applyFill="1" applyBorder="1" applyAlignment="1">
      <alignment horizontal="center"/>
    </xf>
    <xf numFmtId="0" fontId="7" fillId="4" borderId="3" xfId="0" applyFont="1" applyFill="1" applyBorder="1" applyAlignment="1">
      <alignment horizontal="center" wrapText="1"/>
    </xf>
    <xf numFmtId="0" fontId="7" fillId="4" borderId="3" xfId="0" applyFont="1" applyFill="1" applyBorder="1" applyAlignment="1">
      <alignment horizontal="center" vertical="top" wrapText="1"/>
    </xf>
    <xf numFmtId="4" fontId="7" fillId="5" borderId="3" xfId="0" applyNumberFormat="1" applyFont="1" applyFill="1" applyBorder="1" applyAlignment="1">
      <alignment horizontal="right" vertical="center"/>
    </xf>
    <xf numFmtId="0" fontId="4" fillId="0" borderId="0" xfId="0" applyFont="1" applyAlignment="1">
      <alignment horizontal="left"/>
    </xf>
    <xf numFmtId="0" fontId="8" fillId="6" borderId="5" xfId="0" applyFont="1" applyFill="1" applyBorder="1" applyAlignment="1">
      <alignment horizontal="center" vertical="center" wrapText="1"/>
    </xf>
    <xf numFmtId="164" fontId="6" fillId="0" borderId="5" xfId="0" applyNumberFormat="1" applyFont="1" applyBorder="1" applyAlignment="1">
      <alignment horizontal="center" vertical="center" wrapText="1"/>
    </xf>
    <xf numFmtId="0" fontId="7" fillId="3" borderId="3" xfId="0" applyFont="1" applyFill="1" applyBorder="1" applyAlignment="1">
      <alignment horizontal="center" textRotation="90" wrapText="1"/>
    </xf>
    <xf numFmtId="0" fontId="1" fillId="0" borderId="3" xfId="0" applyFont="1" applyBorder="1" applyAlignment="1">
      <alignment horizontal="center" vertical="center" textRotation="90" wrapText="1"/>
    </xf>
    <xf numFmtId="0" fontId="1" fillId="0" borderId="5" xfId="0" applyFont="1" applyBorder="1" applyAlignment="1">
      <alignment horizontal="center" vertical="center" textRotation="90" wrapText="1"/>
    </xf>
    <xf numFmtId="0" fontId="1" fillId="0" borderId="5" xfId="2" applyFont="1" applyFill="1" applyBorder="1" applyAlignment="1">
      <alignment horizontal="center" vertical="center" textRotation="90" wrapText="1"/>
    </xf>
    <xf numFmtId="0" fontId="7" fillId="3" borderId="3" xfId="0" applyFont="1" applyFill="1" applyBorder="1" applyAlignment="1">
      <alignment horizontal="center" textRotation="90"/>
    </xf>
    <xf numFmtId="0" fontId="7" fillId="3" borderId="4" xfId="0" applyFont="1" applyFill="1" applyBorder="1" applyAlignment="1">
      <alignment horizontal="center" vertical="center" wrapText="1"/>
    </xf>
    <xf numFmtId="0" fontId="7" fillId="3" borderId="9" xfId="0" applyFont="1" applyFill="1" applyBorder="1" applyAlignment="1">
      <alignment horizontal="center" vertical="center" wrapText="1"/>
    </xf>
    <xf numFmtId="0" fontId="7" fillId="3" borderId="10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center" wrapText="1"/>
    </xf>
    <xf numFmtId="0" fontId="7" fillId="0" borderId="3" xfId="0" applyFont="1" applyBorder="1" applyAlignment="1">
      <alignment horizontal="left" vertical="top" textRotation="90" wrapText="1"/>
    </xf>
    <xf numFmtId="0" fontId="7" fillId="0" borderId="3" xfId="0" applyFont="1" applyBorder="1" applyAlignment="1">
      <alignment horizontal="center" vertical="top" textRotation="90" wrapText="1"/>
    </xf>
    <xf numFmtId="0" fontId="7" fillId="0" borderId="3" xfId="0" applyFont="1" applyBorder="1" applyAlignment="1">
      <alignment horizontal="center" textRotation="90" wrapText="1"/>
    </xf>
    <xf numFmtId="0" fontId="2" fillId="0" borderId="0" xfId="0" applyFont="1" applyBorder="1" applyAlignment="1">
      <alignment horizontal="right"/>
    </xf>
    <xf numFmtId="0" fontId="3" fillId="0" borderId="0" xfId="0" applyFont="1" applyBorder="1" applyAlignment="1">
      <alignment horizontal="center"/>
    </xf>
    <xf numFmtId="0" fontId="4" fillId="2" borderId="1" xfId="0" applyFont="1" applyFill="1" applyBorder="1" applyAlignment="1">
      <alignment horizontal="left"/>
    </xf>
    <xf numFmtId="0" fontId="7" fillId="0" borderId="3" xfId="0" applyFont="1" applyBorder="1" applyAlignment="1">
      <alignment horizontal="center" textRotation="90"/>
    </xf>
    <xf numFmtId="0" fontId="7" fillId="0" borderId="3" xfId="0" applyFont="1" applyBorder="1" applyAlignment="1">
      <alignment horizontal="center" vertical="top" wrapText="1"/>
    </xf>
    <xf numFmtId="0" fontId="7" fillId="3" borderId="8" xfId="0" applyFont="1" applyFill="1" applyBorder="1" applyAlignment="1">
      <alignment horizontal="left" wrapText="1"/>
    </xf>
    <xf numFmtId="0" fontId="7" fillId="3" borderId="2" xfId="0" applyFont="1" applyFill="1" applyBorder="1" applyAlignment="1">
      <alignment horizontal="left" wrapText="1"/>
    </xf>
    <xf numFmtId="0" fontId="7" fillId="3" borderId="6" xfId="0" applyFont="1" applyFill="1" applyBorder="1" applyAlignment="1">
      <alignment horizontal="left" wrapText="1"/>
    </xf>
    <xf numFmtId="0" fontId="1" fillId="4" borderId="3" xfId="0" applyFont="1" applyFill="1" applyBorder="1" applyAlignment="1">
      <alignment horizontal="center"/>
    </xf>
    <xf numFmtId="0" fontId="7" fillId="5" borderId="7" xfId="0" applyFont="1" applyFill="1" applyBorder="1" applyAlignment="1">
      <alignment horizontal="right" vertical="center"/>
    </xf>
    <xf numFmtId="0" fontId="7" fillId="5" borderId="1" xfId="0" applyFont="1" applyFill="1" applyBorder="1" applyAlignment="1">
      <alignment horizontal="right" vertical="center"/>
    </xf>
    <xf numFmtId="0" fontId="7" fillId="5" borderId="2" xfId="0" applyFont="1" applyFill="1" applyBorder="1" applyAlignment="1">
      <alignment horizontal="right" vertical="center"/>
    </xf>
    <xf numFmtId="0" fontId="7" fillId="5" borderId="6" xfId="0" applyFont="1" applyFill="1" applyBorder="1" applyAlignment="1">
      <alignment horizontal="right" vertical="center"/>
    </xf>
    <xf numFmtId="0" fontId="1" fillId="4" borderId="3" xfId="0" applyFont="1" applyFill="1" applyBorder="1" applyAlignment="1">
      <alignment horizontal="left" vertical="center"/>
    </xf>
    <xf numFmtId="0" fontId="9" fillId="6" borderId="5" xfId="0" applyFont="1" applyFill="1" applyBorder="1" applyAlignment="1">
      <alignment horizontal="left" vertical="center" wrapText="1"/>
    </xf>
    <xf numFmtId="4" fontId="1" fillId="4" borderId="3" xfId="0" applyNumberFormat="1" applyFont="1" applyFill="1" applyBorder="1" applyAlignment="1">
      <alignment horizontal="right" vertical="center"/>
    </xf>
    <xf numFmtId="4" fontId="1" fillId="5" borderId="3" xfId="0" applyNumberFormat="1" applyFont="1" applyFill="1" applyBorder="1" applyAlignment="1">
      <alignment horizontal="right" vertical="center"/>
    </xf>
    <xf numFmtId="4" fontId="1" fillId="5" borderId="3" xfId="0" applyNumberFormat="1" applyFont="1" applyFill="1" applyBorder="1" applyAlignment="1">
      <alignment horizontal="right" vertical="center" wrapText="1"/>
    </xf>
  </cellXfs>
  <cellStyles count="3">
    <cellStyle name="Обычный" xfId="0" builtinId="0"/>
    <cellStyle name="Обычный 2" xfId="1" xr:uid="{00000000-0005-0000-0000-000001000000}"/>
    <cellStyle name="Обычный 5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35"/>
  <sheetViews>
    <sheetView tabSelected="1" zoomScaleNormal="100" workbookViewId="0">
      <selection activeCell="T27" sqref="T27"/>
    </sheetView>
  </sheetViews>
  <sheetFormatPr defaultRowHeight="15" x14ac:dyDescent="0.25"/>
  <cols>
    <col min="1" max="1" width="4.42578125" customWidth="1"/>
    <col min="3" max="3" width="31.5703125" hidden="1" customWidth="1"/>
    <col min="4" max="4" width="12.5703125" customWidth="1"/>
    <col min="5" max="5" width="36.5703125" customWidth="1"/>
    <col min="6" max="6" width="6" customWidth="1"/>
    <col min="7" max="7" width="17.140625" customWidth="1"/>
    <col min="8" max="8" width="6.28515625" customWidth="1"/>
    <col min="9" max="9" width="6.85546875" customWidth="1"/>
    <col min="10" max="10" width="6" customWidth="1"/>
    <col min="11" max="11" width="6.7109375" customWidth="1"/>
    <col min="12" max="12" width="13.42578125" customWidth="1"/>
    <col min="13" max="13" width="25.28515625" customWidth="1"/>
    <col min="19" max="19" width="11.140625" customWidth="1"/>
    <col min="20" max="20" width="10.28515625" customWidth="1"/>
    <col min="21" max="21" width="11.28515625" customWidth="1"/>
  </cols>
  <sheetData>
    <row r="1" spans="1:2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32" t="s">
        <v>75</v>
      </c>
      <c r="R1" s="32"/>
      <c r="S1" s="32"/>
      <c r="T1" s="32"/>
      <c r="U1" s="32"/>
    </row>
    <row r="2" spans="1:21" x14ac:dyDescent="0.25">
      <c r="A2" s="33" t="s">
        <v>0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  <c r="P2" s="33"/>
      <c r="Q2" s="33"/>
      <c r="R2" s="33"/>
      <c r="S2" s="33"/>
      <c r="T2" s="33"/>
      <c r="U2" s="33"/>
    </row>
    <row r="3" spans="1:21" x14ac:dyDescent="0.25">
      <c r="A3" s="2"/>
      <c r="B3" s="34" t="s">
        <v>1</v>
      </c>
      <c r="C3" s="34"/>
      <c r="D3" s="34"/>
      <c r="E3" s="34"/>
      <c r="F3" s="34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</row>
    <row r="4" spans="1:21" x14ac:dyDescent="0.25">
      <c r="A4" s="2"/>
      <c r="B4" s="3" t="s">
        <v>77</v>
      </c>
      <c r="C4" s="3"/>
      <c r="D4" s="3"/>
      <c r="E4" s="3"/>
      <c r="F4" s="3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</row>
    <row r="5" spans="1:21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</row>
    <row r="6" spans="1:21" x14ac:dyDescent="0.25">
      <c r="A6" s="4" t="s">
        <v>2</v>
      </c>
      <c r="B6" s="5"/>
      <c r="C6" s="5"/>
      <c r="D6" s="5"/>
      <c r="E6" s="5"/>
      <c r="F6" s="5"/>
      <c r="G6" s="5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</row>
    <row r="7" spans="1:21" x14ac:dyDescent="0.25">
      <c r="A7" s="35" t="s">
        <v>3</v>
      </c>
      <c r="B7" s="24" t="s">
        <v>4</v>
      </c>
      <c r="C7" s="24" t="s">
        <v>5</v>
      </c>
      <c r="D7" s="36" t="s">
        <v>6</v>
      </c>
      <c r="E7" s="36"/>
      <c r="F7" s="36"/>
      <c r="G7" s="36"/>
      <c r="H7" s="36"/>
      <c r="I7" s="36"/>
      <c r="J7" s="36"/>
      <c r="K7" s="36"/>
      <c r="L7" s="36"/>
      <c r="M7" s="36" t="s">
        <v>7</v>
      </c>
      <c r="N7" s="36"/>
      <c r="O7" s="36"/>
      <c r="P7" s="36"/>
      <c r="Q7" s="36"/>
      <c r="R7" s="36"/>
      <c r="S7" s="36"/>
      <c r="T7" s="36"/>
      <c r="U7" s="36"/>
    </row>
    <row r="8" spans="1:21" x14ac:dyDescent="0.25">
      <c r="A8" s="35"/>
      <c r="B8" s="24"/>
      <c r="C8" s="24"/>
      <c r="D8" s="28" t="s">
        <v>8</v>
      </c>
      <c r="E8" s="28"/>
      <c r="F8" s="28"/>
      <c r="G8" s="28"/>
      <c r="H8" s="35" t="s">
        <v>9</v>
      </c>
      <c r="I8" s="35" t="s">
        <v>10</v>
      </c>
      <c r="J8" s="24" t="s">
        <v>11</v>
      </c>
      <c r="K8" s="24" t="s">
        <v>12</v>
      </c>
      <c r="L8" s="25" t="s">
        <v>112</v>
      </c>
      <c r="M8" s="28" t="s">
        <v>13</v>
      </c>
      <c r="N8" s="28"/>
      <c r="O8" s="28"/>
      <c r="P8" s="28"/>
      <c r="Q8" s="28"/>
      <c r="R8" s="21" t="s">
        <v>14</v>
      </c>
      <c r="S8" s="21" t="s">
        <v>15</v>
      </c>
      <c r="T8" s="21" t="s">
        <v>16</v>
      </c>
      <c r="U8" s="21" t="s">
        <v>17</v>
      </c>
    </row>
    <row r="9" spans="1:21" x14ac:dyDescent="0.25">
      <c r="A9" s="35"/>
      <c r="B9" s="24"/>
      <c r="C9" s="24"/>
      <c r="D9" s="20" t="s">
        <v>18</v>
      </c>
      <c r="E9" s="20" t="s">
        <v>19</v>
      </c>
      <c r="F9" s="20" t="s">
        <v>20</v>
      </c>
      <c r="G9" s="20" t="s">
        <v>21</v>
      </c>
      <c r="H9" s="35"/>
      <c r="I9" s="35"/>
      <c r="J9" s="24"/>
      <c r="K9" s="24"/>
      <c r="L9" s="26"/>
      <c r="M9" s="31" t="s">
        <v>19</v>
      </c>
      <c r="N9" s="31" t="s">
        <v>22</v>
      </c>
      <c r="O9" s="31" t="s">
        <v>21</v>
      </c>
      <c r="P9" s="29" t="s">
        <v>23</v>
      </c>
      <c r="Q9" s="30" t="s">
        <v>24</v>
      </c>
      <c r="R9" s="21"/>
      <c r="S9" s="21"/>
      <c r="T9" s="21"/>
      <c r="U9" s="21"/>
    </row>
    <row r="10" spans="1:21" ht="66" customHeight="1" x14ac:dyDescent="0.25">
      <c r="A10" s="35"/>
      <c r="B10" s="24"/>
      <c r="C10" s="24"/>
      <c r="D10" s="20"/>
      <c r="E10" s="20"/>
      <c r="F10" s="20"/>
      <c r="G10" s="20"/>
      <c r="H10" s="35"/>
      <c r="I10" s="35"/>
      <c r="J10" s="24"/>
      <c r="K10" s="24"/>
      <c r="L10" s="27"/>
      <c r="M10" s="31"/>
      <c r="N10" s="31"/>
      <c r="O10" s="31"/>
      <c r="P10" s="29"/>
      <c r="Q10" s="30"/>
      <c r="R10" s="21"/>
      <c r="S10" s="21"/>
      <c r="T10" s="21"/>
      <c r="U10" s="21"/>
    </row>
    <row r="11" spans="1:21" x14ac:dyDescent="0.25">
      <c r="A11" s="6" t="s">
        <v>25</v>
      </c>
      <c r="B11" s="6" t="s">
        <v>26</v>
      </c>
      <c r="C11" s="6" t="s">
        <v>27</v>
      </c>
      <c r="D11" s="6" t="s">
        <v>28</v>
      </c>
      <c r="E11" s="6" t="s">
        <v>29</v>
      </c>
      <c r="F11" s="6" t="s">
        <v>30</v>
      </c>
      <c r="G11" s="6" t="s">
        <v>31</v>
      </c>
      <c r="H11" s="6" t="s">
        <v>32</v>
      </c>
      <c r="I11" s="6" t="s">
        <v>33</v>
      </c>
      <c r="J11" s="6" t="s">
        <v>34</v>
      </c>
      <c r="K11" s="6" t="s">
        <v>35</v>
      </c>
      <c r="L11" s="6" t="s">
        <v>36</v>
      </c>
      <c r="M11" s="6" t="s">
        <v>37</v>
      </c>
      <c r="N11" s="7" t="s">
        <v>38</v>
      </c>
      <c r="O11" s="7" t="s">
        <v>39</v>
      </c>
      <c r="P11" s="7" t="s">
        <v>40</v>
      </c>
      <c r="Q11" s="7" t="s">
        <v>41</v>
      </c>
      <c r="R11" s="7" t="s">
        <v>42</v>
      </c>
      <c r="S11" s="7" t="s">
        <v>43</v>
      </c>
      <c r="T11" s="7" t="s">
        <v>44</v>
      </c>
      <c r="U11" s="7" t="s">
        <v>45</v>
      </c>
    </row>
    <row r="12" spans="1:21" ht="33.75" x14ac:dyDescent="0.25">
      <c r="A12" s="8" t="s">
        <v>25</v>
      </c>
      <c r="B12" s="10" t="s">
        <v>51</v>
      </c>
      <c r="C12" s="9" t="s">
        <v>58</v>
      </c>
      <c r="D12" s="10" t="s">
        <v>95</v>
      </c>
      <c r="E12" s="46" t="s">
        <v>78</v>
      </c>
      <c r="F12" s="23" t="s">
        <v>47</v>
      </c>
      <c r="G12" s="10" t="s">
        <v>48</v>
      </c>
      <c r="H12" s="22" t="s">
        <v>49</v>
      </c>
      <c r="I12" s="22" t="s">
        <v>49</v>
      </c>
      <c r="J12" s="18" t="s">
        <v>50</v>
      </c>
      <c r="K12" s="18">
        <v>5</v>
      </c>
      <c r="L12" s="19" t="s">
        <v>111</v>
      </c>
      <c r="M12" s="11"/>
      <c r="N12" s="12"/>
      <c r="O12" s="13"/>
      <c r="P12" s="14"/>
      <c r="Q12" s="15"/>
      <c r="R12" s="47">
        <v>0</v>
      </c>
      <c r="S12" s="48">
        <f>R12*K12</f>
        <v>0</v>
      </c>
      <c r="T12" s="48">
        <f>S12*0.2</f>
        <v>0</v>
      </c>
      <c r="U12" s="49">
        <f>T12+S12</f>
        <v>0</v>
      </c>
    </row>
    <row r="13" spans="1:21" ht="38.25" x14ac:dyDescent="0.25">
      <c r="A13" s="8" t="s">
        <v>26</v>
      </c>
      <c r="B13" s="10" t="s">
        <v>51</v>
      </c>
      <c r="C13" s="9" t="s">
        <v>59</v>
      </c>
      <c r="D13" s="10" t="s">
        <v>96</v>
      </c>
      <c r="E13" s="46" t="s">
        <v>79</v>
      </c>
      <c r="F13" s="23"/>
      <c r="G13" s="10" t="s">
        <v>48</v>
      </c>
      <c r="H13" s="22"/>
      <c r="I13" s="22"/>
      <c r="J13" s="18" t="s">
        <v>50</v>
      </c>
      <c r="K13" s="18">
        <v>15</v>
      </c>
      <c r="L13" s="19" t="s">
        <v>111</v>
      </c>
      <c r="M13" s="11"/>
      <c r="N13" s="12"/>
      <c r="O13" s="13"/>
      <c r="P13" s="14"/>
      <c r="Q13" s="15"/>
      <c r="R13" s="47">
        <v>0</v>
      </c>
      <c r="S13" s="48">
        <f t="shared" ref="S13:S27" si="0">R13*K13</f>
        <v>0</v>
      </c>
      <c r="T13" s="48">
        <f t="shared" ref="T13:T15" si="1">S13*0.2</f>
        <v>0</v>
      </c>
      <c r="U13" s="49">
        <f t="shared" ref="U13:U15" si="2">T13+S13</f>
        <v>0</v>
      </c>
    </row>
    <row r="14" spans="1:21" ht="38.25" x14ac:dyDescent="0.25">
      <c r="A14" s="8" t="s">
        <v>27</v>
      </c>
      <c r="B14" s="10" t="s">
        <v>51</v>
      </c>
      <c r="C14" s="9" t="s">
        <v>60</v>
      </c>
      <c r="D14" s="10" t="s">
        <v>97</v>
      </c>
      <c r="E14" s="46" t="s">
        <v>80</v>
      </c>
      <c r="F14" s="23"/>
      <c r="G14" s="10" t="s">
        <v>48</v>
      </c>
      <c r="H14" s="22"/>
      <c r="I14" s="22"/>
      <c r="J14" s="18" t="s">
        <v>50</v>
      </c>
      <c r="K14" s="18">
        <v>15</v>
      </c>
      <c r="L14" s="19" t="s">
        <v>111</v>
      </c>
      <c r="M14" s="11"/>
      <c r="N14" s="12"/>
      <c r="O14" s="13"/>
      <c r="P14" s="14"/>
      <c r="Q14" s="15"/>
      <c r="R14" s="47">
        <v>0</v>
      </c>
      <c r="S14" s="48">
        <f t="shared" si="0"/>
        <v>0</v>
      </c>
      <c r="T14" s="48">
        <f t="shared" si="1"/>
        <v>0</v>
      </c>
      <c r="U14" s="49">
        <f t="shared" si="2"/>
        <v>0</v>
      </c>
    </row>
    <row r="15" spans="1:21" ht="38.25" x14ac:dyDescent="0.25">
      <c r="A15" s="8" t="s">
        <v>52</v>
      </c>
      <c r="B15" s="10" t="s">
        <v>51</v>
      </c>
      <c r="C15" s="9" t="s">
        <v>61</v>
      </c>
      <c r="D15" s="10" t="s">
        <v>98</v>
      </c>
      <c r="E15" s="46" t="s">
        <v>81</v>
      </c>
      <c r="F15" s="23"/>
      <c r="G15" s="10" t="s">
        <v>48</v>
      </c>
      <c r="H15" s="22"/>
      <c r="I15" s="22"/>
      <c r="J15" s="18" t="s">
        <v>50</v>
      </c>
      <c r="K15" s="18">
        <v>15</v>
      </c>
      <c r="L15" s="19" t="s">
        <v>111</v>
      </c>
      <c r="M15" s="11"/>
      <c r="N15" s="12"/>
      <c r="O15" s="13"/>
      <c r="P15" s="14"/>
      <c r="Q15" s="15"/>
      <c r="R15" s="47">
        <v>0</v>
      </c>
      <c r="S15" s="48">
        <f t="shared" si="0"/>
        <v>0</v>
      </c>
      <c r="T15" s="48">
        <f t="shared" si="1"/>
        <v>0</v>
      </c>
      <c r="U15" s="49">
        <f t="shared" si="2"/>
        <v>0</v>
      </c>
    </row>
    <row r="16" spans="1:21" ht="38.25" x14ac:dyDescent="0.25">
      <c r="A16" s="8" t="s">
        <v>28</v>
      </c>
      <c r="B16" s="10" t="s">
        <v>51</v>
      </c>
      <c r="C16" s="9" t="s">
        <v>62</v>
      </c>
      <c r="D16" s="10" t="s">
        <v>99</v>
      </c>
      <c r="E16" s="46" t="s">
        <v>82</v>
      </c>
      <c r="F16" s="23"/>
      <c r="G16" s="10" t="s">
        <v>48</v>
      </c>
      <c r="H16" s="22"/>
      <c r="I16" s="22"/>
      <c r="J16" s="18" t="s">
        <v>50</v>
      </c>
      <c r="K16" s="18">
        <v>10</v>
      </c>
      <c r="L16" s="19" t="s">
        <v>111</v>
      </c>
      <c r="M16" s="11"/>
      <c r="N16" s="12"/>
      <c r="O16" s="13"/>
      <c r="P16" s="14"/>
      <c r="Q16" s="15"/>
      <c r="R16" s="47">
        <v>0</v>
      </c>
      <c r="S16" s="48">
        <f t="shared" si="0"/>
        <v>0</v>
      </c>
      <c r="T16" s="48">
        <f>S16*0.2</f>
        <v>0</v>
      </c>
      <c r="U16" s="49">
        <f>T16+S16</f>
        <v>0</v>
      </c>
    </row>
    <row r="17" spans="1:21" ht="38.25" x14ac:dyDescent="0.25">
      <c r="A17" s="8" t="s">
        <v>29</v>
      </c>
      <c r="B17" s="10" t="s">
        <v>51</v>
      </c>
      <c r="C17" s="9" t="s">
        <v>63</v>
      </c>
      <c r="D17" s="10" t="s">
        <v>100</v>
      </c>
      <c r="E17" s="46" t="s">
        <v>83</v>
      </c>
      <c r="F17" s="23"/>
      <c r="G17" s="10" t="s">
        <v>48</v>
      </c>
      <c r="H17" s="22"/>
      <c r="I17" s="22"/>
      <c r="J17" s="18" t="s">
        <v>50</v>
      </c>
      <c r="K17" s="18">
        <v>10</v>
      </c>
      <c r="L17" s="19" t="s">
        <v>111</v>
      </c>
      <c r="M17" s="11"/>
      <c r="N17" s="12"/>
      <c r="O17" s="13"/>
      <c r="P17" s="14"/>
      <c r="Q17" s="15"/>
      <c r="R17" s="47">
        <v>0</v>
      </c>
      <c r="S17" s="48">
        <f t="shared" si="0"/>
        <v>0</v>
      </c>
      <c r="T17" s="48">
        <f t="shared" ref="T17:T19" si="3">S17*0.2</f>
        <v>0</v>
      </c>
      <c r="U17" s="49">
        <f t="shared" ref="U17:U19" si="4">T17+S17</f>
        <v>0</v>
      </c>
    </row>
    <row r="18" spans="1:21" ht="38.25" x14ac:dyDescent="0.25">
      <c r="A18" s="8" t="s">
        <v>30</v>
      </c>
      <c r="B18" s="10" t="s">
        <v>51</v>
      </c>
      <c r="C18" s="9" t="s">
        <v>64</v>
      </c>
      <c r="D18" s="10" t="s">
        <v>101</v>
      </c>
      <c r="E18" s="46" t="s">
        <v>84</v>
      </c>
      <c r="F18" s="23"/>
      <c r="G18" s="10" t="s">
        <v>48</v>
      </c>
      <c r="H18" s="22"/>
      <c r="I18" s="22"/>
      <c r="J18" s="18" t="s">
        <v>50</v>
      </c>
      <c r="K18" s="18">
        <v>10</v>
      </c>
      <c r="L18" s="19" t="s">
        <v>111</v>
      </c>
      <c r="M18" s="11"/>
      <c r="N18" s="12"/>
      <c r="O18" s="13"/>
      <c r="P18" s="14"/>
      <c r="Q18" s="15"/>
      <c r="R18" s="47">
        <v>0</v>
      </c>
      <c r="S18" s="48">
        <f t="shared" si="0"/>
        <v>0</v>
      </c>
      <c r="T18" s="48">
        <f t="shared" si="3"/>
        <v>0</v>
      </c>
      <c r="U18" s="49">
        <f t="shared" si="4"/>
        <v>0</v>
      </c>
    </row>
    <row r="19" spans="1:21" ht="33.75" x14ac:dyDescent="0.25">
      <c r="A19" s="8" t="s">
        <v>31</v>
      </c>
      <c r="B19" s="10" t="s">
        <v>51</v>
      </c>
      <c r="C19" s="9" t="s">
        <v>65</v>
      </c>
      <c r="D19" s="10" t="s">
        <v>102</v>
      </c>
      <c r="E19" s="46" t="s">
        <v>85</v>
      </c>
      <c r="F19" s="23"/>
      <c r="G19" s="10" t="s">
        <v>48</v>
      </c>
      <c r="H19" s="22"/>
      <c r="I19" s="22"/>
      <c r="J19" s="18" t="s">
        <v>50</v>
      </c>
      <c r="K19" s="18">
        <v>10</v>
      </c>
      <c r="L19" s="19" t="s">
        <v>111</v>
      </c>
      <c r="M19" s="11"/>
      <c r="N19" s="12"/>
      <c r="O19" s="13"/>
      <c r="P19" s="14"/>
      <c r="Q19" s="15"/>
      <c r="R19" s="47">
        <v>0</v>
      </c>
      <c r="S19" s="48">
        <f t="shared" si="0"/>
        <v>0</v>
      </c>
      <c r="T19" s="48">
        <f t="shared" si="3"/>
        <v>0</v>
      </c>
      <c r="U19" s="49">
        <f t="shared" si="4"/>
        <v>0</v>
      </c>
    </row>
    <row r="20" spans="1:21" ht="33.75" x14ac:dyDescent="0.25">
      <c r="A20" s="8" t="s">
        <v>32</v>
      </c>
      <c r="B20" s="10" t="s">
        <v>46</v>
      </c>
      <c r="C20" s="9" t="s">
        <v>66</v>
      </c>
      <c r="D20" s="10" t="s">
        <v>103</v>
      </c>
      <c r="E20" s="46" t="s">
        <v>113</v>
      </c>
      <c r="F20" s="23"/>
      <c r="G20" s="10" t="s">
        <v>48</v>
      </c>
      <c r="H20" s="22"/>
      <c r="I20" s="22"/>
      <c r="J20" s="18" t="s">
        <v>50</v>
      </c>
      <c r="K20" s="18">
        <v>6</v>
      </c>
      <c r="L20" s="19" t="s">
        <v>111</v>
      </c>
      <c r="M20" s="11"/>
      <c r="N20" s="12"/>
      <c r="O20" s="13"/>
      <c r="P20" s="14"/>
      <c r="Q20" s="15"/>
      <c r="R20" s="47">
        <v>0</v>
      </c>
      <c r="S20" s="48">
        <f t="shared" si="0"/>
        <v>0</v>
      </c>
      <c r="T20" s="48">
        <f>S20*0.2</f>
        <v>0</v>
      </c>
      <c r="U20" s="49">
        <f>T20+S20</f>
        <v>0</v>
      </c>
    </row>
    <row r="21" spans="1:21" ht="51" x14ac:dyDescent="0.25">
      <c r="A21" s="8" t="s">
        <v>33</v>
      </c>
      <c r="B21" s="10" t="s">
        <v>46</v>
      </c>
      <c r="C21" s="9" t="s">
        <v>67</v>
      </c>
      <c r="D21" s="10" t="s">
        <v>104</v>
      </c>
      <c r="E21" s="46" t="s">
        <v>86</v>
      </c>
      <c r="F21" s="23"/>
      <c r="G21" s="10" t="s">
        <v>48</v>
      </c>
      <c r="H21" s="22"/>
      <c r="I21" s="22"/>
      <c r="J21" s="18" t="s">
        <v>50</v>
      </c>
      <c r="K21" s="18">
        <v>14</v>
      </c>
      <c r="L21" s="19" t="s">
        <v>111</v>
      </c>
      <c r="M21" s="11"/>
      <c r="N21" s="12"/>
      <c r="O21" s="13"/>
      <c r="P21" s="14"/>
      <c r="Q21" s="15"/>
      <c r="R21" s="47">
        <v>0</v>
      </c>
      <c r="S21" s="48">
        <f t="shared" si="0"/>
        <v>0</v>
      </c>
      <c r="T21" s="48">
        <f t="shared" ref="T21:T23" si="5">S21*0.2</f>
        <v>0</v>
      </c>
      <c r="U21" s="49">
        <f t="shared" ref="U21:U23" si="6">T21+S21</f>
        <v>0</v>
      </c>
    </row>
    <row r="22" spans="1:21" ht="51" x14ac:dyDescent="0.25">
      <c r="A22" s="8" t="s">
        <v>34</v>
      </c>
      <c r="B22" s="10" t="s">
        <v>46</v>
      </c>
      <c r="C22" s="9" t="s">
        <v>68</v>
      </c>
      <c r="D22" s="10" t="s">
        <v>105</v>
      </c>
      <c r="E22" s="46" t="s">
        <v>87</v>
      </c>
      <c r="F22" s="23"/>
      <c r="G22" s="10" t="s">
        <v>48</v>
      </c>
      <c r="H22" s="22"/>
      <c r="I22" s="22"/>
      <c r="J22" s="18" t="s">
        <v>50</v>
      </c>
      <c r="K22" s="18">
        <v>8</v>
      </c>
      <c r="L22" s="19" t="s">
        <v>111</v>
      </c>
      <c r="M22" s="11"/>
      <c r="N22" s="12"/>
      <c r="O22" s="13"/>
      <c r="P22" s="14"/>
      <c r="Q22" s="15"/>
      <c r="R22" s="47">
        <v>0</v>
      </c>
      <c r="S22" s="48">
        <f t="shared" si="0"/>
        <v>0</v>
      </c>
      <c r="T22" s="48">
        <f t="shared" si="5"/>
        <v>0</v>
      </c>
      <c r="U22" s="49">
        <f t="shared" si="6"/>
        <v>0</v>
      </c>
    </row>
    <row r="23" spans="1:21" ht="33.75" x14ac:dyDescent="0.25">
      <c r="A23" s="8" t="s">
        <v>35</v>
      </c>
      <c r="B23" s="10" t="s">
        <v>46</v>
      </c>
      <c r="C23" s="9" t="s">
        <v>69</v>
      </c>
      <c r="D23" s="10" t="s">
        <v>106</v>
      </c>
      <c r="E23" s="46" t="s">
        <v>88</v>
      </c>
      <c r="F23" s="23"/>
      <c r="G23" s="10" t="s">
        <v>48</v>
      </c>
      <c r="H23" s="22"/>
      <c r="I23" s="22"/>
      <c r="J23" s="18" t="s">
        <v>50</v>
      </c>
      <c r="K23" s="18">
        <v>6</v>
      </c>
      <c r="L23" s="19" t="s">
        <v>111</v>
      </c>
      <c r="M23" s="11"/>
      <c r="N23" s="12"/>
      <c r="O23" s="13"/>
      <c r="P23" s="14"/>
      <c r="Q23" s="15"/>
      <c r="R23" s="47">
        <v>0</v>
      </c>
      <c r="S23" s="48">
        <f t="shared" si="0"/>
        <v>0</v>
      </c>
      <c r="T23" s="48">
        <f t="shared" si="5"/>
        <v>0</v>
      </c>
      <c r="U23" s="49">
        <f t="shared" si="6"/>
        <v>0</v>
      </c>
    </row>
    <row r="24" spans="1:21" ht="33.75" x14ac:dyDescent="0.25">
      <c r="A24" s="8" t="s">
        <v>36</v>
      </c>
      <c r="B24" s="10" t="s">
        <v>51</v>
      </c>
      <c r="C24" s="9" t="s">
        <v>70</v>
      </c>
      <c r="D24" s="10" t="s">
        <v>107</v>
      </c>
      <c r="E24" s="46" t="s">
        <v>89</v>
      </c>
      <c r="F24" s="23"/>
      <c r="G24" s="10" t="s">
        <v>48</v>
      </c>
      <c r="H24" s="22"/>
      <c r="I24" s="22"/>
      <c r="J24" s="18" t="s">
        <v>50</v>
      </c>
      <c r="K24" s="18">
        <v>5</v>
      </c>
      <c r="L24" s="19" t="s">
        <v>111</v>
      </c>
      <c r="M24" s="11"/>
      <c r="N24" s="12"/>
      <c r="O24" s="13"/>
      <c r="P24" s="14"/>
      <c r="Q24" s="15"/>
      <c r="R24" s="47">
        <v>0</v>
      </c>
      <c r="S24" s="48">
        <f t="shared" si="0"/>
        <v>0</v>
      </c>
      <c r="T24" s="48">
        <f>S24*0.2</f>
        <v>0</v>
      </c>
      <c r="U24" s="49">
        <f>T24+S24</f>
        <v>0</v>
      </c>
    </row>
    <row r="25" spans="1:21" ht="33.75" x14ac:dyDescent="0.25">
      <c r="A25" s="8" t="s">
        <v>37</v>
      </c>
      <c r="B25" s="10" t="s">
        <v>51</v>
      </c>
      <c r="C25" s="9" t="s">
        <v>71</v>
      </c>
      <c r="D25" s="10" t="s">
        <v>108</v>
      </c>
      <c r="E25" s="46" t="s">
        <v>90</v>
      </c>
      <c r="F25" s="23"/>
      <c r="G25" s="10" t="s">
        <v>48</v>
      </c>
      <c r="H25" s="22"/>
      <c r="I25" s="22"/>
      <c r="J25" s="18" t="s">
        <v>50</v>
      </c>
      <c r="K25" s="18">
        <v>5</v>
      </c>
      <c r="L25" s="19" t="s">
        <v>111</v>
      </c>
      <c r="M25" s="11"/>
      <c r="N25" s="12"/>
      <c r="O25" s="13"/>
      <c r="P25" s="14"/>
      <c r="Q25" s="15"/>
      <c r="R25" s="47">
        <v>0</v>
      </c>
      <c r="S25" s="48">
        <f t="shared" si="0"/>
        <v>0</v>
      </c>
      <c r="T25" s="48">
        <f t="shared" ref="T25:T27" si="7">S25*0.2</f>
        <v>0</v>
      </c>
      <c r="U25" s="49">
        <f t="shared" ref="U25:U27" si="8">T25+S25</f>
        <v>0</v>
      </c>
    </row>
    <row r="26" spans="1:21" ht="33.75" x14ac:dyDescent="0.25">
      <c r="A26" s="8" t="s">
        <v>38</v>
      </c>
      <c r="B26" s="10" t="s">
        <v>51</v>
      </c>
      <c r="C26" s="9" t="s">
        <v>72</v>
      </c>
      <c r="D26" s="10" t="s">
        <v>109</v>
      </c>
      <c r="E26" s="46" t="s">
        <v>91</v>
      </c>
      <c r="F26" s="23"/>
      <c r="G26" s="10" t="s">
        <v>48</v>
      </c>
      <c r="H26" s="22"/>
      <c r="I26" s="22"/>
      <c r="J26" s="18" t="s">
        <v>50</v>
      </c>
      <c r="K26" s="18">
        <v>5</v>
      </c>
      <c r="L26" s="19" t="s">
        <v>111</v>
      </c>
      <c r="M26" s="11"/>
      <c r="N26" s="12"/>
      <c r="O26" s="13"/>
      <c r="P26" s="14"/>
      <c r="Q26" s="15"/>
      <c r="R26" s="47">
        <v>0</v>
      </c>
      <c r="S26" s="48">
        <f t="shared" si="0"/>
        <v>0</v>
      </c>
      <c r="T26" s="48">
        <f t="shared" si="7"/>
        <v>0</v>
      </c>
      <c r="U26" s="49">
        <f t="shared" si="8"/>
        <v>0</v>
      </c>
    </row>
    <row r="27" spans="1:21" ht="56.25" x14ac:dyDescent="0.25">
      <c r="A27" s="8" t="s">
        <v>39</v>
      </c>
      <c r="B27" s="10" t="s">
        <v>94</v>
      </c>
      <c r="C27" s="9" t="s">
        <v>73</v>
      </c>
      <c r="D27" s="10" t="s">
        <v>110</v>
      </c>
      <c r="E27" s="46" t="s">
        <v>92</v>
      </c>
      <c r="F27" s="23"/>
      <c r="G27" s="10" t="s">
        <v>48</v>
      </c>
      <c r="H27" s="22"/>
      <c r="I27" s="22"/>
      <c r="J27" s="18" t="s">
        <v>50</v>
      </c>
      <c r="K27" s="18">
        <v>1</v>
      </c>
      <c r="L27" s="19" t="s">
        <v>111</v>
      </c>
      <c r="M27" s="11"/>
      <c r="N27" s="12"/>
      <c r="O27" s="13"/>
      <c r="P27" s="14"/>
      <c r="Q27" s="15"/>
      <c r="R27" s="47">
        <v>0</v>
      </c>
      <c r="S27" s="48">
        <f t="shared" si="0"/>
        <v>0</v>
      </c>
      <c r="T27" s="48">
        <f t="shared" si="7"/>
        <v>0</v>
      </c>
      <c r="U27" s="49">
        <f t="shared" si="8"/>
        <v>0</v>
      </c>
    </row>
    <row r="28" spans="1:21" x14ac:dyDescent="0.25">
      <c r="A28" s="41" t="s">
        <v>53</v>
      </c>
      <c r="B28" s="42"/>
      <c r="C28" s="42"/>
      <c r="D28" s="42"/>
      <c r="E28" s="42"/>
      <c r="F28" s="42"/>
      <c r="G28" s="42"/>
      <c r="H28" s="42"/>
      <c r="I28" s="42"/>
      <c r="J28" s="42"/>
      <c r="K28" s="42"/>
      <c r="L28" s="42"/>
      <c r="M28" s="42"/>
      <c r="N28" s="43"/>
      <c r="O28" s="43"/>
      <c r="P28" s="43"/>
      <c r="Q28" s="43"/>
      <c r="R28" s="44"/>
      <c r="S28" s="16">
        <f>SUM(S12:S27)</f>
        <v>0</v>
      </c>
      <c r="T28" s="16">
        <f t="shared" ref="T28:U28" si="9">SUM(T12:T27)</f>
        <v>0</v>
      </c>
      <c r="U28" s="16">
        <f t="shared" si="9"/>
        <v>0</v>
      </c>
    </row>
    <row r="29" spans="1:21" ht="49.5" customHeight="1" x14ac:dyDescent="0.25">
      <c r="A29" s="37" t="s">
        <v>93</v>
      </c>
      <c r="B29" s="38"/>
      <c r="C29" s="38"/>
      <c r="D29" s="38"/>
      <c r="E29" s="38"/>
      <c r="F29" s="38"/>
      <c r="G29" s="38"/>
      <c r="H29" s="38"/>
      <c r="I29" s="38"/>
      <c r="J29" s="38"/>
      <c r="K29" s="38"/>
      <c r="L29" s="39"/>
      <c r="M29" s="45" t="s">
        <v>54</v>
      </c>
      <c r="N29" s="45"/>
      <c r="O29" s="45"/>
      <c r="P29" s="45"/>
      <c r="Q29" s="45"/>
      <c r="R29" s="45"/>
      <c r="S29" s="45"/>
      <c r="T29" s="45"/>
      <c r="U29" s="45"/>
    </row>
    <row r="30" spans="1:21" ht="26.25" customHeight="1" x14ac:dyDescent="0.25">
      <c r="A30" s="37" t="s">
        <v>74</v>
      </c>
      <c r="B30" s="38"/>
      <c r="C30" s="38"/>
      <c r="D30" s="38"/>
      <c r="E30" s="38"/>
      <c r="F30" s="38"/>
      <c r="G30" s="38"/>
      <c r="H30" s="38"/>
      <c r="I30" s="38"/>
      <c r="J30" s="38"/>
      <c r="K30" s="38"/>
      <c r="L30" s="39"/>
      <c r="M30" s="45" t="s">
        <v>54</v>
      </c>
      <c r="N30" s="45"/>
      <c r="O30" s="45"/>
      <c r="P30" s="45"/>
      <c r="Q30" s="45"/>
      <c r="R30" s="45"/>
      <c r="S30" s="45"/>
      <c r="T30" s="45"/>
      <c r="U30" s="45"/>
    </row>
    <row r="31" spans="1:21" ht="33.75" customHeight="1" x14ac:dyDescent="0.25">
      <c r="A31" s="37" t="s">
        <v>55</v>
      </c>
      <c r="B31" s="38"/>
      <c r="C31" s="38"/>
      <c r="D31" s="38"/>
      <c r="E31" s="38"/>
      <c r="F31" s="38"/>
      <c r="G31" s="38"/>
      <c r="H31" s="38"/>
      <c r="I31" s="38"/>
      <c r="J31" s="38"/>
      <c r="K31" s="38"/>
      <c r="L31" s="39"/>
      <c r="M31" s="45" t="s">
        <v>54</v>
      </c>
      <c r="N31" s="45"/>
      <c r="O31" s="45"/>
      <c r="P31" s="45"/>
      <c r="Q31" s="45"/>
      <c r="R31" s="45"/>
      <c r="S31" s="45"/>
      <c r="T31" s="45"/>
      <c r="U31" s="45"/>
    </row>
    <row r="32" spans="1:21" x14ac:dyDescent="0.25">
      <c r="A32" s="37" t="s">
        <v>56</v>
      </c>
      <c r="B32" s="38"/>
      <c r="C32" s="38"/>
      <c r="D32" s="38"/>
      <c r="E32" s="38"/>
      <c r="F32" s="38"/>
      <c r="G32" s="38"/>
      <c r="H32" s="38"/>
      <c r="I32" s="38"/>
      <c r="J32" s="38"/>
      <c r="K32" s="38"/>
      <c r="L32" s="39"/>
      <c r="M32" s="40"/>
      <c r="N32" s="40"/>
      <c r="O32" s="40"/>
      <c r="P32" s="40"/>
      <c r="Q32" s="40"/>
      <c r="R32" s="40"/>
      <c r="S32" s="40"/>
      <c r="T32" s="40"/>
      <c r="U32" s="40"/>
    </row>
    <row r="33" spans="1:21" x14ac:dyDescent="0.2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</row>
    <row r="34" spans="1:21" x14ac:dyDescent="0.25">
      <c r="A34" s="17" t="s">
        <v>57</v>
      </c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</row>
    <row r="35" spans="1:21" x14ac:dyDescent="0.25">
      <c r="D35" t="s">
        <v>76</v>
      </c>
    </row>
  </sheetData>
  <mergeCells count="40">
    <mergeCell ref="A2:U2"/>
    <mergeCell ref="A32:L32"/>
    <mergeCell ref="M32:U32"/>
    <mergeCell ref="A28:R28"/>
    <mergeCell ref="A29:L29"/>
    <mergeCell ref="M29:U29"/>
    <mergeCell ref="A30:L30"/>
    <mergeCell ref="M30:U30"/>
    <mergeCell ref="A31:L31"/>
    <mergeCell ref="M31:U31"/>
    <mergeCell ref="Q1:U1"/>
    <mergeCell ref="B3:F3"/>
    <mergeCell ref="A7:A10"/>
    <mergeCell ref="B7:B10"/>
    <mergeCell ref="C7:C10"/>
    <mergeCell ref="D7:L7"/>
    <mergeCell ref="M7:U7"/>
    <mergeCell ref="D8:G8"/>
    <mergeCell ref="H8:H10"/>
    <mergeCell ref="S8:S10"/>
    <mergeCell ref="T8:T10"/>
    <mergeCell ref="U8:U10"/>
    <mergeCell ref="O9:O10"/>
    <mergeCell ref="I8:I10"/>
    <mergeCell ref="J8:J10"/>
    <mergeCell ref="D9:D10"/>
    <mergeCell ref="E9:E10"/>
    <mergeCell ref="F9:F10"/>
    <mergeCell ref="R8:R10"/>
    <mergeCell ref="H12:H27"/>
    <mergeCell ref="I12:I27"/>
    <mergeCell ref="F12:F27"/>
    <mergeCell ref="K8:K10"/>
    <mergeCell ref="L8:L10"/>
    <mergeCell ref="M8:Q8"/>
    <mergeCell ref="P9:P10"/>
    <mergeCell ref="Q9:Q10"/>
    <mergeCell ref="G9:G10"/>
    <mergeCell ref="M9:M10"/>
    <mergeCell ref="N9:N10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Anokhin_va</dc:creator>
  <cp:lastModifiedBy>Коровин Александр Владимирович</cp:lastModifiedBy>
  <dcterms:created xsi:type="dcterms:W3CDTF">2022-03-05T07:15:49Z</dcterms:created>
  <dcterms:modified xsi:type="dcterms:W3CDTF">2022-08-18T14:43:42Z</dcterms:modified>
</cp:coreProperties>
</file>