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75-БНГРЭ-2022 Поставка ПКР, ПКРО560М и запасных частей к ним\1 Запрос\Формы 6к, 6т\"/>
    </mc:Choice>
  </mc:AlternateContent>
  <xr:revisionPtr revIDLastSave="0" documentId="13_ncr:1_{863672A4-AB0A-47CA-8314-59781BB450AF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47" i="1" l="1"/>
  <c r="U47" i="1"/>
  <c r="S13" i="1"/>
  <c r="S14" i="1"/>
  <c r="S47" i="1" s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T15" i="1" l="1"/>
  <c r="U15" i="1" s="1"/>
  <c r="T19" i="1"/>
  <c r="U19" i="1" s="1"/>
  <c r="T23" i="1"/>
  <c r="U23" i="1" s="1"/>
  <c r="T27" i="1"/>
  <c r="U27" i="1" s="1"/>
  <c r="T31" i="1"/>
  <c r="U31" i="1" s="1"/>
  <c r="T35" i="1"/>
  <c r="U35" i="1" s="1"/>
  <c r="T39" i="1"/>
  <c r="U39" i="1" s="1"/>
  <c r="T43" i="1"/>
  <c r="U43" i="1" s="1"/>
  <c r="T13" i="1"/>
  <c r="T14" i="1"/>
  <c r="U14" i="1" s="1"/>
  <c r="T16" i="1"/>
  <c r="U16" i="1" s="1"/>
  <c r="T17" i="1"/>
  <c r="U17" i="1" s="1"/>
  <c r="T18" i="1"/>
  <c r="U18" i="1" s="1"/>
  <c r="T20" i="1"/>
  <c r="U20" i="1" s="1"/>
  <c r="T21" i="1"/>
  <c r="U21" i="1" s="1"/>
  <c r="T22" i="1"/>
  <c r="U22" i="1" s="1"/>
  <c r="T24" i="1"/>
  <c r="U24" i="1" s="1"/>
  <c r="T25" i="1"/>
  <c r="U25" i="1" s="1"/>
  <c r="T26" i="1"/>
  <c r="U26" i="1" s="1"/>
  <c r="T28" i="1"/>
  <c r="U28" i="1" s="1"/>
  <c r="T29" i="1"/>
  <c r="U29" i="1" s="1"/>
  <c r="T30" i="1"/>
  <c r="U30" i="1" s="1"/>
  <c r="T32" i="1"/>
  <c r="U32" i="1" s="1"/>
  <c r="T33" i="1"/>
  <c r="U33" i="1" s="1"/>
  <c r="T34" i="1"/>
  <c r="U34" i="1" s="1"/>
  <c r="T36" i="1"/>
  <c r="U36" i="1" s="1"/>
  <c r="T37" i="1"/>
  <c r="U37" i="1" s="1"/>
  <c r="T38" i="1"/>
  <c r="U38" i="1" s="1"/>
  <c r="T40" i="1"/>
  <c r="U40" i="1" s="1"/>
  <c r="T41" i="1"/>
  <c r="U41" i="1" s="1"/>
  <c r="T42" i="1"/>
  <c r="U42" i="1" s="1"/>
  <c r="T44" i="1"/>
  <c r="U44" i="1" s="1"/>
  <c r="T45" i="1"/>
  <c r="U45" i="1" s="1"/>
  <c r="T46" i="1"/>
  <c r="S12" i="1"/>
  <c r="T12" i="1" s="1"/>
  <c r="U13" i="1" l="1"/>
  <c r="U46" i="1"/>
  <c r="U12" i="1"/>
</calcChain>
</file>

<file path=xl/sharedStrings.xml><?xml version="1.0" encoding="utf-8"?>
<sst xmlns="http://schemas.openxmlformats.org/spreadsheetml/2006/main" count="240" uniqueCount="181">
  <si>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</si>
  <si>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</si>
  <si>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</si>
  <si>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</si>
  <si>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</si>
  <si>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</si>
  <si>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</si>
  <si>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</si>
  <si>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</si>
  <si>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</si>
  <si>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</si>
  <si>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</si>
  <si>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</si>
  <si>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</si>
  <si>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</si>
  <si>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</si>
  <si>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</si>
  <si>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</si>
  <si>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</si>
  <si>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</si>
  <si>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</si>
  <si>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</si>
  <si>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</si>
  <si>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</si>
  <si>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</si>
  <si>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</si>
  <si>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</si>
  <si>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</si>
  <si>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</si>
  <si>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</si>
  <si>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</si>
  <si>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</si>
  <si>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</si>
  <si>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</si>
  <si>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</si>
  <si>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</si>
  <si>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</si>
  <si>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</si>
  <si>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</si>
  <si>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</si>
  <si>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</si>
  <si>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</si>
  <si>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</si>
  <si>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</si>
  <si>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</si>
  <si>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</si>
  <si>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</si>
  <si>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</si>
  <si>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</si>
  <si>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</si>
  <si>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</si>
  <si>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</si>
  <si>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</si>
  <si>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</si>
  <si>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</si>
  <si>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</si>
  <si>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</si>
  <si>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</si>
  <si>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</si>
  <si>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</si>
  <si>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</si>
  <si>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</si>
  <si>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</si>
  <si>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</si>
  <si>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</si>
  <si>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</si>
  <si>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</si>
  <si>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</si>
  <si>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</si>
  <si>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</si>
  <si>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</si>
  <si>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ПДО №75-БНГРЭ-2022 "Поставка ПКР560М, ПКРО560М и запасных частей к ним"</t>
  </si>
  <si>
    <t>№1 349 из Юрубчено-Тохомское М №41, №1 350 из Куюмбинский ЛУ Куст №2, №1 351 из Куюмбинский ЛУ Куст №21, №1 352 из Куюмбинский ЛУ Куст №104, №1 353 из Куюмбинский ЛУ Куст №106, №1 354 из Куюмбинский ЛУ Куст №14, №1 355 из Куюмбинский ЛУ Куст №34, №1 356 из Куюмбинский ЛУ Куст №2Г, №1 357 из Терско-Камовский ЛУ №548, №1 358 из Куюмбинский ЛУ №275, №1 359 из Юрубчено-Тохомское М №75</t>
  </si>
  <si>
    <t>05030700081</t>
  </si>
  <si>
    <t>Вкладыш ПКРО с центратором ПКРО560М.02.00.000</t>
  </si>
  <si>
    <t>№1 360 из Юрубчено-Тохомское М №41, №1 362 из Юрубчено-Тохомское М №75</t>
  </si>
  <si>
    <t>05030700083</t>
  </si>
  <si>
    <t>Вкладыш роликовый направляющий 4062.45.450</t>
  </si>
  <si>
    <t>№1 422 из Куюмбинский ЛУ Куст №2, №1 423 из Куюмбинский ЛУ Куст №21, №1 424 из Куюмбинский ЛУ Куст №104, №1 426 из Куюмбинский ЛУ Куст №106, №1 427 из Куюмбинский ЛУ Куст №14, №1 428 из Куюмбинский ЛУ Куст №34, №1 429 из Куюмбинский ЛУ Куст №2Г, №1 430 из Терско-Камовский ЛУ Куст №73</t>
  </si>
  <si>
    <t>05030700072</t>
  </si>
  <si>
    <t>Воротник 45х70-12/3 ПКР560.05.00.013</t>
  </si>
  <si>
    <t>№2 607 из Куюмбинский ЛУ Куст №2, №2 608 из Куюмбинский ЛУ Куст №21, №2 609 из Куюмбинский ЛУ Куст №104, №2 610 из Куюмбинский ЛУ Куст №106, №2 611 из Куюмбинский ЛУ Куст №14, №2 612 из Куюмбинский ЛУ Куст №34, №2 613 из Куюмбинский ЛУ Куст №2Г</t>
  </si>
  <si>
    <t>05030700066</t>
  </si>
  <si>
    <t>Державка в сборе ПКР560.01.03А.000</t>
  </si>
  <si>
    <t>№2 614 из Юрубчено-Тохомское М №41, №2 615 из Куюмбинский ЛУ Куст №2, №2 616 из Куюмбинский ЛУ Куст №21, №2 617 из Куюмбинский ЛУ Куст №104, №2 619 из Куюмбинский ЛУ Куст №106, №2 620 из Куюмбинский ЛУ Куст №14, №2 621 из Куюмбинский ЛУ Куст №34, №2 622 из Куюмбинский ЛУ Куст №2Г, №2 623 из Терско-Камовский ЛУ №548, №2 624 из Куюмбинский ЛУ №275, №2 625 из Юрубчено-Тохомское М №75, №2 626 из Терско-Камовский ЛУ Куст №73</t>
  </si>
  <si>
    <t>05030700064</t>
  </si>
  <si>
    <t>Державка с клином 168-178</t>
  </si>
  <si>
    <t>№2 627 из Юрубчено-Тохомское М №41, №2 628 из Куюмбинский ЛУ Куст №2, №2 629 из Куюмбинский ЛУ Куст №21, №2 630 из Куюмбинский ЛУ Куст №104, №2 632 из Куюмбинский ЛУ Куст №106, №2 633 из Куюмбинский ЛУ Куст №14, №2 634 из Куюмбинский ЛУ Куст №34, №2 635 из Куюмбинский ЛУ Куст №2Г, №2 636 из Терско-Камовский ЛУ №548, №2 637 из Куюмбинский ЛУ №275, №2 638 из Юрубчено-Тохомское М №75, №2 639 из Терско-Камовский ЛУ Куст №73</t>
  </si>
  <si>
    <t>05030700077</t>
  </si>
  <si>
    <t>Державка с клином 194-245</t>
  </si>
  <si>
    <t>№2 640 из Юрубчено-Тохомское М №41, №2 641 из Куюмбинский ЛУ Куст №2, №2 642 из Куюмбинский ЛУ Куст №21, №2 643 из Куюмбинский ЛУ Куст №104, №2 645 из Куюмбинский ЛУ Куст №106, №2 646 из Куюмбинский ЛУ Куст №14, №2 647 из Куюмбинский ЛУ Куст №34, №2 648 из Куюмбинский ЛУ Куст №2Г, №2 649 из Терско-Камовский ЛУ №548, №2 650 из Куюмбинский ЛУ №275, №2 651 из Юрубчено-Тохомское М №75, №2 652 из Терско-Камовский ЛУ Куст №73</t>
  </si>
  <si>
    <t>05030700078</t>
  </si>
  <si>
    <t>Державка с клином 273-340</t>
  </si>
  <si>
    <t>№2 653 из Юрубчено-Тохомское М №41, №2 654 из Куюмбинский ЛУ Куст №21, №2 655 из Куюмбинский ЛУ Куст №104, №2 657 из Куюмбинский ЛУ Куст №106, №2 658 из Куюмбинский ЛУ Куст №14, №2 659 из Куюмбинский ЛУ Куст №34, №2 660 из Куюмбинский ЛУ Куст №2Г, №2 661 из Терско-Камовский ЛУ №548, №2 662 из Куюмбинский ЛУ №275, №2 663 из Юрубчено-Тохомское М №75, №2 664 из Терско-Камовский ЛУ Куст №73</t>
  </si>
  <si>
    <t>05030700062</t>
  </si>
  <si>
    <t>Державка с клином 60-146</t>
  </si>
  <si>
    <t>№4 995 из Куюмбинский ЛУ Куст №2</t>
  </si>
  <si>
    <t>05030700056</t>
  </si>
  <si>
    <t>Клин 60-146 ММ ПКР-560.01.00.000 СБ с державкой</t>
  </si>
  <si>
    <t>№6 956 из Куюмбинский ЛУ Куст №2, №6 957 из Куюмбинский ЛУ Куст №21, №6 958 из Куюмбинский ЛУ Куст №2Г</t>
  </si>
  <si>
    <t>05030700065</t>
  </si>
  <si>
    <t>Корпус клина 168-178 ПКР560.09.00.001</t>
  </si>
  <si>
    <t>№6 959 из Куюмбинский ЛУ Куст №2, №6 960 из Куюмбинский ЛУ Куст №21, №6 961 из Куюмбинский ЛУ Куст №106, №6 962 из Куюмбинский ЛУ Куст №14, №6 963 из Куюмбинский ЛУ Куст №34, №6 964 из Куюмбинский ЛУ Куст №2Г</t>
  </si>
  <si>
    <t>05030700063</t>
  </si>
  <si>
    <t>Корпус клина 60-146 ПКР560.01.00.009</t>
  </si>
  <si>
    <t>№7 551 из Куюмбинский ЛУ Куст №2, №7 552 из Куюмбинский ЛУ Куст №21, №7 553 из Куюмбинский ЛУ Куст №104, №7 555 из Куюмбинский ЛУ Куст №106, №7 556 из Куюмбинский ЛУ Куст №14, №7 557 из Куюмбинский ЛУ Куст №34, №7 558 из Куюмбинский ЛУ Куст №2Г</t>
  </si>
  <si>
    <t>05030700074</t>
  </si>
  <si>
    <t>Кронштейн ПКР560.08.00.000</t>
  </si>
  <si>
    <t>№7 559 из Куюмбинский ЛУ Куст №2, №7 560 из Куюмбинский ЛУ Куст №21, №7 561 из Куюмбинский ЛУ Куст №104, №7 563 из Куюмбинский ЛУ Куст №106, №7 564 из Куюмбинский ЛУ Куст №14, №7 565 из Куюмбинский ЛУ Куст №34, №7 566 из Куюмбинский ЛУ Куст №2Г</t>
  </si>
  <si>
    <t>05030700075</t>
  </si>
  <si>
    <t>Кронштейн подроторный ПКР560.04.00.000</t>
  </si>
  <si>
    <t>№8 488 из Куюмбинский ЛУ Куст №2, №8 489 из Куюмбинский ЛУ Куст №21, №8 490 из Куюмбинский ЛУ Куст №104, №8 492 из Куюмбинский ЛУ Куст №106, №8 493 из Куюмбинский ЛУ Куст №14, №8 494 из Куюмбинский ЛУ Куст №34, №8 495 из Куюмбинский ЛУ Куст №2Г, №8 496 из Терско-Камовский ЛУ Куст №73</t>
  </si>
  <si>
    <t>05030700073</t>
  </si>
  <si>
    <t>Манжета 200х160-17/4 ПКР560.05.00.014</t>
  </si>
  <si>
    <t>№12 435 из Юрубчено-Тохомское М №41, №12 436 из Куюмбинский ЛУ Куст №104, №12 437 из Юрубчено-Тохомское М №75</t>
  </si>
  <si>
    <t>05030700082</t>
  </si>
  <si>
    <t>Планка в сборе (с отверстием) ПКР560М.02.02.000</t>
  </si>
  <si>
    <t>№12 444 из Юрубчено-Тохомское М №41, №12 445 из Куюмбинский ЛУ Куст №2, №12 446 из Куюмбинский ЛУ Куст №21, №12 447 из Куюмбинский ЛУ Куст №104, №12 449 из Куюмбинский ЛУ Куст №106, №12 450 из Куюмбинский ЛУ Куст №14, №12 451 из Куюмбинский ЛУ Куст №34, №12 452 из Куюмбинский ЛУ Куст №2Г, №12 453 из Терско-Камовский ЛУ №548, №12 454 из Куюмбинский ЛУ №275, №12 455 из Юрубчено-Тохомское М №75</t>
  </si>
  <si>
    <t>05030700080</t>
  </si>
  <si>
    <t>Планка с отверстием в сборе ПКРО560М.02.02.000</t>
  </si>
  <si>
    <t>№12 521 из Юрубчено-Тохомское М №41, №12 522 из Куюмбинский ЛУ Куст №2, №12 523 из Куюмбинский ЛУ Куст №21, №12 524 из Куюмбинский ЛУ Куст №104, №12 526 из Куюмбинский ЛУ Куст №106, №12 527 из Куюмбинский ЛУ Куст №14, №12 528 из Куюмбинский ЛУ Куст №34, №12 529 из Куюмбинский ЛУ Куст №2Г, №12 530 из Терско-Камовский ЛУ №548, №12 531 из Куюмбинский ЛУ №275, №12 532 из Юрубчено-Тохомское М №75, №12 533 из Терско-Камовский ЛУ Куст №73</t>
  </si>
  <si>
    <t>05030700048</t>
  </si>
  <si>
    <t>Плашка диаметром 102 ММ захвата клиньевого пневматического ПКР560М.01.00.002-02</t>
  </si>
  <si>
    <t>№12 540 из Юрубчено-Тохомское М №41, №12 541 из Куюмбинский ЛУ Куст №2, №12 542 из Куюмбинский ЛУ Куст №21, №12 543 из Куюмбинский ЛУ Куст №104, №12 545 из Куюмбинский ЛУ Куст №106, №12 546 из Куюмбинский ЛУ Куст №14, №12 547 из Куюмбинский ЛУ Куст №34, №12 548 из Куюмбинский ЛУ Куст №2Г, №12 549 из Терско-Камовский ЛУ №548, №12 550 из Куюмбинский ЛУ №275, №12 551 из Юрубчено-Тохомское М №75, №12 552 из Терско-Камовский ЛУ Куст №73</t>
  </si>
  <si>
    <t>05030700054</t>
  </si>
  <si>
    <t>Плашка диаметром 114 ММ захвата клиньевого пневматического ПКР560М.01.00.002-01</t>
  </si>
  <si>
    <t>№12 553 из Юрубчено-Тохомское М №41, №12 554 из Куюмбинский ЛУ Куст №2, №12 555 из Куюмбинский ЛУ Куст №21, №12 556 из Куюмбинский ЛУ Куст №104, №12 558 из Куюмбинский ЛУ Куст №106, №12 559 из Куюмбинский ЛУ Куст №14, №12 560 из Куюмбинский ЛУ Куст №34, №12 561 из Куюмбинский ЛУ Куст №2Г, №12 562 из Терско-Камовский ЛУ №548, №12 563 из Куюмбинский ЛУ №275, №12 564 из Юрубчено-Тохомское М №75, №12 565 из Терско-Камовский ЛУ Куст №73</t>
  </si>
  <si>
    <t>05030700051</t>
  </si>
  <si>
    <t>Плашка диаметром 127 ММ захвата клиньевого пневматического ПКР560М.01.00.002</t>
  </si>
  <si>
    <t>№12 566 из Юрубчено-Тохомское М №41, №12 567 из Куюмбинский ЛУ Куст №104, №12 568 из Куюмбинский ЛУ Куст №2Г, №12 569 из Терско-Камовский ЛУ №548, №12 570 из Куюмбинский ЛУ №275</t>
  </si>
  <si>
    <t>05030700052</t>
  </si>
  <si>
    <t>Плашка диаметром 168 ММ захвата клиньевого пневматического ПКР560М.09.01.000-01</t>
  </si>
  <si>
    <t>№12 571 из Куюмбинский ЛУ Куст №2, №12 572 из Куюмбинский ЛУ Куст №21, №12 574 из Куюмбинский ЛУ Куст №106, №12 575 из Куюмбинский ЛУ Куст №14, №12 576 из Куюмбинский ЛУ Куст №34, №12 577 из Юрубчено-Тохомское М №75, №12 578 из Терско-Камовский ЛУ Куст №73</t>
  </si>
  <si>
    <t>05030700046</t>
  </si>
  <si>
    <t>Плашка 168 захвата клиньевого пневматического ПКР560.09.00.002</t>
  </si>
  <si>
    <t>№12 579 из Юрубчено-Тохомское М №41, №12 580 из Куюмбинский ЛУ Куст №2, №12 581 из Куюмбинский ЛУ Куст №21, №12 582 из Куюмбинский ЛУ Куст №104, №12 584 из Куюмбинский ЛУ Куст №106, №12 585 из Куюмбинский ЛУ Куст №14, №12 586 из Куюмбинский ЛУ Куст №34, №12 587 из Куюмбинский ЛУ Куст №2Г, №12 588 из Терско-Камовский ЛУ №548, №12 589 из Куюмбинский ЛУ №275, №12 590 из Юрубчено-Тохомское М №75, №12 591 из Терско-Камовский ЛУ Куст №73</t>
  </si>
  <si>
    <t>05030700053</t>
  </si>
  <si>
    <t>Плашка диаметром 178 ММ захвата клиньевого пневматического ПКР560М.09.01.001</t>
  </si>
  <si>
    <t>№12 613 из Терско-Камовский ЛУ Куст №73</t>
  </si>
  <si>
    <t>05030700045</t>
  </si>
  <si>
    <t>Плашка 60 захвата клиньевого пневматического ПКР-560М.01.00.003-02</t>
  </si>
  <si>
    <t>№12 624 из Юрубчено-Тохомское М №41, №12 626 из Терско-Камовский ЛУ №548, №12 627 из Куюмбинский ЛУ №275, №12 628 из Юрубчено-Тохомское М №75, №12 629 из Терско-Камовский ЛУ Куст №73</t>
  </si>
  <si>
    <t>05030700038</t>
  </si>
  <si>
    <t>Плашка 73 захвата клиньевого пневматического ПКР-560М.01.00.003-01</t>
  </si>
  <si>
    <t>№12 631 из Терско-Камовский ЛУ Куст №73</t>
  </si>
  <si>
    <t>05030700011</t>
  </si>
  <si>
    <t>Плашка диаметром 89 ММ захвата клиньевого пневматического ПКР560М</t>
  </si>
  <si>
    <t>№12 730 из Юрубчено-Тохомское М №41, №12 731 из Куюмбинский ЛУ Куст №2, №12 732 из Куюмбинский ЛУ Куст №21, №12 733 из Куюмбинский ЛУ Куст №104, №12 735 из Куюмбинский ЛУ Куст №106, №12 736 из Куюмбинский ЛУ Куст №14, №12 737 из Куюмбинский ЛУ Куст №34, №12 738 из Куюмбинский ЛУ Куст №2Г, №12 739 из Терско-Камовский ЛУ №548, №12 740 из Куюмбинский ЛУ №275, №12 741 из Юрубчено-Тохомское М №75, №12 742 из Терско-Камовский ЛУ Куст №73</t>
  </si>
  <si>
    <t>05030700079</t>
  </si>
  <si>
    <t>Плашка ПКРО 324 ПКРО560М.04.01.003</t>
  </si>
  <si>
    <t>№12 743 из Юрубчено-Тохомское М №41, №12 744 из Куюмбинский ЛУ Куст №2, №12 745 из Куюмбинский ЛУ Куст №21, №12 746 из Куюмбинский ЛУ Куст №104, №12 748 из Куюмбинский ЛУ Куст №106, №12 749 из Куюмбинский ЛУ Куст №14, №12 750 из Куюмбинский ЛУ Куст №34, №12 751 из Куюмбинский ЛУ Куст №2Г, №12 752 из Терско-Камовский ЛУ №548, №12 753 из Куюмбинский ЛУ №275, №12 754 из Юрубчено-Тохомское М №75, №12 755 из Терско-Камовский ЛУ Куст №73</t>
  </si>
  <si>
    <t>05030700013</t>
  </si>
  <si>
    <t>Плашка захвата клинового пневматического ПКРО-560М диаметром 194-245 ММ ПКРО560М.01.00.009</t>
  </si>
  <si>
    <t>№12 974 из Куюмбинский ЛУ Куст №2, №12 975 из Куюмбинский ЛУ Куст №21, №12 977 из Куюмбинский ЛУ Куст №106, №12 978 из Куюмбинский ЛУ Куст №14, №12 979 из Куюмбинский ЛУ Куст №34, №12 980 из Куюмбинский ЛУ Куст №2Г</t>
  </si>
  <si>
    <t>05030700071</t>
  </si>
  <si>
    <t>Пневмоцилиндр ПКР560М.05.00.000</t>
  </si>
  <si>
    <t>№12 989 из Юрубчено-Тохомское М №41, №12 990 из Куюмбинский ЛУ Куст №2, №12 991 из Куюмбинский ЛУ Куст №21, №12 992 из Куюмбинский ЛУ Куст №104, №12 993 из Куюмбинский ЛУ Куст №106, №12 994 из Куюмбинский ЛУ Куст №14, №12 995 из Куюмбинский ЛУ Куст №34, №12 996 из Куюмбинский ЛУ Куст №2Г, №12 997 из Терско-Камовский ЛУ №548, №12 998 из Куюмбинский ЛУ №275, №12 999 из Юрубчено-Тохомское М №75</t>
  </si>
  <si>
    <t>05030700067</t>
  </si>
  <si>
    <t>Подвеска ПКР560.01.00.008Б</t>
  </si>
  <si>
    <t>№15 763 из Юрубчено-Тохомское М №41, №15 765 из Юрубчено-Тохомское М №75</t>
  </si>
  <si>
    <t>05030700084</t>
  </si>
  <si>
    <t>Ролик 140х140 4062.45.451</t>
  </si>
  <si>
    <t>№15 830 из Бригада КРС № 1</t>
  </si>
  <si>
    <t>05030700086</t>
  </si>
  <si>
    <t>Ролик отводной для КПБП на пневмоспайдер</t>
  </si>
  <si>
    <t>№15 831 из Юрубчено-Тохомское М №41, №15 832 из Куюмбинский ЛУ Куст №2, №15 833 из Куюмбинский ЛУ Куст №21, №15 834 из Куюмбинский ЛУ Куст №104, №15 836 из Куюмбинский ЛУ Куст №106, №15 837 из Куюмбинский ЛУ Куст №14, №15 838 из Куюмбинский ЛУ Куст №34, №15 839 из Куюмбинский ЛУ Куст №2Г, №15 840 из Терско-Камовский ЛУ №548, №15 841 из Куюмбинский ЛУ №275, №15 842 из Юрубчено-Тохомское М №75</t>
  </si>
  <si>
    <t>05030700076</t>
  </si>
  <si>
    <t>Ролик ПКР560.06.05.000</t>
  </si>
  <si>
    <t>№20 515 из Куюмбинский ЛУ Куст №2, №20 516 из Куюмбинский ЛУ Куст №21, №20 517 из Куюмбинский ЛУ Куст №104, №20 518 из Куюмбинский ЛУ Куст №106, №20 519 из Куюмбинский ЛУ Куст №14, №20 520 из Куюмбинский ЛУ Куст №34, №20 521 из Куюмбинский ЛУ Куст №2Г</t>
  </si>
  <si>
    <t>05030700069</t>
  </si>
  <si>
    <t>Центратор 114-146</t>
  </si>
  <si>
    <t>№20 522 из Куюмбинский ЛУ Куст №2, №20 523 из Куюмбинский ЛУ Куст №21, №20 524 из Куюмбинский ЛУ Куст №104, №20 525 из Куюмбинский ЛУ Куст №106, №20 526 из Куюмбинский ЛУ Куст №14, №20 527 из Куюмбинский ЛУ Куст №34, №20 528 из Куюмбинский ЛУ Куст №2Г</t>
  </si>
  <si>
    <t>05030700070</t>
  </si>
  <si>
    <t>Центратор 168 ПКР560.02.00.003</t>
  </si>
  <si>
    <t>№20 529 из Куюмбинский ЛУ Куст №2, №20 530 из Куюмбинский ЛУ Куст №21, №20 531 из Куюмбинский ЛУ Куст №104, №20 532 из Куюмбинский ЛУ Куст №106, №20 533 из Куюмбинский ЛУ Куст №14, №20 534 из Куюмбинский ЛУ Куст №34, №20 535 из Куюмбинский ЛУ Куст №2Г</t>
  </si>
  <si>
    <t>05030700068</t>
  </si>
  <si>
    <t>Центратор 73-89 ПКР560.02.00.004</t>
  </si>
  <si>
    <t>шт</t>
  </si>
  <si>
    <t>Форма 6.2к «Коммерческое предложение»</t>
  </si>
  <si>
    <t xml:space="preserve">Гарантийный срок: </t>
  </si>
  <si>
    <t xml:space="preserve">м.п.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</si>
</sst>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wrapText="1"/>
    </xf>
    <xf numFmtId="0" fontId="7" fillId="5" borderId="3" xfId="0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textRotation="90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workbookViewId="0">
      <selection activeCell="E30" sqref="E30"/>
    </sheetView>
  </sheetViews>
  <sheetFormatPr defaultRowHeight="15" x14ac:dyDescent="0.25"/>
  <cols>
    <col min="1" max="1" width="4.85546875" customWidth="1"/>
    <col min="2" max="2" width="5.5703125" customWidth="1"/>
    <col min="3" max="3" width="34.140625" customWidth="1"/>
    <col min="4" max="4" width="13.85546875" customWidth="1"/>
    <col min="5" max="5" width="24.140625" customWidth="1"/>
    <col min="6" max="6" width="5.5703125" customWidth="1"/>
    <col min="7" max="7" width="4.2851562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8.14062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9" t="s">
        <v>178</v>
      </c>
      <c r="R1" s="19"/>
      <c r="S1" s="19"/>
      <c r="T1" s="19"/>
      <c r="U1" s="19"/>
    </row>
    <row r="2" spans="1:2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21" t="s">
        <v>1</v>
      </c>
      <c r="C3" s="21"/>
      <c r="D3" s="21"/>
      <c r="E3" s="21"/>
      <c r="F3" s="2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71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6" t="s">
        <v>3</v>
      </c>
      <c r="B7" s="17" t="s">
        <v>4</v>
      </c>
      <c r="C7" s="17" t="s">
        <v>5</v>
      </c>
      <c r="D7" s="22" t="s">
        <v>6</v>
      </c>
      <c r="E7" s="22"/>
      <c r="F7" s="22"/>
      <c r="G7" s="22"/>
      <c r="H7" s="22"/>
      <c r="I7" s="22"/>
      <c r="J7" s="22"/>
      <c r="K7" s="22"/>
      <c r="L7" s="22"/>
      <c r="M7" s="22" t="s">
        <v>7</v>
      </c>
      <c r="N7" s="22"/>
      <c r="O7" s="22"/>
      <c r="P7" s="22"/>
      <c r="Q7" s="22"/>
      <c r="R7" s="22"/>
      <c r="S7" s="22"/>
      <c r="T7" s="22"/>
      <c r="U7" s="22"/>
    </row>
    <row r="8" spans="1:21" x14ac:dyDescent="0.25">
      <c r="A8" s="16"/>
      <c r="B8" s="17"/>
      <c r="C8" s="17"/>
      <c r="D8" s="18" t="s">
        <v>8</v>
      </c>
      <c r="E8" s="18"/>
      <c r="F8" s="18"/>
      <c r="G8" s="18"/>
      <c r="H8" s="16" t="s">
        <v>9</v>
      </c>
      <c r="I8" s="16" t="s">
        <v>10</v>
      </c>
      <c r="J8" s="17" t="s">
        <v>11</v>
      </c>
      <c r="K8" s="17" t="s">
        <v>12</v>
      </c>
      <c r="L8" s="24" t="s">
        <v>54</v>
      </c>
      <c r="M8" s="18" t="s">
        <v>13</v>
      </c>
      <c r="N8" s="18"/>
      <c r="O8" s="18"/>
      <c r="P8" s="18"/>
      <c r="Q8" s="18"/>
      <c r="R8" s="23" t="s">
        <v>14</v>
      </c>
      <c r="S8" s="23" t="s">
        <v>15</v>
      </c>
      <c r="T8" s="23" t="s">
        <v>16</v>
      </c>
      <c r="U8" s="23" t="s">
        <v>17</v>
      </c>
    </row>
    <row r="9" spans="1:21" x14ac:dyDescent="0.25">
      <c r="A9" s="16"/>
      <c r="B9" s="17"/>
      <c r="C9" s="17"/>
      <c r="D9" s="14" t="s">
        <v>18</v>
      </c>
      <c r="E9" s="14" t="s">
        <v>19</v>
      </c>
      <c r="F9" s="14" t="s">
        <v>20</v>
      </c>
      <c r="G9" s="14" t="s">
        <v>21</v>
      </c>
      <c r="H9" s="16"/>
      <c r="I9" s="16"/>
      <c r="J9" s="17"/>
      <c r="K9" s="17"/>
      <c r="L9" s="24"/>
      <c r="M9" s="15" t="s">
        <v>19</v>
      </c>
      <c r="N9" s="15" t="s">
        <v>22</v>
      </c>
      <c r="O9" s="15" t="s">
        <v>21</v>
      </c>
      <c r="P9" s="12" t="s">
        <v>23</v>
      </c>
      <c r="Q9" s="13" t="s">
        <v>24</v>
      </c>
      <c r="R9" s="23"/>
      <c r="S9" s="23"/>
      <c r="T9" s="23"/>
      <c r="U9" s="23"/>
    </row>
    <row r="10" spans="1:21" ht="60.75" customHeight="1" x14ac:dyDescent="0.25">
      <c r="A10" s="16"/>
      <c r="B10" s="17"/>
      <c r="C10" s="17"/>
      <c r="D10" s="14"/>
      <c r="E10" s="14"/>
      <c r="F10" s="14"/>
      <c r="G10" s="14"/>
      <c r="H10" s="16"/>
      <c r="I10" s="16"/>
      <c r="J10" s="17"/>
      <c r="K10" s="17"/>
      <c r="L10" s="24"/>
      <c r="M10" s="15"/>
      <c r="N10" s="15"/>
      <c r="O10" s="15"/>
      <c r="P10" s="12"/>
      <c r="Q10" s="13"/>
      <c r="R10" s="23"/>
      <c r="S10" s="23"/>
      <c r="T10" s="23"/>
      <c r="U10" s="23"/>
    </row>
    <row r="11" spans="1:21" x14ac:dyDescent="0.25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7.75" x14ac:dyDescent="0.25">
      <c r="A12" s="25" t="s">
        <v>25</v>
      </c>
      <c r="B12" s="26" t="s">
        <v>46</v>
      </c>
      <c r="C12" s="27" t="s">
        <v>72</v>
      </c>
      <c r="D12" s="27" t="s">
        <v>73</v>
      </c>
      <c r="E12" s="31" t="s">
        <v>74</v>
      </c>
      <c r="F12" s="32" t="s">
        <v>47</v>
      </c>
      <c r="G12" s="33"/>
      <c r="H12" s="34" t="s">
        <v>48</v>
      </c>
      <c r="I12" s="34" t="s">
        <v>48</v>
      </c>
      <c r="J12" s="35" t="s">
        <v>177</v>
      </c>
      <c r="K12" s="35">
        <v>21</v>
      </c>
      <c r="L12" s="36">
        <v>44958</v>
      </c>
      <c r="M12" s="37"/>
      <c r="N12" s="37"/>
      <c r="O12" s="37"/>
      <c r="P12" s="38"/>
      <c r="Q12" s="39"/>
      <c r="R12" s="40">
        <v>0</v>
      </c>
      <c r="S12" s="41">
        <f>R12*K12</f>
        <v>0</v>
      </c>
      <c r="T12" s="41">
        <f>S12*0.2</f>
        <v>0</v>
      </c>
      <c r="U12" s="42">
        <f>T12+S12</f>
        <v>0</v>
      </c>
    </row>
    <row r="13" spans="1:21" ht="38.25" x14ac:dyDescent="0.25">
      <c r="A13" s="25" t="s">
        <v>26</v>
      </c>
      <c r="B13" s="26"/>
      <c r="C13" s="27" t="s">
        <v>75</v>
      </c>
      <c r="D13" s="27" t="s">
        <v>76</v>
      </c>
      <c r="E13" s="31" t="s">
        <v>77</v>
      </c>
      <c r="F13" s="32"/>
      <c r="G13" s="33"/>
      <c r="H13" s="34"/>
      <c r="I13" s="34"/>
      <c r="J13" s="35" t="s">
        <v>177</v>
      </c>
      <c r="K13" s="35">
        <v>3</v>
      </c>
      <c r="L13" s="36"/>
      <c r="M13" s="37"/>
      <c r="N13" s="37"/>
      <c r="O13" s="37"/>
      <c r="P13" s="38"/>
      <c r="Q13" s="39"/>
      <c r="R13" s="40">
        <v>0</v>
      </c>
      <c r="S13" s="41">
        <f t="shared" ref="S13:S46" si="0">R13*K13</f>
        <v>0</v>
      </c>
      <c r="T13" s="41">
        <f t="shared" ref="T13:T46" si="1">S13*0.2</f>
        <v>0</v>
      </c>
      <c r="U13" s="42">
        <f t="shared" ref="U13:U46" si="2">T13+S13</f>
        <v>0</v>
      </c>
    </row>
    <row r="14" spans="1:21" ht="78" x14ac:dyDescent="0.25">
      <c r="A14" s="25" t="s">
        <v>27</v>
      </c>
      <c r="B14" s="26"/>
      <c r="C14" s="27" t="s">
        <v>78</v>
      </c>
      <c r="D14" s="27" t="s">
        <v>79</v>
      </c>
      <c r="E14" s="31" t="s">
        <v>80</v>
      </c>
      <c r="F14" s="32"/>
      <c r="G14" s="33"/>
      <c r="H14" s="34"/>
      <c r="I14" s="34"/>
      <c r="J14" s="35" t="s">
        <v>177</v>
      </c>
      <c r="K14" s="35">
        <v>80</v>
      </c>
      <c r="L14" s="36"/>
      <c r="M14" s="37"/>
      <c r="N14" s="37"/>
      <c r="O14" s="37"/>
      <c r="P14" s="38"/>
      <c r="Q14" s="39"/>
      <c r="R14" s="40">
        <v>0</v>
      </c>
      <c r="S14" s="41">
        <f t="shared" si="0"/>
        <v>0</v>
      </c>
      <c r="T14" s="41">
        <f t="shared" si="1"/>
        <v>0</v>
      </c>
      <c r="U14" s="42">
        <f t="shared" si="2"/>
        <v>0</v>
      </c>
    </row>
    <row r="15" spans="1:21" ht="68.25" x14ac:dyDescent="0.25">
      <c r="A15" s="25" t="s">
        <v>56</v>
      </c>
      <c r="B15" s="26"/>
      <c r="C15" s="27" t="s">
        <v>81</v>
      </c>
      <c r="D15" s="27" t="s">
        <v>82</v>
      </c>
      <c r="E15" s="31" t="s">
        <v>83</v>
      </c>
      <c r="F15" s="32"/>
      <c r="G15" s="33"/>
      <c r="H15" s="34"/>
      <c r="I15" s="34"/>
      <c r="J15" s="35" t="s">
        <v>177</v>
      </c>
      <c r="K15" s="35">
        <v>28</v>
      </c>
      <c r="L15" s="36"/>
      <c r="M15" s="37"/>
      <c r="N15" s="37"/>
      <c r="O15" s="37"/>
      <c r="P15" s="38"/>
      <c r="Q15" s="39"/>
      <c r="R15" s="40">
        <v>0</v>
      </c>
      <c r="S15" s="41">
        <f t="shared" si="0"/>
        <v>0</v>
      </c>
      <c r="T15" s="41">
        <f t="shared" si="1"/>
        <v>0</v>
      </c>
      <c r="U15" s="42">
        <f t="shared" si="2"/>
        <v>0</v>
      </c>
    </row>
    <row r="16" spans="1:21" ht="97.5" x14ac:dyDescent="0.25">
      <c r="A16" s="25" t="s">
        <v>28</v>
      </c>
      <c r="B16" s="26"/>
      <c r="C16" s="27" t="s">
        <v>84</v>
      </c>
      <c r="D16" s="27" t="s">
        <v>85</v>
      </c>
      <c r="E16" s="31" t="s">
        <v>86</v>
      </c>
      <c r="F16" s="32"/>
      <c r="G16" s="33"/>
      <c r="H16" s="34"/>
      <c r="I16" s="34"/>
      <c r="J16" s="35" t="s">
        <v>177</v>
      </c>
      <c r="K16" s="35">
        <v>48</v>
      </c>
      <c r="L16" s="36"/>
      <c r="M16" s="37"/>
      <c r="N16" s="37"/>
      <c r="O16" s="37"/>
      <c r="P16" s="38"/>
      <c r="Q16" s="39"/>
      <c r="R16" s="40">
        <v>0</v>
      </c>
      <c r="S16" s="41">
        <f t="shared" si="0"/>
        <v>0</v>
      </c>
      <c r="T16" s="41">
        <f t="shared" si="1"/>
        <v>0</v>
      </c>
      <c r="U16" s="42">
        <f t="shared" si="2"/>
        <v>0</v>
      </c>
    </row>
    <row r="17" spans="1:21" ht="97.5" x14ac:dyDescent="0.25">
      <c r="A17" s="25" t="s">
        <v>29</v>
      </c>
      <c r="B17" s="26"/>
      <c r="C17" s="27" t="s">
        <v>87</v>
      </c>
      <c r="D17" s="27" t="s">
        <v>88</v>
      </c>
      <c r="E17" s="31" t="s">
        <v>89</v>
      </c>
      <c r="F17" s="32"/>
      <c r="G17" s="33"/>
      <c r="H17" s="34"/>
      <c r="I17" s="34"/>
      <c r="J17" s="35" t="s">
        <v>177</v>
      </c>
      <c r="K17" s="35">
        <v>48</v>
      </c>
      <c r="L17" s="36"/>
      <c r="M17" s="37"/>
      <c r="N17" s="37"/>
      <c r="O17" s="37"/>
      <c r="P17" s="38"/>
      <c r="Q17" s="39"/>
      <c r="R17" s="40">
        <v>0</v>
      </c>
      <c r="S17" s="41">
        <f t="shared" si="0"/>
        <v>0</v>
      </c>
      <c r="T17" s="41">
        <f t="shared" si="1"/>
        <v>0</v>
      </c>
      <c r="U17" s="42">
        <f t="shared" si="2"/>
        <v>0</v>
      </c>
    </row>
    <row r="18" spans="1:21" ht="97.5" x14ac:dyDescent="0.25">
      <c r="A18" s="25" t="s">
        <v>30</v>
      </c>
      <c r="B18" s="26"/>
      <c r="C18" s="27" t="s">
        <v>90</v>
      </c>
      <c r="D18" s="27" t="s">
        <v>91</v>
      </c>
      <c r="E18" s="31" t="s">
        <v>92</v>
      </c>
      <c r="F18" s="32"/>
      <c r="G18" s="33"/>
      <c r="H18" s="34"/>
      <c r="I18" s="34"/>
      <c r="J18" s="35" t="s">
        <v>177</v>
      </c>
      <c r="K18" s="35">
        <v>48</v>
      </c>
      <c r="L18" s="36"/>
      <c r="M18" s="37"/>
      <c r="N18" s="37"/>
      <c r="O18" s="37"/>
      <c r="P18" s="38"/>
      <c r="Q18" s="39"/>
      <c r="R18" s="40">
        <v>0</v>
      </c>
      <c r="S18" s="41">
        <f t="shared" si="0"/>
        <v>0</v>
      </c>
      <c r="T18" s="41">
        <f t="shared" si="1"/>
        <v>0</v>
      </c>
      <c r="U18" s="42">
        <f t="shared" si="2"/>
        <v>0</v>
      </c>
    </row>
    <row r="19" spans="1:21" ht="97.5" x14ac:dyDescent="0.25">
      <c r="A19" s="25" t="s">
        <v>31</v>
      </c>
      <c r="B19" s="26"/>
      <c r="C19" s="27" t="s">
        <v>93</v>
      </c>
      <c r="D19" s="27" t="s">
        <v>94</v>
      </c>
      <c r="E19" s="31" t="s">
        <v>95</v>
      </c>
      <c r="F19" s="32"/>
      <c r="G19" s="33"/>
      <c r="H19" s="34"/>
      <c r="I19" s="34"/>
      <c r="J19" s="35" t="s">
        <v>177</v>
      </c>
      <c r="K19" s="35">
        <v>44</v>
      </c>
      <c r="L19" s="36"/>
      <c r="M19" s="37"/>
      <c r="N19" s="37"/>
      <c r="O19" s="37"/>
      <c r="P19" s="38"/>
      <c r="Q19" s="39"/>
      <c r="R19" s="40">
        <v>0</v>
      </c>
      <c r="S19" s="41">
        <f t="shared" si="0"/>
        <v>0</v>
      </c>
      <c r="T19" s="41">
        <f t="shared" si="1"/>
        <v>0</v>
      </c>
      <c r="U19" s="42">
        <f t="shared" si="2"/>
        <v>0</v>
      </c>
    </row>
    <row r="20" spans="1:21" ht="38.25" x14ac:dyDescent="0.25">
      <c r="A20" s="25" t="s">
        <v>32</v>
      </c>
      <c r="B20" s="26"/>
      <c r="C20" s="27" t="s">
        <v>96</v>
      </c>
      <c r="D20" s="27" t="s">
        <v>97</v>
      </c>
      <c r="E20" s="31" t="s">
        <v>98</v>
      </c>
      <c r="F20" s="32"/>
      <c r="G20" s="33"/>
      <c r="H20" s="34"/>
      <c r="I20" s="34"/>
      <c r="J20" s="35" t="s">
        <v>177</v>
      </c>
      <c r="K20" s="35">
        <v>4</v>
      </c>
      <c r="L20" s="36"/>
      <c r="M20" s="37"/>
      <c r="N20" s="37"/>
      <c r="O20" s="37"/>
      <c r="P20" s="38"/>
      <c r="Q20" s="39"/>
      <c r="R20" s="40">
        <v>0</v>
      </c>
      <c r="S20" s="41">
        <f t="shared" si="0"/>
        <v>0</v>
      </c>
      <c r="T20" s="41">
        <f t="shared" si="1"/>
        <v>0</v>
      </c>
      <c r="U20" s="42">
        <f t="shared" si="2"/>
        <v>0</v>
      </c>
    </row>
    <row r="21" spans="1:21" ht="29.25" x14ac:dyDescent="0.25">
      <c r="A21" s="25" t="s">
        <v>33</v>
      </c>
      <c r="B21" s="26"/>
      <c r="C21" s="27" t="s">
        <v>99</v>
      </c>
      <c r="D21" s="27" t="s">
        <v>100</v>
      </c>
      <c r="E21" s="31" t="s">
        <v>101</v>
      </c>
      <c r="F21" s="32"/>
      <c r="G21" s="33"/>
      <c r="H21" s="34"/>
      <c r="I21" s="34"/>
      <c r="J21" s="35" t="s">
        <v>177</v>
      </c>
      <c r="K21" s="35">
        <v>12</v>
      </c>
      <c r="L21" s="36"/>
      <c r="M21" s="37"/>
      <c r="N21" s="37"/>
      <c r="O21" s="37"/>
      <c r="P21" s="38"/>
      <c r="Q21" s="39"/>
      <c r="R21" s="40">
        <v>0</v>
      </c>
      <c r="S21" s="41">
        <f t="shared" si="0"/>
        <v>0</v>
      </c>
      <c r="T21" s="41">
        <f t="shared" si="1"/>
        <v>0</v>
      </c>
      <c r="U21" s="42">
        <f t="shared" si="2"/>
        <v>0</v>
      </c>
    </row>
    <row r="22" spans="1:21" ht="58.5" x14ac:dyDescent="0.25">
      <c r="A22" s="25" t="s">
        <v>34</v>
      </c>
      <c r="B22" s="26"/>
      <c r="C22" s="27" t="s">
        <v>102</v>
      </c>
      <c r="D22" s="27" t="s">
        <v>103</v>
      </c>
      <c r="E22" s="31" t="s">
        <v>104</v>
      </c>
      <c r="F22" s="32"/>
      <c r="G22" s="33"/>
      <c r="H22" s="34"/>
      <c r="I22" s="34"/>
      <c r="J22" s="35" t="s">
        <v>177</v>
      </c>
      <c r="K22" s="35">
        <v>24</v>
      </c>
      <c r="L22" s="36"/>
      <c r="M22" s="37"/>
      <c r="N22" s="37"/>
      <c r="O22" s="37"/>
      <c r="P22" s="38"/>
      <c r="Q22" s="39"/>
      <c r="R22" s="40">
        <v>0</v>
      </c>
      <c r="S22" s="41">
        <f t="shared" si="0"/>
        <v>0</v>
      </c>
      <c r="T22" s="41">
        <f t="shared" si="1"/>
        <v>0</v>
      </c>
      <c r="U22" s="42">
        <f t="shared" si="2"/>
        <v>0</v>
      </c>
    </row>
    <row r="23" spans="1:21" ht="68.25" x14ac:dyDescent="0.25">
      <c r="A23" s="25" t="s">
        <v>35</v>
      </c>
      <c r="B23" s="26"/>
      <c r="C23" s="27" t="s">
        <v>105</v>
      </c>
      <c r="D23" s="27" t="s">
        <v>106</v>
      </c>
      <c r="E23" s="31" t="s">
        <v>107</v>
      </c>
      <c r="F23" s="32"/>
      <c r="G23" s="33"/>
      <c r="H23" s="34"/>
      <c r="I23" s="34"/>
      <c r="J23" s="35" t="s">
        <v>177</v>
      </c>
      <c r="K23" s="35">
        <v>7</v>
      </c>
      <c r="L23" s="36"/>
      <c r="M23" s="37"/>
      <c r="N23" s="37"/>
      <c r="O23" s="37"/>
      <c r="P23" s="38"/>
      <c r="Q23" s="39"/>
      <c r="R23" s="40">
        <v>0</v>
      </c>
      <c r="S23" s="41">
        <f t="shared" si="0"/>
        <v>0</v>
      </c>
      <c r="T23" s="41">
        <f t="shared" si="1"/>
        <v>0</v>
      </c>
      <c r="U23" s="42">
        <f t="shared" si="2"/>
        <v>0</v>
      </c>
    </row>
    <row r="24" spans="1:21" ht="68.25" x14ac:dyDescent="0.25">
      <c r="A24" s="25" t="s">
        <v>36</v>
      </c>
      <c r="B24" s="26"/>
      <c r="C24" s="27" t="s">
        <v>108</v>
      </c>
      <c r="D24" s="27" t="s">
        <v>109</v>
      </c>
      <c r="E24" s="31" t="s">
        <v>110</v>
      </c>
      <c r="F24" s="32"/>
      <c r="G24" s="33"/>
      <c r="H24" s="34"/>
      <c r="I24" s="34"/>
      <c r="J24" s="35" t="s">
        <v>177</v>
      </c>
      <c r="K24" s="35">
        <v>7</v>
      </c>
      <c r="L24" s="36"/>
      <c r="M24" s="37"/>
      <c r="N24" s="37"/>
      <c r="O24" s="37"/>
      <c r="P24" s="38"/>
      <c r="Q24" s="39"/>
      <c r="R24" s="40">
        <v>0</v>
      </c>
      <c r="S24" s="41">
        <f t="shared" si="0"/>
        <v>0</v>
      </c>
      <c r="T24" s="41">
        <f t="shared" si="1"/>
        <v>0</v>
      </c>
      <c r="U24" s="42">
        <f t="shared" si="2"/>
        <v>0</v>
      </c>
    </row>
    <row r="25" spans="1:21" ht="78" x14ac:dyDescent="0.25">
      <c r="A25" s="25" t="s">
        <v>37</v>
      </c>
      <c r="B25" s="26"/>
      <c r="C25" s="27" t="s">
        <v>111</v>
      </c>
      <c r="D25" s="27" t="s">
        <v>112</v>
      </c>
      <c r="E25" s="31" t="s">
        <v>113</v>
      </c>
      <c r="F25" s="32"/>
      <c r="G25" s="33"/>
      <c r="H25" s="34"/>
      <c r="I25" s="34"/>
      <c r="J25" s="35" t="s">
        <v>177</v>
      </c>
      <c r="K25" s="35">
        <v>71</v>
      </c>
      <c r="L25" s="36"/>
      <c r="M25" s="37"/>
      <c r="N25" s="37"/>
      <c r="O25" s="37"/>
      <c r="P25" s="38"/>
      <c r="Q25" s="39"/>
      <c r="R25" s="40">
        <v>0</v>
      </c>
      <c r="S25" s="41">
        <f t="shared" si="0"/>
        <v>0</v>
      </c>
      <c r="T25" s="41">
        <f t="shared" si="1"/>
        <v>0</v>
      </c>
      <c r="U25" s="42">
        <f t="shared" si="2"/>
        <v>0</v>
      </c>
    </row>
    <row r="26" spans="1:21" ht="38.25" x14ac:dyDescent="0.25">
      <c r="A26" s="25" t="s">
        <v>38</v>
      </c>
      <c r="B26" s="26"/>
      <c r="C26" s="27" t="s">
        <v>114</v>
      </c>
      <c r="D26" s="27" t="s">
        <v>115</v>
      </c>
      <c r="E26" s="31" t="s">
        <v>116</v>
      </c>
      <c r="F26" s="32"/>
      <c r="G26" s="33"/>
      <c r="H26" s="34"/>
      <c r="I26" s="34"/>
      <c r="J26" s="35" t="s">
        <v>177</v>
      </c>
      <c r="K26" s="35">
        <v>12</v>
      </c>
      <c r="L26" s="36"/>
      <c r="M26" s="37"/>
      <c r="N26" s="37"/>
      <c r="O26" s="37"/>
      <c r="P26" s="38"/>
      <c r="Q26" s="39"/>
      <c r="R26" s="40">
        <v>0</v>
      </c>
      <c r="S26" s="41">
        <f t="shared" si="0"/>
        <v>0</v>
      </c>
      <c r="T26" s="41">
        <f t="shared" si="1"/>
        <v>0</v>
      </c>
      <c r="U26" s="42">
        <f t="shared" si="2"/>
        <v>0</v>
      </c>
    </row>
    <row r="27" spans="1:21" ht="97.5" x14ac:dyDescent="0.25">
      <c r="A27" s="25" t="s">
        <v>39</v>
      </c>
      <c r="B27" s="26"/>
      <c r="C27" s="27" t="s">
        <v>117</v>
      </c>
      <c r="D27" s="27" t="s">
        <v>118</v>
      </c>
      <c r="E27" s="31" t="s">
        <v>119</v>
      </c>
      <c r="F27" s="32"/>
      <c r="G27" s="33"/>
      <c r="H27" s="34"/>
      <c r="I27" s="34"/>
      <c r="J27" s="35" t="s">
        <v>177</v>
      </c>
      <c r="K27" s="35">
        <v>57</v>
      </c>
      <c r="L27" s="36"/>
      <c r="M27" s="37"/>
      <c r="N27" s="37"/>
      <c r="O27" s="37"/>
      <c r="P27" s="38"/>
      <c r="Q27" s="39"/>
      <c r="R27" s="40">
        <v>0</v>
      </c>
      <c r="S27" s="41">
        <f t="shared" si="0"/>
        <v>0</v>
      </c>
      <c r="T27" s="41">
        <f t="shared" si="1"/>
        <v>0</v>
      </c>
      <c r="U27" s="42">
        <f t="shared" si="2"/>
        <v>0</v>
      </c>
    </row>
    <row r="28" spans="1:21" ht="107.25" x14ac:dyDescent="0.25">
      <c r="A28" s="25" t="s">
        <v>40</v>
      </c>
      <c r="B28" s="26"/>
      <c r="C28" s="27" t="s">
        <v>120</v>
      </c>
      <c r="D28" s="27" t="s">
        <v>121</v>
      </c>
      <c r="E28" s="31" t="s">
        <v>122</v>
      </c>
      <c r="F28" s="32"/>
      <c r="G28" s="33"/>
      <c r="H28" s="34"/>
      <c r="I28" s="34"/>
      <c r="J28" s="35" t="s">
        <v>177</v>
      </c>
      <c r="K28" s="35">
        <v>720</v>
      </c>
      <c r="L28" s="36"/>
      <c r="M28" s="37"/>
      <c r="N28" s="37"/>
      <c r="O28" s="37"/>
      <c r="P28" s="38"/>
      <c r="Q28" s="39"/>
      <c r="R28" s="40">
        <v>0</v>
      </c>
      <c r="S28" s="41">
        <f t="shared" si="0"/>
        <v>0</v>
      </c>
      <c r="T28" s="41">
        <f t="shared" si="1"/>
        <v>0</v>
      </c>
      <c r="U28" s="42">
        <f t="shared" si="2"/>
        <v>0</v>
      </c>
    </row>
    <row r="29" spans="1:21" ht="107.25" x14ac:dyDescent="0.25">
      <c r="A29" s="25" t="s">
        <v>41</v>
      </c>
      <c r="B29" s="26"/>
      <c r="C29" s="27" t="s">
        <v>123</v>
      </c>
      <c r="D29" s="27" t="s">
        <v>124</v>
      </c>
      <c r="E29" s="31" t="s">
        <v>125</v>
      </c>
      <c r="F29" s="32"/>
      <c r="G29" s="33"/>
      <c r="H29" s="34"/>
      <c r="I29" s="34"/>
      <c r="J29" s="35" t="s">
        <v>177</v>
      </c>
      <c r="K29" s="35">
        <v>144</v>
      </c>
      <c r="L29" s="36"/>
      <c r="M29" s="37"/>
      <c r="N29" s="37"/>
      <c r="O29" s="37"/>
      <c r="P29" s="38"/>
      <c r="Q29" s="39"/>
      <c r="R29" s="40">
        <v>0</v>
      </c>
      <c r="S29" s="41">
        <f t="shared" si="0"/>
        <v>0</v>
      </c>
      <c r="T29" s="41">
        <f t="shared" si="1"/>
        <v>0</v>
      </c>
      <c r="U29" s="42">
        <f t="shared" si="2"/>
        <v>0</v>
      </c>
    </row>
    <row r="30" spans="1:21" ht="107.25" x14ac:dyDescent="0.25">
      <c r="A30" s="25" t="s">
        <v>42</v>
      </c>
      <c r="B30" s="26"/>
      <c r="C30" s="27" t="s">
        <v>126</v>
      </c>
      <c r="D30" s="27" t="s">
        <v>127</v>
      </c>
      <c r="E30" s="31" t="s">
        <v>128</v>
      </c>
      <c r="F30" s="32"/>
      <c r="G30" s="33"/>
      <c r="H30" s="34"/>
      <c r="I30" s="34"/>
      <c r="J30" s="35" t="s">
        <v>177</v>
      </c>
      <c r="K30" s="35">
        <v>600</v>
      </c>
      <c r="L30" s="36"/>
      <c r="M30" s="37"/>
      <c r="N30" s="37"/>
      <c r="O30" s="37"/>
      <c r="P30" s="38"/>
      <c r="Q30" s="39"/>
      <c r="R30" s="40">
        <v>0</v>
      </c>
      <c r="S30" s="41">
        <f t="shared" si="0"/>
        <v>0</v>
      </c>
      <c r="T30" s="41">
        <f t="shared" si="1"/>
        <v>0</v>
      </c>
      <c r="U30" s="42">
        <f t="shared" si="2"/>
        <v>0</v>
      </c>
    </row>
    <row r="31" spans="1:21" ht="51" x14ac:dyDescent="0.25">
      <c r="A31" s="25" t="s">
        <v>43</v>
      </c>
      <c r="B31" s="26"/>
      <c r="C31" s="27" t="s">
        <v>129</v>
      </c>
      <c r="D31" s="27" t="s">
        <v>130</v>
      </c>
      <c r="E31" s="31" t="s">
        <v>131</v>
      </c>
      <c r="F31" s="32"/>
      <c r="G31" s="33"/>
      <c r="H31" s="34"/>
      <c r="I31" s="34"/>
      <c r="J31" s="35" t="s">
        <v>177</v>
      </c>
      <c r="K31" s="35">
        <v>60</v>
      </c>
      <c r="L31" s="36"/>
      <c r="M31" s="37"/>
      <c r="N31" s="37"/>
      <c r="O31" s="37"/>
      <c r="P31" s="38"/>
      <c r="Q31" s="39"/>
      <c r="R31" s="40">
        <v>0</v>
      </c>
      <c r="S31" s="41">
        <f t="shared" si="0"/>
        <v>0</v>
      </c>
      <c r="T31" s="41">
        <f t="shared" si="1"/>
        <v>0</v>
      </c>
      <c r="U31" s="42">
        <f t="shared" si="2"/>
        <v>0</v>
      </c>
    </row>
    <row r="32" spans="1:21" ht="68.25" x14ac:dyDescent="0.25">
      <c r="A32" s="25" t="s">
        <v>44</v>
      </c>
      <c r="B32" s="26"/>
      <c r="C32" s="27" t="s">
        <v>132</v>
      </c>
      <c r="D32" s="27" t="s">
        <v>133</v>
      </c>
      <c r="E32" s="31" t="s">
        <v>134</v>
      </c>
      <c r="F32" s="32"/>
      <c r="G32" s="33"/>
      <c r="H32" s="34"/>
      <c r="I32" s="34"/>
      <c r="J32" s="35" t="s">
        <v>177</v>
      </c>
      <c r="K32" s="35">
        <v>84</v>
      </c>
      <c r="L32" s="36"/>
      <c r="M32" s="37"/>
      <c r="N32" s="37"/>
      <c r="O32" s="37"/>
      <c r="P32" s="38"/>
      <c r="Q32" s="39"/>
      <c r="R32" s="40">
        <v>0</v>
      </c>
      <c r="S32" s="41">
        <f t="shared" si="0"/>
        <v>0</v>
      </c>
      <c r="T32" s="41">
        <f t="shared" si="1"/>
        <v>0</v>
      </c>
      <c r="U32" s="42">
        <f t="shared" si="2"/>
        <v>0</v>
      </c>
    </row>
    <row r="33" spans="1:21" ht="107.25" x14ac:dyDescent="0.25">
      <c r="A33" s="25" t="s">
        <v>45</v>
      </c>
      <c r="B33" s="26"/>
      <c r="C33" s="27" t="s">
        <v>135</v>
      </c>
      <c r="D33" s="27" t="s">
        <v>136</v>
      </c>
      <c r="E33" s="31" t="s">
        <v>137</v>
      </c>
      <c r="F33" s="32"/>
      <c r="G33" s="33"/>
      <c r="H33" s="34"/>
      <c r="I33" s="34"/>
      <c r="J33" s="35" t="s">
        <v>177</v>
      </c>
      <c r="K33" s="35">
        <v>288</v>
      </c>
      <c r="L33" s="36"/>
      <c r="M33" s="37"/>
      <c r="N33" s="37"/>
      <c r="O33" s="37"/>
      <c r="P33" s="38"/>
      <c r="Q33" s="39"/>
      <c r="R33" s="40">
        <v>0</v>
      </c>
      <c r="S33" s="41">
        <f t="shared" si="0"/>
        <v>0</v>
      </c>
      <c r="T33" s="41">
        <f t="shared" si="1"/>
        <v>0</v>
      </c>
      <c r="U33" s="42">
        <f t="shared" si="2"/>
        <v>0</v>
      </c>
    </row>
    <row r="34" spans="1:21" ht="51" x14ac:dyDescent="0.25">
      <c r="A34" s="25" t="s">
        <v>57</v>
      </c>
      <c r="B34" s="26"/>
      <c r="C34" s="27" t="s">
        <v>138</v>
      </c>
      <c r="D34" s="27" t="s">
        <v>139</v>
      </c>
      <c r="E34" s="31" t="s">
        <v>140</v>
      </c>
      <c r="F34" s="32"/>
      <c r="G34" s="33"/>
      <c r="H34" s="34"/>
      <c r="I34" s="34"/>
      <c r="J34" s="35" t="s">
        <v>177</v>
      </c>
      <c r="K34" s="35">
        <v>12</v>
      </c>
      <c r="L34" s="36"/>
      <c r="M34" s="37"/>
      <c r="N34" s="37"/>
      <c r="O34" s="37"/>
      <c r="P34" s="38"/>
      <c r="Q34" s="39"/>
      <c r="R34" s="40">
        <v>0</v>
      </c>
      <c r="S34" s="41">
        <f t="shared" si="0"/>
        <v>0</v>
      </c>
      <c r="T34" s="41">
        <f t="shared" si="1"/>
        <v>0</v>
      </c>
      <c r="U34" s="42">
        <f t="shared" si="2"/>
        <v>0</v>
      </c>
    </row>
    <row r="35" spans="1:21" ht="51" x14ac:dyDescent="0.25">
      <c r="A35" s="25" t="s">
        <v>58</v>
      </c>
      <c r="B35" s="26"/>
      <c r="C35" s="27" t="s">
        <v>141</v>
      </c>
      <c r="D35" s="27" t="s">
        <v>142</v>
      </c>
      <c r="E35" s="31" t="s">
        <v>143</v>
      </c>
      <c r="F35" s="32"/>
      <c r="G35" s="33"/>
      <c r="H35" s="34"/>
      <c r="I35" s="34"/>
      <c r="J35" s="35" t="s">
        <v>177</v>
      </c>
      <c r="K35" s="35">
        <v>96</v>
      </c>
      <c r="L35" s="36"/>
      <c r="M35" s="37"/>
      <c r="N35" s="37"/>
      <c r="O35" s="37"/>
      <c r="P35" s="38"/>
      <c r="Q35" s="39"/>
      <c r="R35" s="40">
        <v>0</v>
      </c>
      <c r="S35" s="41">
        <f t="shared" si="0"/>
        <v>0</v>
      </c>
      <c r="T35" s="41">
        <f t="shared" si="1"/>
        <v>0</v>
      </c>
      <c r="U35" s="42">
        <f t="shared" si="2"/>
        <v>0</v>
      </c>
    </row>
    <row r="36" spans="1:21" ht="51" x14ac:dyDescent="0.25">
      <c r="A36" s="25" t="s">
        <v>59</v>
      </c>
      <c r="B36" s="26"/>
      <c r="C36" s="27" t="s">
        <v>144</v>
      </c>
      <c r="D36" s="27" t="s">
        <v>145</v>
      </c>
      <c r="E36" s="31" t="s">
        <v>146</v>
      </c>
      <c r="F36" s="32"/>
      <c r="G36" s="33"/>
      <c r="H36" s="34"/>
      <c r="I36" s="34"/>
      <c r="J36" s="35" t="s">
        <v>177</v>
      </c>
      <c r="K36" s="35">
        <v>12</v>
      </c>
      <c r="L36" s="36"/>
      <c r="M36" s="37"/>
      <c r="N36" s="37"/>
      <c r="O36" s="37"/>
      <c r="P36" s="38"/>
      <c r="Q36" s="39"/>
      <c r="R36" s="40">
        <v>0</v>
      </c>
      <c r="S36" s="41">
        <f t="shared" si="0"/>
        <v>0</v>
      </c>
      <c r="T36" s="41">
        <f t="shared" si="1"/>
        <v>0</v>
      </c>
      <c r="U36" s="42">
        <f t="shared" si="2"/>
        <v>0</v>
      </c>
    </row>
    <row r="37" spans="1:21" ht="107.25" x14ac:dyDescent="0.25">
      <c r="A37" s="25" t="s">
        <v>60</v>
      </c>
      <c r="B37" s="26"/>
      <c r="C37" s="27" t="s">
        <v>147</v>
      </c>
      <c r="D37" s="27" t="s">
        <v>148</v>
      </c>
      <c r="E37" s="31" t="s">
        <v>149</v>
      </c>
      <c r="F37" s="32"/>
      <c r="G37" s="33"/>
      <c r="H37" s="34"/>
      <c r="I37" s="34"/>
      <c r="J37" s="35" t="s">
        <v>177</v>
      </c>
      <c r="K37" s="35">
        <v>720</v>
      </c>
      <c r="L37" s="36"/>
      <c r="M37" s="37"/>
      <c r="N37" s="37"/>
      <c r="O37" s="37"/>
      <c r="P37" s="38"/>
      <c r="Q37" s="39"/>
      <c r="R37" s="40">
        <v>0</v>
      </c>
      <c r="S37" s="41">
        <f t="shared" si="0"/>
        <v>0</v>
      </c>
      <c r="T37" s="41">
        <f t="shared" si="1"/>
        <v>0</v>
      </c>
      <c r="U37" s="42">
        <f t="shared" si="2"/>
        <v>0</v>
      </c>
    </row>
    <row r="38" spans="1:21" ht="107.25" x14ac:dyDescent="0.25">
      <c r="A38" s="25" t="s">
        <v>61</v>
      </c>
      <c r="B38" s="26"/>
      <c r="C38" s="27" t="s">
        <v>150</v>
      </c>
      <c r="D38" s="27" t="s">
        <v>151</v>
      </c>
      <c r="E38" s="31" t="s">
        <v>152</v>
      </c>
      <c r="F38" s="32"/>
      <c r="G38" s="33"/>
      <c r="H38" s="34"/>
      <c r="I38" s="34"/>
      <c r="J38" s="35" t="s">
        <v>177</v>
      </c>
      <c r="K38" s="35">
        <v>620</v>
      </c>
      <c r="L38" s="36"/>
      <c r="M38" s="37"/>
      <c r="N38" s="37"/>
      <c r="O38" s="37"/>
      <c r="P38" s="38"/>
      <c r="Q38" s="39"/>
      <c r="R38" s="40">
        <v>0</v>
      </c>
      <c r="S38" s="41">
        <f t="shared" si="0"/>
        <v>0</v>
      </c>
      <c r="T38" s="41">
        <f t="shared" si="1"/>
        <v>0</v>
      </c>
      <c r="U38" s="42">
        <f t="shared" si="2"/>
        <v>0</v>
      </c>
    </row>
    <row r="39" spans="1:21" ht="58.5" x14ac:dyDescent="0.25">
      <c r="A39" s="25" t="s">
        <v>62</v>
      </c>
      <c r="B39" s="26"/>
      <c r="C39" s="27" t="s">
        <v>153</v>
      </c>
      <c r="D39" s="27" t="s">
        <v>154</v>
      </c>
      <c r="E39" s="31" t="s">
        <v>155</v>
      </c>
      <c r="F39" s="32"/>
      <c r="G39" s="33"/>
      <c r="H39" s="34"/>
      <c r="I39" s="34"/>
      <c r="J39" s="35" t="s">
        <v>177</v>
      </c>
      <c r="K39" s="35">
        <v>6</v>
      </c>
      <c r="L39" s="36"/>
      <c r="M39" s="37"/>
      <c r="N39" s="37"/>
      <c r="O39" s="37"/>
      <c r="P39" s="38"/>
      <c r="Q39" s="39"/>
      <c r="R39" s="40">
        <v>0</v>
      </c>
      <c r="S39" s="41">
        <f t="shared" si="0"/>
        <v>0</v>
      </c>
      <c r="T39" s="41">
        <f t="shared" si="1"/>
        <v>0</v>
      </c>
      <c r="U39" s="42">
        <f t="shared" si="2"/>
        <v>0</v>
      </c>
    </row>
    <row r="40" spans="1:21" ht="97.5" x14ac:dyDescent="0.25">
      <c r="A40" s="25" t="s">
        <v>63</v>
      </c>
      <c r="B40" s="26"/>
      <c r="C40" s="27" t="s">
        <v>156</v>
      </c>
      <c r="D40" s="27" t="s">
        <v>157</v>
      </c>
      <c r="E40" s="31" t="s">
        <v>158</v>
      </c>
      <c r="F40" s="32"/>
      <c r="G40" s="33"/>
      <c r="H40" s="34"/>
      <c r="I40" s="34"/>
      <c r="J40" s="35" t="s">
        <v>177</v>
      </c>
      <c r="K40" s="35">
        <v>41</v>
      </c>
      <c r="L40" s="36"/>
      <c r="M40" s="37"/>
      <c r="N40" s="37"/>
      <c r="O40" s="37"/>
      <c r="P40" s="38"/>
      <c r="Q40" s="39"/>
      <c r="R40" s="40">
        <v>0</v>
      </c>
      <c r="S40" s="41">
        <f t="shared" si="0"/>
        <v>0</v>
      </c>
      <c r="T40" s="41">
        <f t="shared" si="1"/>
        <v>0</v>
      </c>
      <c r="U40" s="42">
        <f t="shared" si="2"/>
        <v>0</v>
      </c>
    </row>
    <row r="41" spans="1:21" ht="25.5" x14ac:dyDescent="0.25">
      <c r="A41" s="25" t="s">
        <v>64</v>
      </c>
      <c r="B41" s="26"/>
      <c r="C41" s="27" t="s">
        <v>159</v>
      </c>
      <c r="D41" s="27" t="s">
        <v>160</v>
      </c>
      <c r="E41" s="31" t="s">
        <v>161</v>
      </c>
      <c r="F41" s="32"/>
      <c r="G41" s="33"/>
      <c r="H41" s="34"/>
      <c r="I41" s="34"/>
      <c r="J41" s="35" t="s">
        <v>177</v>
      </c>
      <c r="K41" s="35">
        <v>8</v>
      </c>
      <c r="L41" s="36"/>
      <c r="M41" s="37"/>
      <c r="N41" s="37"/>
      <c r="O41" s="37"/>
      <c r="P41" s="38"/>
      <c r="Q41" s="39"/>
      <c r="R41" s="40">
        <v>0</v>
      </c>
      <c r="S41" s="41">
        <f t="shared" si="0"/>
        <v>0</v>
      </c>
      <c r="T41" s="41">
        <f t="shared" si="1"/>
        <v>0</v>
      </c>
      <c r="U41" s="42">
        <f t="shared" si="2"/>
        <v>0</v>
      </c>
    </row>
    <row r="42" spans="1:21" ht="38.25" x14ac:dyDescent="0.25">
      <c r="A42" s="25" t="s">
        <v>65</v>
      </c>
      <c r="B42" s="26"/>
      <c r="C42" s="27" t="s">
        <v>162</v>
      </c>
      <c r="D42" s="27" t="s">
        <v>163</v>
      </c>
      <c r="E42" s="31" t="s">
        <v>164</v>
      </c>
      <c r="F42" s="32"/>
      <c r="G42" s="33"/>
      <c r="H42" s="34"/>
      <c r="I42" s="34"/>
      <c r="J42" s="35" t="s">
        <v>177</v>
      </c>
      <c r="K42" s="35">
        <v>2</v>
      </c>
      <c r="L42" s="36"/>
      <c r="M42" s="37"/>
      <c r="N42" s="37"/>
      <c r="O42" s="37"/>
      <c r="P42" s="38"/>
      <c r="Q42" s="39"/>
      <c r="R42" s="40">
        <v>0</v>
      </c>
      <c r="S42" s="41">
        <f t="shared" si="0"/>
        <v>0</v>
      </c>
      <c r="T42" s="41">
        <f t="shared" si="1"/>
        <v>0</v>
      </c>
      <c r="U42" s="42">
        <f t="shared" si="2"/>
        <v>0</v>
      </c>
    </row>
    <row r="43" spans="1:21" ht="97.5" x14ac:dyDescent="0.25">
      <c r="A43" s="25" t="s">
        <v>66</v>
      </c>
      <c r="B43" s="26"/>
      <c r="C43" s="27" t="s">
        <v>165</v>
      </c>
      <c r="D43" s="27" t="s">
        <v>166</v>
      </c>
      <c r="E43" s="31" t="s">
        <v>167</v>
      </c>
      <c r="F43" s="32"/>
      <c r="G43" s="33"/>
      <c r="H43" s="34"/>
      <c r="I43" s="34"/>
      <c r="J43" s="35" t="s">
        <v>177</v>
      </c>
      <c r="K43" s="35">
        <v>72</v>
      </c>
      <c r="L43" s="36"/>
      <c r="M43" s="37"/>
      <c r="N43" s="37"/>
      <c r="O43" s="37"/>
      <c r="P43" s="38"/>
      <c r="Q43" s="39"/>
      <c r="R43" s="40">
        <v>0</v>
      </c>
      <c r="S43" s="41">
        <f t="shared" si="0"/>
        <v>0</v>
      </c>
      <c r="T43" s="41">
        <f t="shared" si="1"/>
        <v>0</v>
      </c>
      <c r="U43" s="42">
        <f t="shared" si="2"/>
        <v>0</v>
      </c>
    </row>
    <row r="44" spans="1:21" ht="68.25" x14ac:dyDescent="0.25">
      <c r="A44" s="25" t="s">
        <v>67</v>
      </c>
      <c r="B44" s="26"/>
      <c r="C44" s="27" t="s">
        <v>168</v>
      </c>
      <c r="D44" s="27" t="s">
        <v>169</v>
      </c>
      <c r="E44" s="31" t="s">
        <v>170</v>
      </c>
      <c r="F44" s="32"/>
      <c r="G44" s="33"/>
      <c r="H44" s="34"/>
      <c r="I44" s="34"/>
      <c r="J44" s="35" t="s">
        <v>177</v>
      </c>
      <c r="K44" s="35">
        <v>13</v>
      </c>
      <c r="L44" s="36"/>
      <c r="M44" s="37"/>
      <c r="N44" s="37"/>
      <c r="O44" s="37"/>
      <c r="P44" s="38"/>
      <c r="Q44" s="39"/>
      <c r="R44" s="40">
        <v>0</v>
      </c>
      <c r="S44" s="41">
        <f t="shared" si="0"/>
        <v>0</v>
      </c>
      <c r="T44" s="41">
        <f t="shared" si="1"/>
        <v>0</v>
      </c>
      <c r="U44" s="42">
        <f t="shared" si="2"/>
        <v>0</v>
      </c>
    </row>
    <row r="45" spans="1:21" ht="68.25" x14ac:dyDescent="0.25">
      <c r="A45" s="25" t="s">
        <v>68</v>
      </c>
      <c r="B45" s="26"/>
      <c r="C45" s="27" t="s">
        <v>171</v>
      </c>
      <c r="D45" s="27" t="s">
        <v>172</v>
      </c>
      <c r="E45" s="31" t="s">
        <v>173</v>
      </c>
      <c r="F45" s="32"/>
      <c r="G45" s="33"/>
      <c r="H45" s="34"/>
      <c r="I45" s="34"/>
      <c r="J45" s="35" t="s">
        <v>177</v>
      </c>
      <c r="K45" s="35">
        <v>13</v>
      </c>
      <c r="L45" s="36"/>
      <c r="M45" s="37"/>
      <c r="N45" s="37"/>
      <c r="O45" s="37"/>
      <c r="P45" s="38"/>
      <c r="Q45" s="39"/>
      <c r="R45" s="40">
        <v>0</v>
      </c>
      <c r="S45" s="41">
        <f t="shared" si="0"/>
        <v>0</v>
      </c>
      <c r="T45" s="41">
        <f t="shared" si="1"/>
        <v>0</v>
      </c>
      <c r="U45" s="42">
        <f t="shared" si="2"/>
        <v>0</v>
      </c>
    </row>
    <row r="46" spans="1:21" ht="68.25" x14ac:dyDescent="0.25">
      <c r="A46" s="25" t="s">
        <v>69</v>
      </c>
      <c r="B46" s="26"/>
      <c r="C46" s="27" t="s">
        <v>174</v>
      </c>
      <c r="D46" s="27" t="s">
        <v>175</v>
      </c>
      <c r="E46" s="31" t="s">
        <v>176</v>
      </c>
      <c r="F46" s="32"/>
      <c r="G46" s="33"/>
      <c r="H46" s="34"/>
      <c r="I46" s="34"/>
      <c r="J46" s="35" t="s">
        <v>177</v>
      </c>
      <c r="K46" s="35">
        <v>13</v>
      </c>
      <c r="L46" s="36"/>
      <c r="M46" s="37"/>
      <c r="N46" s="37"/>
      <c r="O46" s="37"/>
      <c r="P46" s="38"/>
      <c r="Q46" s="39"/>
      <c r="R46" s="40">
        <v>0</v>
      </c>
      <c r="S46" s="41">
        <f t="shared" si="0"/>
        <v>0</v>
      </c>
      <c r="T46" s="41">
        <f t="shared" si="1"/>
        <v>0</v>
      </c>
      <c r="U46" s="42">
        <f t="shared" si="2"/>
        <v>0</v>
      </c>
    </row>
    <row r="47" spans="1:21" x14ac:dyDescent="0.25">
      <c r="A47" s="28" t="s">
        <v>49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7">
        <f>SUM(S12:S46)</f>
        <v>0</v>
      </c>
      <c r="T47" s="7">
        <f t="shared" ref="T47:U47" si="3">SUM(T12:T46)</f>
        <v>0</v>
      </c>
      <c r="U47" s="7">
        <f t="shared" si="3"/>
        <v>0</v>
      </c>
    </row>
    <row r="48" spans="1:21" ht="45" customHeight="1" x14ac:dyDescent="0.25">
      <c r="A48" s="29" t="s">
        <v>70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10" t="s">
        <v>55</v>
      </c>
      <c r="N48" s="11"/>
      <c r="O48" s="11"/>
      <c r="P48" s="11"/>
      <c r="Q48" s="11"/>
      <c r="R48" s="11"/>
      <c r="S48" s="11"/>
      <c r="T48" s="11"/>
      <c r="U48" s="11"/>
    </row>
    <row r="49" spans="1:21" ht="24" customHeight="1" x14ac:dyDescent="0.25">
      <c r="A49" s="29" t="s">
        <v>51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11" t="s">
        <v>50</v>
      </c>
      <c r="N49" s="11"/>
      <c r="O49" s="11"/>
      <c r="P49" s="11"/>
      <c r="Q49" s="11"/>
      <c r="R49" s="11"/>
      <c r="S49" s="11"/>
      <c r="T49" s="11"/>
      <c r="U49" s="11"/>
    </row>
    <row r="50" spans="1:21" ht="36.75" customHeight="1" x14ac:dyDescent="0.25">
      <c r="A50" s="29" t="s">
        <v>52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11" t="s">
        <v>50</v>
      </c>
      <c r="N50" s="11"/>
      <c r="O50" s="11"/>
      <c r="P50" s="11"/>
      <c r="Q50" s="11"/>
      <c r="R50" s="11"/>
      <c r="S50" s="11"/>
      <c r="T50" s="11"/>
      <c r="U50" s="11"/>
    </row>
    <row r="51" spans="1:21" x14ac:dyDescent="0.25">
      <c r="A51" s="29" t="s">
        <v>179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9"/>
      <c r="N51" s="9"/>
      <c r="O51" s="9"/>
      <c r="P51" s="9"/>
      <c r="Q51" s="9"/>
      <c r="R51" s="9"/>
      <c r="S51" s="9"/>
      <c r="T51" s="9"/>
      <c r="U51" s="9"/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 s="8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1"/>
      <c r="B54" s="1"/>
      <c r="C54" s="30" t="s">
        <v>180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46"/>
    <mergeCell ref="B12:B46"/>
    <mergeCell ref="A51:L51"/>
    <mergeCell ref="M51:U51"/>
    <mergeCell ref="A48:L48"/>
    <mergeCell ref="M48:U48"/>
    <mergeCell ref="A49:L49"/>
    <mergeCell ref="M49:U49"/>
    <mergeCell ref="A50:L50"/>
    <mergeCell ref="M50:U50"/>
    <mergeCell ref="A47:R47"/>
    <mergeCell ref="F12:F46"/>
    <mergeCell ref="H12:H46"/>
    <mergeCell ref="L12:L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2022-08-16T15:28:15Z</dcterms:modified>
</cp:coreProperties>
</file>