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03-БНГРЭ-2023 поставка манометров в 2024 году\1 Запрос\Форма 6к, 6т\"/>
    </mc:Choice>
  </mc:AlternateContent>
  <xr:revisionPtr revIDLastSave="0" documentId="13_ncr:1_{54697E75-C245-474A-A17D-F53DC4D4B92D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T36" i="1" l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S37" i="1" s="1"/>
  <c r="T12" i="1" l="1"/>
  <c r="T37" i="1" s="1"/>
  <c r="U12" i="1" l="1"/>
  <c r="U37" i="1" s="1"/>
</calcChain>
</file>

<file path=xl/sharedStrings.xml><?xml version="1.0" encoding="utf-8"?>
<sst xmlns="http://schemas.openxmlformats.org/spreadsheetml/2006/main" count="264" uniqueCount="147">
  <si>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</si>
  <si>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</si>
  <si>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</si>
  <si>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</si>
  <si>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</si>
  <si>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</si>
  <si>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</si>
  <si>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</si>
  <si>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</si>
  <si>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</si>
  <si>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</si>
  <si>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</si>
  <si>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</si>
  <si>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</si>
  <si>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</si>
  <si>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</si>
  <si>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</si>
  <si>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</si>
  <si>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</si>
  <si>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</si>
  <si>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</si>
  <si>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</si>
  <si>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</si>
  <si>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</si>
  <si>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</si>
  <si>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</si>
  <si>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</si>
  <si>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</si>
  <si>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</si>
  <si>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</si>
  <si>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</si>
  <si>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</si>
  <si>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</si>
  <si>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</si>
  <si>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</si>
  <si>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</si>
  <si>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</si>
  <si>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</si>
  <si>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</si>
  <si>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</si>
  <si>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</si>
  <si>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</si>
  <si>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</si>
  <si>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</si>
  <si>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</si>
  <si>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</si>
  <si>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</si>
  <si>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энергетика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</si>
  <si>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</si>
  <si>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</si>
  <si>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</si>
  <si>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</si>
  <si>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</si>
  <si>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</si>
  <si>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</si>
  <si>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</si>
  <si>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</si>
  <si>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</si>
  <si>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</si>
  <si>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</si>
  <si>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№602 из Куюмбинский ЛУ Куст №2, №603 из Юрубчено-Тохомское М №74, №605 из Куюмбинский ЛУ Куст №124, №606 из Терско-Камовский ЛУ №548, №607 из Куюмбинский ЛУ Куст №25, №608 из Терско-Камовский ЛУ Куст №73, №609 из Куюмбинский ЛУ Куст №125, №610 из Куюмбинский ЛУ Куст №123</t>
  </si>
  <si>
    <t>№611 из Куюмбинский ЛУ Куст №2, №612 из Юрубчено-Тохомское М №74, №614 из Куюмбинский ЛУ Куст №124, №615 из Куюмбинский ЛУ Куст №53, №616 из Терско-Камовский ЛУ №548, №617 из Куюмбинский ЛУ Куст №116, №618 из Куюмбинский ЛУ Куст №25, №619 из Терско-Камовский ЛУ Куст №73, №620 из Куюмбинский ЛУ Куст №125, №621 из Куюмбинский ЛУ Куст №123</t>
  </si>
  <si>
    <t>№622 из Юрубчено-Тохомское М №74, №624 из Терско-Камовский ЛУ №548</t>
  </si>
  <si>
    <t>№625 из Куюмбинский ЛУ Куст №2, №627 из Куюмбинский ЛУ Куст №124, №628 из Куюмбинский ЛУ Куст №53, №629 из Терско-Камовский ЛУ №548, №630 из Куюмбинский ЛУ Куст №116, №631 из Куюмбинский ЛУ Куст №25, №632 из Терско-Камовский ЛУ Куст №73, №633 из Куюмбинский ЛУ Куст №125, №634 из Куюмбинский ЛУ Куст №123</t>
  </si>
  <si>
    <t>№635 из Куюмбинский ЛУ Куст №2, №637 из Куюмбинский ЛУ Куст №124, №638 из Куюмбинский ЛУ Куст №53, №639 из Терско-Камовский ЛУ №548, №640 из Куюмбинский ЛУ Куст №116, №641 из Куюмбинский ЛУ Куст №25, №642 из Терско-Камовский ЛУ Куст №73, №643 из Куюмбинский ЛУ Куст №125, №644 из Куюмбинский ЛУ Куст №123</t>
  </si>
  <si>
    <t>№645 из Куюмбинский ЛУ Куст №2, №646 из Юрубчено-Тохомское М №74, №648 из Куюмбинский ЛУ Куст №124, №649 из Куюмбинский ЛУ Куст №53, №650 из Терско-Камовский ЛУ №548, №651 из Куюмбинский ЛУ Куст №116, №652 из Куюмбинский ЛУ Куст №25, №653 из Терско-Камовский ЛУ Куст №73, №654 из Куюмбинский ЛУ Куст №125, №655 из Куюмбинский ЛУ Куст №123</t>
  </si>
  <si>
    <t>№656 из Куюмбинский ЛУ Куст №2, №657 из Юрубчено-Тохомское М №74, №659 из Куюмбинский ЛУ Куст №124, №660 из Куюмбинский ЛУ Куст №53, №661 из Терско-Камовский ЛУ №548, №662 из Куюмбинский ЛУ Куст №25, №663 из Терско-Камовский ЛУ Куст №73, №664 из Куюмбинский ЛУ Куст №125, №665 из Куюмбинский ЛУ Куст №123</t>
  </si>
  <si>
    <t>№666 из Куюмбинский ЛУ Куст №2, №667 из Юрубчено-Тохомское М №74, №669 из Куюмбинский ЛУ Куст №124, №670 из Куюмбинский ЛУ Куст №53, №671 из Терско-Камовский ЛУ №548, №672 из Куюмбинский ЛУ Куст №25, №673 из Терско-Камовский ЛУ Куст №73, №674 из Куюмбинский ЛУ Куст №125, №675 из Куюмбинский ЛУ Куст №123</t>
  </si>
  <si>
    <t>№676 из Куюмбинский ЛУ Куст №2, №677 из Юрубчено-Тохомское М №74, №679 из Куюмбинский ЛУ Куст №124, №680 из Куюмбинский ЛУ Куст №53, №681 из Терско-Камовский ЛУ №548, №682 из Куюмбинский ЛУ Куст №25, №683 из Терско-Камовский ЛУ Куст №73, №684 из Куюмбинский ЛУ Куст №125, №685 из Куюмбинский ЛУ Куст №123</t>
  </si>
  <si>
    <t>№1 637 из Куюмбинский ЛУ Куст №2, №1 638 из Юрубчено-Тохомское М №74, №1 640 из Куюмбинский ЛУ Куст №124, №1 643 из Терско-Камовский ЛУ Куст №73, №1 644 из Куюмбинский ЛУ Куст №125, №1 645 из Куюмбинский ЛУ Куст №123, №1 641 из Куюмбинский ЛУ Куст №53, №1 642 из Куюмбинский ЛУ Куст №25</t>
  </si>
  <si>
    <t>№1 646 из Куюмбинский ЛУ Куст №2, №1 647 из Юрубчено-Тохомское М №74, №1 654 из Терско-Камовский ЛУ Куст №73, №1 656 из Куюмбинский ЛУ Куст №123, №1 649 из Куюмбинский ЛУ Куст №124, №1 650 из Куюмбинский ЛУ Куст №53, №1 651 из Терско-Камовский ЛУ №548, №1 652 из Куюмбинский ЛУ Куст №116, №1 653 из Куюмбинский ЛУ Куст №25, №1 655 из Куюмбинский ЛУ Куст №125</t>
  </si>
  <si>
    <t>№1 657 из Куюмбинский ЛУ Куст №2, №1 658 из Юрубчено-Тохомское М №74, №1 660 из Куюмбинский ЛУ Куст №124, №1 661 из Терско-Камовский ЛУ Куст №73, №1 662 из Куюмбинский ЛУ Куст №125, №1 663 из Куюмбинский ЛУ Куст №123</t>
  </si>
  <si>
    <t>№1 664 из Куюмбинский ЛУ Куст №2, №1 665 из Юрубчено-Тохомское М №74, №1 671 из Терско-Камовский ЛУ Куст №73, №1 672 из Куюмбинский ЛУ Куст №125, №1 673 из Куюмбинский ЛУ Куст №123, №1 667 из Куюмбинский ЛУ Куст №124, №1 668 из Куюмбинский ЛУ Куст №53, №1 669 из Куюмбинский ЛУ Куст №116, №1 670 из Куюмбинский ЛУ Куст №25</t>
  </si>
  <si>
    <t>№1 674 из Куюмбинский ЛУ Куст №2, №1 675 из Юрубчено-Тохомское М №74, №1 677 из Куюмбинский ЛУ Куст №124, №1 678 из Терско-Камовский ЛУ Куст №73</t>
  </si>
  <si>
    <t>№1 679 из Куюмбинский ЛУ Куст №2, №1 680 из Юрубчено-Тохомское М №74, №1 687 из Терско-Камовский ЛУ Куст №73, №1 688 из Куюмбинский ЛУ Куст №125, №1 689 из Куюмбинский ЛУ Куст №123, №1 682 из Куюмбинский ЛУ Куст №124, №1 683 из Куюмбинский ЛУ Куст №53, №1 684 из Терско-Камовский ЛУ №548, №1 685 из Куюмбинский ЛУ Куст №116, №1 686 из Куюмбинский ЛУ Куст №25</t>
  </si>
  <si>
    <t>№1 690 из Куюмбинский ЛУ Куст №2, №1 691 из Юрубчено-Тохомское М №74, №1 698 из Терско-Камовский ЛУ Куст №73, №1 699 из Куюмбинский ЛУ Куст №125, №1 700 из Куюмбинский ЛУ Куст №123, №1 693 из Куюмбинский ЛУ Куст №124, №1 694 из Куюмбинский ЛУ Куст №53, №1 695 из Терско-Камовский ЛУ №548, №1 696 из Куюмбинский ЛУ Куст №116, №1 697 из Куюмбинский ЛУ Куст №25</t>
  </si>
  <si>
    <t>23</t>
  </si>
  <si>
    <t>№1 701 из Куюмбинский ЛУ Куст №2, №1 702 из Юрубчено-Тохомское М №74, №1 708 из Терско-Камовский ЛУ Куст №73, №1 709 из Куюмбинский ЛУ Куст №125, №1 710 из Куюмбинский ЛУ Куст №123, №1 704 из Куюмбинский ЛУ Куст №124, №1 705 из Куюмбинский ЛУ Куст №53, №1 706 из Куюмбинский ЛУ Куст №116, №1 707 из Куюмбинский ЛУ Куст №25</t>
  </si>
  <si>
    <t>24</t>
  </si>
  <si>
    <t>№1 711 из Куюмбинский ЛУ Куст №2, №1 712 из Юрубчено-Тохомское М №74, №1 718 из Терско-Камовский ЛУ Куст №73, №1 720 из Куюмбинский ЛУ Куст №123, №1 714 из Куюмбинский ЛУ Куст №124, №1 715 из Куюмбинский ЛУ Куст №53, №1 716 из Терско-Камовский ЛУ №548, №1 717 из Куюмбинский ЛУ Куст №25, №1 719 из Куюмбинский ЛУ Куст №125</t>
  </si>
  <si>
    <t>25</t>
  </si>
  <si>
    <t>№1 721 из Куюмбинский ЛУ Куст №2, №1 722 из Юрубчено-Тохомское М №74, №1 724 из Куюмбинский ЛУ Куст №124, №1 725 из Терско-Камовский ЛУ Куст №73, №1 726 из Куюмбинский ЛУ Куст №125, №1 727 из Куюмбинский ЛУ Куст №123</t>
  </si>
  <si>
    <t>Управление по исследованию скважин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</si>
  <si>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</si>
  <si>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</si>
  <si>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</si>
  <si>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</si>
  <si>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</si>
  <si>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</si>
  <si>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</si>
  <si>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Манометр ДМ 8008-ВУ 0-1,0 МПА кт.1,0 М 20х1,5 номинальный диаметр корпуса 100 ММ</t>
  </si>
  <si>
    <t>Манометр ДМ 8008-ВУ 0-1,6 МПА кт.1,0 М 20х1,5 номинальный диаметр корпуса 100 ММ</t>
  </si>
  <si>
    <t>Манометр ДМ 8008-ВУ 0-25,0 МПА кт.1,0 М 20х1,5 номинальный диаметр корпуса 160 ММ</t>
  </si>
  <si>
    <t>Манометр ДМ 8008-ВУ 0-40,0 МПА кт.1,0 М 20х1,5 номинальный диаметр корпуса 160 ММ</t>
  </si>
  <si>
    <t>Манометр ДМ 8008-ВУф 0-60,0 МПА кт.1,0 М 20х1,5 номинальный диаметр корпуса 160 ММ</t>
  </si>
  <si>
    <t>Манометр МПЗ-Уф-0-25,0МПа</t>
  </si>
  <si>
    <t>Манометр МПЗ-Уф-0-40,0МПа</t>
  </si>
  <si>
    <t>Манометр МТ-ЗИ (0-400кгс/см2)</t>
  </si>
  <si>
    <t>Манометр образцовый с трубчатой пружиной МО-100</t>
  </si>
  <si>
    <t>Манометр образцовый с трубчатой пружиной МО-250</t>
  </si>
  <si>
    <t>Манометр устьевой электронный с выводом инф. на дисплей, либо возможности передачи данных на ПК в режиме реального времени, диапазон давлений от 0 до 25 МПА</t>
  </si>
  <si>
    <t>Манометр ЭКМ 1,6 Мпа (16 кгс/см²)</t>
  </si>
  <si>
    <t>Манометр электроконтактный с диапазоном измерения 0-40 МПА ДМ2005ф 0-40 МПА</t>
  </si>
  <si>
    <t>Разделитель сред мембранный РМ5319</t>
  </si>
  <si>
    <t>Разделитель сред мембранный РМ5321</t>
  </si>
  <si>
    <t>Шт</t>
  </si>
  <si>
    <t>19010201135</t>
  </si>
  <si>
    <t>19010201128</t>
  </si>
  <si>
    <t>19010201129</t>
  </si>
  <si>
    <t>19010201115</t>
  </si>
  <si>
    <t>19010201130</t>
  </si>
  <si>
    <t>19010201132</t>
  </si>
  <si>
    <t>19010201131</t>
  </si>
  <si>
    <t>19010201133</t>
  </si>
  <si>
    <t>19010201134</t>
  </si>
  <si>
    <t>19010201123</t>
  </si>
  <si>
    <t>28120000001</t>
  </si>
  <si>
    <t>19010201070</t>
  </si>
  <si>
    <t>19010201100</t>
  </si>
  <si>
    <t>19010201090</t>
  </si>
  <si>
    <t>19010201101</t>
  </si>
  <si>
    <t>19010201083</t>
  </si>
  <si>
    <t>19010201085</t>
  </si>
  <si>
    <t>19010201121</t>
  </si>
  <si>
    <t>19010201007</t>
  </si>
  <si>
    <t>19010201005</t>
  </si>
  <si>
    <t>19010201049</t>
  </si>
  <si>
    <t>19010201060</t>
  </si>
  <si>
    <t>19010201046</t>
  </si>
  <si>
    <t>19010201008</t>
  </si>
  <si>
    <t>19010201019</t>
  </si>
  <si>
    <t>Служба капитального ремонта скважин</t>
  </si>
  <si>
    <t>Геологический отдел</t>
  </si>
  <si>
    <t>График поставки МТР</t>
  </si>
  <si>
    <t>Манометр ДМ 8008-ВУ 0-25,0 МПА кт.1,0 М 20х1,5 номинальный диаметр корпуса 100 ММ</t>
  </si>
  <si>
    <t>Манометр ДМ 8008-ВУ 0-40,0 МПА кт.1,0 М 20х1,5 номинальный диаметр корпуса 100 ММ</t>
  </si>
  <si>
    <t>Манометр МП4- Уф 0-25,0 МПа кт.1,5 d160 IP40 М20*1,5 РШ6</t>
  </si>
  <si>
    <t>Манометр показывающий сигнализирующий с диапазоном измерения 0-25 МПА ДМ2005Сг-25 МЕГАПА</t>
  </si>
  <si>
    <t>Манометр ТМ-321 P 0-25 МПА коррозионностойкий виброустойчивый гидрозаполненный силиконом G1/4 диаметр корпуса 63 ММ кт. 1,5</t>
  </si>
  <si>
    <t>Манометр ТМ-521 ТЭКП.00 0-25 МПА коррозионностойкий виброустойчивый гидрозаполненный силиконом G1/2 диаметр корпуса 100 ММ кт. 1</t>
  </si>
  <si>
    <t>Манометр электроконтактный ДМ2005ф Cr 1Exd 0-40 МПа М20х1,5 d=160 1,5</t>
  </si>
  <si>
    <t>Термометр манометрический конденсационный показывающий сигнализирующий ТКП-160Сr-МЗ-УХЛ2</t>
  </si>
  <si>
    <t>февраль 2024г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</si>
  <si>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</si>
  <si>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ПДО  103-БНГРЭ-2023 Лот 1 «Поставка манометров и термометров манометрических в 2024 году»</t>
  </si>
  <si>
    <t>Манометр радиальный виброустойчивый коррозионностойкий ПСК ДМ8008-Вуп 0-25МПа КТ1.0</t>
  </si>
  <si>
    <t>Манометр радиальный виброустойчивый коррозионностойкий ПСК ДМ8008-Вуп 0-40МПа КТ1.0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</si>
</sst>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vertical="center" wrapText="1"/>
    </xf>
    <xf numFmtId="0" fontId="13" fillId="6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topLeftCell="A22" zoomScaleNormal="100" workbookViewId="0">
      <selection activeCell="E26" sqref="E26"/>
    </sheetView>
  </sheetViews>
  <sheetFormatPr defaultRowHeight="15" x14ac:dyDescent="0.25"/>
  <cols>
    <col min="1" max="1" width="3.85546875" customWidth="1"/>
    <col min="2" max="2" width="13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9" width="5.710937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8" t="s">
        <v>0</v>
      </c>
      <c r="R1" s="28"/>
      <c r="S1" s="28"/>
      <c r="T1" s="28"/>
      <c r="U1" s="28"/>
    </row>
    <row r="2" spans="1:21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x14ac:dyDescent="0.25">
      <c r="A3" s="2"/>
      <c r="B3" s="29" t="s">
        <v>2</v>
      </c>
      <c r="C3" s="29"/>
      <c r="D3" s="29"/>
      <c r="E3" s="29"/>
      <c r="F3" s="2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144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4</v>
      </c>
      <c r="B7" s="31" t="s">
        <v>5</v>
      </c>
      <c r="C7" s="31" t="s">
        <v>6</v>
      </c>
      <c r="D7" s="32" t="s">
        <v>7</v>
      </c>
      <c r="E7" s="32"/>
      <c r="F7" s="32"/>
      <c r="G7" s="32"/>
      <c r="H7" s="32"/>
      <c r="I7" s="32"/>
      <c r="J7" s="32"/>
      <c r="K7" s="32"/>
      <c r="L7" s="32"/>
      <c r="M7" s="32" t="s">
        <v>8</v>
      </c>
      <c r="N7" s="32"/>
      <c r="O7" s="32"/>
      <c r="P7" s="32"/>
      <c r="Q7" s="32"/>
      <c r="R7" s="32"/>
      <c r="S7" s="32"/>
      <c r="T7" s="32"/>
      <c r="U7" s="32"/>
    </row>
    <row r="8" spans="1:21" x14ac:dyDescent="0.25">
      <c r="A8" s="30"/>
      <c r="B8" s="31"/>
      <c r="C8" s="31"/>
      <c r="D8" s="32" t="s">
        <v>9</v>
      </c>
      <c r="E8" s="32"/>
      <c r="F8" s="32"/>
      <c r="G8" s="32"/>
      <c r="H8" s="30" t="s">
        <v>10</v>
      </c>
      <c r="I8" s="30" t="s">
        <v>11</v>
      </c>
      <c r="J8" s="31" t="s">
        <v>12</v>
      </c>
      <c r="K8" s="31" t="s">
        <v>13</v>
      </c>
      <c r="L8" s="50" t="s">
        <v>133</v>
      </c>
      <c r="M8" s="32" t="s">
        <v>14</v>
      </c>
      <c r="N8" s="32"/>
      <c r="O8" s="32"/>
      <c r="P8" s="32"/>
      <c r="Q8" s="32"/>
      <c r="R8" s="33" t="s">
        <v>15</v>
      </c>
      <c r="S8" s="33" t="s">
        <v>16</v>
      </c>
      <c r="T8" s="33" t="s">
        <v>17</v>
      </c>
      <c r="U8" s="33" t="s">
        <v>18</v>
      </c>
    </row>
    <row r="9" spans="1:21" x14ac:dyDescent="0.25">
      <c r="A9" s="30"/>
      <c r="B9" s="31"/>
      <c r="C9" s="31"/>
      <c r="D9" s="34" t="s">
        <v>19</v>
      </c>
      <c r="E9" s="34" t="s">
        <v>20</v>
      </c>
      <c r="F9" s="34" t="s">
        <v>21</v>
      </c>
      <c r="G9" s="34" t="s">
        <v>22</v>
      </c>
      <c r="H9" s="30"/>
      <c r="I9" s="30"/>
      <c r="J9" s="31"/>
      <c r="K9" s="31"/>
      <c r="L9" s="51"/>
      <c r="M9" s="33" t="s">
        <v>20</v>
      </c>
      <c r="N9" s="33" t="s">
        <v>23</v>
      </c>
      <c r="O9" s="33" t="s">
        <v>22</v>
      </c>
      <c r="P9" s="33" t="s">
        <v>24</v>
      </c>
      <c r="Q9" s="33" t="s">
        <v>25</v>
      </c>
      <c r="R9" s="33"/>
      <c r="S9" s="33"/>
      <c r="T9" s="33"/>
      <c r="U9" s="33"/>
    </row>
    <row r="10" spans="1:21" ht="72.95" customHeight="1" x14ac:dyDescent="0.25">
      <c r="A10" s="30"/>
      <c r="B10" s="31"/>
      <c r="C10" s="31"/>
      <c r="D10" s="34"/>
      <c r="E10" s="34"/>
      <c r="F10" s="34"/>
      <c r="G10" s="34"/>
      <c r="H10" s="30"/>
      <c r="I10" s="30"/>
      <c r="J10" s="31"/>
      <c r="K10" s="31"/>
      <c r="L10" s="52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5">
      <c r="A11" s="6" t="s">
        <v>26</v>
      </c>
      <c r="B11" s="6" t="s">
        <v>27</v>
      </c>
      <c r="C11" s="6" t="s">
        <v>28</v>
      </c>
      <c r="D11" s="6" t="s">
        <v>29</v>
      </c>
      <c r="E11" s="6" t="s">
        <v>30</v>
      </c>
      <c r="F11" s="6" t="s">
        <v>31</v>
      </c>
      <c r="G11" s="6" t="s">
        <v>32</v>
      </c>
      <c r="H11" s="6" t="s">
        <v>33</v>
      </c>
      <c r="I11" s="6" t="s">
        <v>34</v>
      </c>
      <c r="J11" s="6" t="s">
        <v>35</v>
      </c>
      <c r="K11" s="6" t="s">
        <v>36</v>
      </c>
      <c r="L11" s="6" t="s">
        <v>37</v>
      </c>
      <c r="M11" s="6" t="s">
        <v>38</v>
      </c>
      <c r="N11" s="7" t="s">
        <v>39</v>
      </c>
      <c r="O11" s="7" t="s">
        <v>40</v>
      </c>
      <c r="P11" s="7" t="s">
        <v>41</v>
      </c>
      <c r="Q11" s="7" t="s">
        <v>42</v>
      </c>
      <c r="R11" s="7" t="s">
        <v>43</v>
      </c>
      <c r="S11" s="7" t="s">
        <v>44</v>
      </c>
      <c r="T11" s="7" t="s">
        <v>45</v>
      </c>
      <c r="U11" s="7" t="s">
        <v>46</v>
      </c>
    </row>
    <row r="12" spans="1:21" ht="87.75" x14ac:dyDescent="0.25">
      <c r="A12" s="16" t="s">
        <v>26</v>
      </c>
      <c r="B12" s="27" t="s">
        <v>53</v>
      </c>
      <c r="C12" s="18" t="s">
        <v>48</v>
      </c>
      <c r="D12" s="17" t="s">
        <v>106</v>
      </c>
      <c r="E12" s="25" t="s">
        <v>90</v>
      </c>
      <c r="F12" s="48" t="s">
        <v>49</v>
      </c>
      <c r="G12" s="17" t="s">
        <v>50</v>
      </c>
      <c r="H12" s="49" t="s">
        <v>51</v>
      </c>
      <c r="I12" s="49" t="s">
        <v>51</v>
      </c>
      <c r="J12" s="19" t="s">
        <v>52</v>
      </c>
      <c r="K12" s="24">
        <v>15</v>
      </c>
      <c r="L12" s="20" t="s">
        <v>142</v>
      </c>
      <c r="M12" s="8"/>
      <c r="N12" s="9"/>
      <c r="O12" s="10"/>
      <c r="P12" s="11"/>
      <c r="Q12" s="12"/>
      <c r="R12" s="21">
        <v>0</v>
      </c>
      <c r="S12" s="22">
        <f>R12*K12</f>
        <v>0</v>
      </c>
      <c r="T12" s="22">
        <f>S12*0.2</f>
        <v>0</v>
      </c>
      <c r="U12" s="23">
        <f>T12+S12</f>
        <v>0</v>
      </c>
    </row>
    <row r="13" spans="1:21" ht="58.5" x14ac:dyDescent="0.25">
      <c r="A13" s="16" t="s">
        <v>27</v>
      </c>
      <c r="B13" s="27" t="s">
        <v>53</v>
      </c>
      <c r="C13" s="18" t="s">
        <v>54</v>
      </c>
      <c r="D13" s="17" t="s">
        <v>107</v>
      </c>
      <c r="E13" s="25" t="s">
        <v>91</v>
      </c>
      <c r="F13" s="48"/>
      <c r="G13" s="17" t="s">
        <v>50</v>
      </c>
      <c r="H13" s="49"/>
      <c r="I13" s="49"/>
      <c r="J13" s="19" t="s">
        <v>52</v>
      </c>
      <c r="K13" s="24">
        <v>40</v>
      </c>
      <c r="L13" s="20" t="s">
        <v>142</v>
      </c>
      <c r="M13" s="8"/>
      <c r="N13" s="9"/>
      <c r="O13" s="10"/>
      <c r="P13" s="11"/>
      <c r="Q13" s="12"/>
      <c r="R13" s="21">
        <v>0</v>
      </c>
      <c r="S13" s="22">
        <f t="shared" ref="S13:S36" si="0">R13*K13</f>
        <v>0</v>
      </c>
      <c r="T13" s="22">
        <f t="shared" ref="T13:T15" si="1">S13*0.2</f>
        <v>0</v>
      </c>
      <c r="U13" s="23">
        <f t="shared" ref="U13:U15" si="2">T13+S13</f>
        <v>0</v>
      </c>
    </row>
    <row r="14" spans="1:21" ht="78" x14ac:dyDescent="0.25">
      <c r="A14" s="16" t="s">
        <v>28</v>
      </c>
      <c r="B14" s="27" t="s">
        <v>53</v>
      </c>
      <c r="C14" s="18" t="s">
        <v>55</v>
      </c>
      <c r="D14" s="17" t="s">
        <v>108</v>
      </c>
      <c r="E14" s="25" t="s">
        <v>134</v>
      </c>
      <c r="F14" s="48"/>
      <c r="G14" s="17" t="s">
        <v>50</v>
      </c>
      <c r="H14" s="49"/>
      <c r="I14" s="49"/>
      <c r="J14" s="19" t="s">
        <v>52</v>
      </c>
      <c r="K14" s="24">
        <v>50</v>
      </c>
      <c r="L14" s="20" t="s">
        <v>142</v>
      </c>
      <c r="M14" s="8"/>
      <c r="N14" s="9"/>
      <c r="O14" s="10"/>
      <c r="P14" s="11"/>
      <c r="Q14" s="12"/>
      <c r="R14" s="21">
        <v>0</v>
      </c>
      <c r="S14" s="22">
        <f t="shared" si="0"/>
        <v>0</v>
      </c>
      <c r="T14" s="22">
        <f t="shared" si="1"/>
        <v>0</v>
      </c>
      <c r="U14" s="23">
        <f t="shared" si="2"/>
        <v>0</v>
      </c>
    </row>
    <row r="15" spans="1:21" ht="97.5" x14ac:dyDescent="0.25">
      <c r="A15" s="16" t="s">
        <v>56</v>
      </c>
      <c r="B15" s="27" t="s">
        <v>131</v>
      </c>
      <c r="C15" s="18" t="s">
        <v>57</v>
      </c>
      <c r="D15" s="17" t="s">
        <v>109</v>
      </c>
      <c r="E15" s="25" t="s">
        <v>92</v>
      </c>
      <c r="F15" s="48"/>
      <c r="G15" s="17" t="s">
        <v>50</v>
      </c>
      <c r="H15" s="49"/>
      <c r="I15" s="49"/>
      <c r="J15" s="19" t="s">
        <v>52</v>
      </c>
      <c r="K15" s="24">
        <v>24</v>
      </c>
      <c r="L15" s="20" t="s">
        <v>142</v>
      </c>
      <c r="M15" s="8"/>
      <c r="N15" s="9"/>
      <c r="O15" s="10"/>
      <c r="P15" s="11"/>
      <c r="Q15" s="12"/>
      <c r="R15" s="21">
        <v>0</v>
      </c>
      <c r="S15" s="22">
        <f t="shared" si="0"/>
        <v>0</v>
      </c>
      <c r="T15" s="22">
        <f t="shared" si="1"/>
        <v>0</v>
      </c>
      <c r="U15" s="23">
        <f t="shared" si="2"/>
        <v>0</v>
      </c>
    </row>
    <row r="16" spans="1:21" ht="68.25" x14ac:dyDescent="0.25">
      <c r="A16" s="16" t="s">
        <v>29</v>
      </c>
      <c r="B16" s="27" t="s">
        <v>53</v>
      </c>
      <c r="C16" s="18" t="s">
        <v>58</v>
      </c>
      <c r="D16" s="17" t="s">
        <v>110</v>
      </c>
      <c r="E16" s="25" t="s">
        <v>135</v>
      </c>
      <c r="F16" s="48"/>
      <c r="G16" s="17" t="s">
        <v>50</v>
      </c>
      <c r="H16" s="49"/>
      <c r="I16" s="49"/>
      <c r="J16" s="19" t="s">
        <v>52</v>
      </c>
      <c r="K16" s="24">
        <v>30</v>
      </c>
      <c r="L16" s="20" t="s">
        <v>142</v>
      </c>
      <c r="M16" s="8"/>
      <c r="N16" s="9"/>
      <c r="O16" s="10"/>
      <c r="P16" s="11"/>
      <c r="Q16" s="12"/>
      <c r="R16" s="21">
        <v>0</v>
      </c>
      <c r="S16" s="22">
        <f t="shared" si="0"/>
        <v>0</v>
      </c>
      <c r="T16" s="22">
        <f>S16*0.2</f>
        <v>0</v>
      </c>
      <c r="U16" s="23">
        <f>T16+S16</f>
        <v>0</v>
      </c>
    </row>
    <row r="17" spans="1:21" ht="68.25" x14ac:dyDescent="0.25">
      <c r="A17" s="16" t="s">
        <v>30</v>
      </c>
      <c r="B17" s="27" t="s">
        <v>53</v>
      </c>
      <c r="C17" s="18" t="s">
        <v>59</v>
      </c>
      <c r="D17" s="17" t="s">
        <v>111</v>
      </c>
      <c r="E17" s="25" t="s">
        <v>93</v>
      </c>
      <c r="F17" s="48"/>
      <c r="G17" s="17" t="s">
        <v>50</v>
      </c>
      <c r="H17" s="49"/>
      <c r="I17" s="49"/>
      <c r="J17" s="19" t="s">
        <v>52</v>
      </c>
      <c r="K17" s="24">
        <v>54</v>
      </c>
      <c r="L17" s="20" t="s">
        <v>142</v>
      </c>
      <c r="M17" s="8"/>
      <c r="N17" s="9"/>
      <c r="O17" s="10"/>
      <c r="P17" s="11"/>
      <c r="Q17" s="12"/>
      <c r="R17" s="21">
        <v>0</v>
      </c>
      <c r="S17" s="22">
        <f t="shared" si="0"/>
        <v>0</v>
      </c>
      <c r="T17" s="22">
        <f t="shared" ref="T17:T19" si="3">S17*0.2</f>
        <v>0</v>
      </c>
      <c r="U17" s="23">
        <f t="shared" ref="U17:U19" si="4">T17+S17</f>
        <v>0</v>
      </c>
    </row>
    <row r="18" spans="1:21" ht="68.25" x14ac:dyDescent="0.25">
      <c r="A18" s="16" t="s">
        <v>31</v>
      </c>
      <c r="B18" s="27" t="s">
        <v>53</v>
      </c>
      <c r="C18" s="18" t="s">
        <v>60</v>
      </c>
      <c r="D18" s="17" t="s">
        <v>112</v>
      </c>
      <c r="E18" s="25" t="s">
        <v>94</v>
      </c>
      <c r="F18" s="48"/>
      <c r="G18" s="17" t="s">
        <v>50</v>
      </c>
      <c r="H18" s="49"/>
      <c r="I18" s="49"/>
      <c r="J18" s="19" t="s">
        <v>52</v>
      </c>
      <c r="K18" s="24">
        <v>54</v>
      </c>
      <c r="L18" s="20" t="s">
        <v>142</v>
      </c>
      <c r="M18" s="8"/>
      <c r="N18" s="9"/>
      <c r="O18" s="10"/>
      <c r="P18" s="11"/>
      <c r="Q18" s="12"/>
      <c r="R18" s="21">
        <v>0</v>
      </c>
      <c r="S18" s="22">
        <f t="shared" si="0"/>
        <v>0</v>
      </c>
      <c r="T18" s="22">
        <f t="shared" si="3"/>
        <v>0</v>
      </c>
      <c r="U18" s="23">
        <f t="shared" si="4"/>
        <v>0</v>
      </c>
    </row>
    <row r="19" spans="1:21" ht="87.75" x14ac:dyDescent="0.25">
      <c r="A19" s="16" t="s">
        <v>32</v>
      </c>
      <c r="B19" s="27" t="s">
        <v>53</v>
      </c>
      <c r="C19" s="18" t="s">
        <v>61</v>
      </c>
      <c r="D19" s="17" t="s">
        <v>113</v>
      </c>
      <c r="E19" s="25" t="s">
        <v>136</v>
      </c>
      <c r="F19" s="48"/>
      <c r="G19" s="17" t="s">
        <v>50</v>
      </c>
      <c r="H19" s="49"/>
      <c r="I19" s="49"/>
      <c r="J19" s="19" t="s">
        <v>52</v>
      </c>
      <c r="K19" s="24">
        <v>14</v>
      </c>
      <c r="L19" s="20" t="s">
        <v>142</v>
      </c>
      <c r="M19" s="8"/>
      <c r="N19" s="9"/>
      <c r="O19" s="10"/>
      <c r="P19" s="11"/>
      <c r="Q19" s="12"/>
      <c r="R19" s="21">
        <v>0</v>
      </c>
      <c r="S19" s="22">
        <f t="shared" si="0"/>
        <v>0</v>
      </c>
      <c r="T19" s="22">
        <f t="shared" si="3"/>
        <v>0</v>
      </c>
      <c r="U19" s="23">
        <f t="shared" si="4"/>
        <v>0</v>
      </c>
    </row>
    <row r="20" spans="1:21" ht="22.5" x14ac:dyDescent="0.25">
      <c r="A20" s="16" t="s">
        <v>33</v>
      </c>
      <c r="B20" s="27" t="s">
        <v>53</v>
      </c>
      <c r="C20" s="18" t="s">
        <v>62</v>
      </c>
      <c r="D20" s="17" t="s">
        <v>114</v>
      </c>
      <c r="E20" s="25" t="s">
        <v>95</v>
      </c>
      <c r="F20" s="48"/>
      <c r="G20" s="17" t="s">
        <v>50</v>
      </c>
      <c r="H20" s="49"/>
      <c r="I20" s="49"/>
      <c r="J20" s="19" t="s">
        <v>52</v>
      </c>
      <c r="K20" s="24">
        <v>10</v>
      </c>
      <c r="L20" s="20" t="s">
        <v>142</v>
      </c>
      <c r="M20" s="8"/>
      <c r="N20" s="9"/>
      <c r="O20" s="10"/>
      <c r="P20" s="11"/>
      <c r="Q20" s="12"/>
      <c r="R20" s="21">
        <v>0</v>
      </c>
      <c r="S20" s="22">
        <f t="shared" si="0"/>
        <v>0</v>
      </c>
      <c r="T20" s="22">
        <f>S20*0.2</f>
        <v>0</v>
      </c>
      <c r="U20" s="23">
        <f>T20+S20</f>
        <v>0</v>
      </c>
    </row>
    <row r="21" spans="1:21" ht="78" x14ac:dyDescent="0.25">
      <c r="A21" s="16" t="s">
        <v>34</v>
      </c>
      <c r="B21" s="27" t="s">
        <v>53</v>
      </c>
      <c r="C21" s="18" t="s">
        <v>63</v>
      </c>
      <c r="D21" s="17" t="s">
        <v>115</v>
      </c>
      <c r="E21" s="25" t="s">
        <v>96</v>
      </c>
      <c r="F21" s="48"/>
      <c r="G21" s="17" t="s">
        <v>50</v>
      </c>
      <c r="H21" s="49"/>
      <c r="I21" s="49"/>
      <c r="J21" s="19" t="s">
        <v>52</v>
      </c>
      <c r="K21" s="24">
        <v>10</v>
      </c>
      <c r="L21" s="20" t="s">
        <v>142</v>
      </c>
      <c r="M21" s="8"/>
      <c r="N21" s="9"/>
      <c r="O21" s="10"/>
      <c r="P21" s="11"/>
      <c r="Q21" s="12"/>
      <c r="R21" s="21">
        <v>0</v>
      </c>
      <c r="S21" s="22">
        <f t="shared" si="0"/>
        <v>0</v>
      </c>
      <c r="T21" s="22">
        <f t="shared" ref="T21:T23" si="5">S21*0.2</f>
        <v>0</v>
      </c>
      <c r="U21" s="23">
        <f t="shared" ref="U21:U23" si="6">T21+S21</f>
        <v>0</v>
      </c>
    </row>
    <row r="22" spans="1:21" ht="78" x14ac:dyDescent="0.25">
      <c r="A22" s="16" t="s">
        <v>35</v>
      </c>
      <c r="B22" s="27" t="s">
        <v>53</v>
      </c>
      <c r="C22" s="18" t="s">
        <v>64</v>
      </c>
      <c r="D22" s="17" t="s">
        <v>116</v>
      </c>
      <c r="E22" s="26" t="s">
        <v>97</v>
      </c>
      <c r="F22" s="48"/>
      <c r="G22" s="17" t="s">
        <v>50</v>
      </c>
      <c r="H22" s="49"/>
      <c r="I22" s="49"/>
      <c r="J22" s="19" t="s">
        <v>105</v>
      </c>
      <c r="K22" s="24">
        <v>4</v>
      </c>
      <c r="L22" s="20" t="s">
        <v>142</v>
      </c>
      <c r="M22" s="8"/>
      <c r="N22" s="9"/>
      <c r="O22" s="10"/>
      <c r="P22" s="11"/>
      <c r="Q22" s="12"/>
      <c r="R22" s="21">
        <v>0</v>
      </c>
      <c r="S22" s="22">
        <f t="shared" si="0"/>
        <v>0</v>
      </c>
      <c r="T22" s="22">
        <f t="shared" si="5"/>
        <v>0</v>
      </c>
      <c r="U22" s="23">
        <f t="shared" si="6"/>
        <v>0</v>
      </c>
    </row>
    <row r="23" spans="1:21" ht="87.75" x14ac:dyDescent="0.25">
      <c r="A23" s="16" t="s">
        <v>36</v>
      </c>
      <c r="B23" s="27" t="s">
        <v>82</v>
      </c>
      <c r="C23" s="18" t="s">
        <v>65</v>
      </c>
      <c r="D23" s="17" t="s">
        <v>117</v>
      </c>
      <c r="E23" s="25" t="s">
        <v>98</v>
      </c>
      <c r="F23" s="48"/>
      <c r="G23" s="17" t="s">
        <v>50</v>
      </c>
      <c r="H23" s="49"/>
      <c r="I23" s="49"/>
      <c r="J23" s="19" t="s">
        <v>52</v>
      </c>
      <c r="K23" s="24">
        <v>4</v>
      </c>
      <c r="L23" s="20" t="s">
        <v>142</v>
      </c>
      <c r="M23" s="8"/>
      <c r="N23" s="9"/>
      <c r="O23" s="10"/>
      <c r="P23" s="11"/>
      <c r="Q23" s="12"/>
      <c r="R23" s="21">
        <v>0</v>
      </c>
      <c r="S23" s="22">
        <f t="shared" si="0"/>
        <v>0</v>
      </c>
      <c r="T23" s="22">
        <f t="shared" si="5"/>
        <v>0</v>
      </c>
      <c r="U23" s="23">
        <f t="shared" si="6"/>
        <v>0</v>
      </c>
    </row>
    <row r="24" spans="1:21" ht="78" x14ac:dyDescent="0.25">
      <c r="A24" s="16" t="s">
        <v>37</v>
      </c>
      <c r="B24" s="27" t="s">
        <v>131</v>
      </c>
      <c r="C24" s="18" t="s">
        <v>66</v>
      </c>
      <c r="D24" s="17" t="s">
        <v>118</v>
      </c>
      <c r="E24" s="25" t="s">
        <v>99</v>
      </c>
      <c r="F24" s="48"/>
      <c r="G24" s="17" t="s">
        <v>50</v>
      </c>
      <c r="H24" s="49"/>
      <c r="I24" s="49"/>
      <c r="J24" s="19" t="s">
        <v>52</v>
      </c>
      <c r="K24" s="24">
        <v>2</v>
      </c>
      <c r="L24" s="20" t="s">
        <v>142</v>
      </c>
      <c r="M24" s="8"/>
      <c r="N24" s="9"/>
      <c r="O24" s="10"/>
      <c r="P24" s="11"/>
      <c r="Q24" s="12"/>
      <c r="R24" s="21">
        <v>0</v>
      </c>
      <c r="S24" s="22">
        <f t="shared" si="0"/>
        <v>0</v>
      </c>
      <c r="T24" s="22">
        <f>S24*0.2</f>
        <v>0</v>
      </c>
      <c r="U24" s="23">
        <f>T24+S24</f>
        <v>0</v>
      </c>
    </row>
    <row r="25" spans="1:21" ht="78" x14ac:dyDescent="0.25">
      <c r="A25" s="16" t="s">
        <v>38</v>
      </c>
      <c r="B25" s="27" t="s">
        <v>131</v>
      </c>
      <c r="C25" s="18" t="s">
        <v>67</v>
      </c>
      <c r="D25" s="17" t="s">
        <v>119</v>
      </c>
      <c r="E25" s="25" t="s">
        <v>137</v>
      </c>
      <c r="F25" s="48"/>
      <c r="G25" s="17" t="s">
        <v>50</v>
      </c>
      <c r="H25" s="49"/>
      <c r="I25" s="49"/>
      <c r="J25" s="19" t="s">
        <v>52</v>
      </c>
      <c r="K25" s="24">
        <v>5</v>
      </c>
      <c r="L25" s="20" t="s">
        <v>142</v>
      </c>
      <c r="M25" s="8"/>
      <c r="N25" s="9"/>
      <c r="O25" s="10"/>
      <c r="P25" s="11"/>
      <c r="Q25" s="12"/>
      <c r="R25" s="21">
        <v>0</v>
      </c>
      <c r="S25" s="22">
        <f t="shared" si="0"/>
        <v>0</v>
      </c>
      <c r="T25" s="22">
        <f t="shared" ref="T25:T29" si="7">S25*0.2</f>
        <v>0</v>
      </c>
      <c r="U25" s="23">
        <f t="shared" ref="U25:U29" si="8">T25+S25</f>
        <v>0</v>
      </c>
    </row>
    <row r="26" spans="1:21" ht="78" x14ac:dyDescent="0.25">
      <c r="A26" s="16" t="s">
        <v>39</v>
      </c>
      <c r="B26" s="27" t="s">
        <v>132</v>
      </c>
      <c r="C26" s="18" t="s">
        <v>68</v>
      </c>
      <c r="D26" s="17" t="s">
        <v>120</v>
      </c>
      <c r="E26" s="25" t="s">
        <v>145</v>
      </c>
      <c r="F26" s="48"/>
      <c r="G26" s="17" t="s">
        <v>50</v>
      </c>
      <c r="H26" s="49"/>
      <c r="I26" s="49"/>
      <c r="J26" s="19" t="s">
        <v>52</v>
      </c>
      <c r="K26" s="24">
        <v>14</v>
      </c>
      <c r="L26" s="20" t="s">
        <v>142</v>
      </c>
      <c r="M26" s="8"/>
      <c r="N26" s="9"/>
      <c r="O26" s="10"/>
      <c r="P26" s="11"/>
      <c r="Q26" s="12"/>
      <c r="R26" s="21">
        <v>0</v>
      </c>
      <c r="S26" s="22">
        <f t="shared" si="0"/>
        <v>0</v>
      </c>
      <c r="T26" s="22">
        <f t="shared" si="7"/>
        <v>0</v>
      </c>
      <c r="U26" s="23">
        <f t="shared" si="8"/>
        <v>0</v>
      </c>
    </row>
    <row r="27" spans="1:21" ht="78" x14ac:dyDescent="0.25">
      <c r="A27" s="16" t="s">
        <v>40</v>
      </c>
      <c r="B27" s="27" t="s">
        <v>132</v>
      </c>
      <c r="C27" s="18" t="s">
        <v>69</v>
      </c>
      <c r="D27" s="17" t="s">
        <v>121</v>
      </c>
      <c r="E27" s="25" t="s">
        <v>146</v>
      </c>
      <c r="F27" s="48"/>
      <c r="G27" s="17" t="s">
        <v>50</v>
      </c>
      <c r="H27" s="49"/>
      <c r="I27" s="49"/>
      <c r="J27" s="19" t="s">
        <v>52</v>
      </c>
      <c r="K27" s="24">
        <v>14</v>
      </c>
      <c r="L27" s="20" t="s">
        <v>142</v>
      </c>
      <c r="M27" s="8"/>
      <c r="N27" s="9"/>
      <c r="O27" s="10"/>
      <c r="P27" s="11"/>
      <c r="Q27" s="12"/>
      <c r="R27" s="21">
        <v>0</v>
      </c>
      <c r="S27" s="22">
        <f t="shared" si="0"/>
        <v>0</v>
      </c>
      <c r="T27" s="22">
        <f t="shared" si="7"/>
        <v>0</v>
      </c>
      <c r="U27" s="23">
        <f t="shared" si="8"/>
        <v>0</v>
      </c>
    </row>
    <row r="28" spans="1:21" ht="97.5" x14ac:dyDescent="0.25">
      <c r="A28" s="16" t="s">
        <v>41</v>
      </c>
      <c r="B28" s="27" t="s">
        <v>132</v>
      </c>
      <c r="C28" s="18" t="s">
        <v>70</v>
      </c>
      <c r="D28" s="17" t="s">
        <v>122</v>
      </c>
      <c r="E28" s="25" t="s">
        <v>138</v>
      </c>
      <c r="F28" s="48"/>
      <c r="G28" s="17" t="s">
        <v>50</v>
      </c>
      <c r="H28" s="49"/>
      <c r="I28" s="49"/>
      <c r="J28" s="19" t="s">
        <v>52</v>
      </c>
      <c r="K28" s="24">
        <v>24</v>
      </c>
      <c r="L28" s="20" t="s">
        <v>142</v>
      </c>
      <c r="M28" s="8"/>
      <c r="N28" s="9"/>
      <c r="O28" s="10"/>
      <c r="P28" s="11"/>
      <c r="Q28" s="12"/>
      <c r="R28" s="21">
        <v>0</v>
      </c>
      <c r="S28" s="22">
        <f t="shared" si="0"/>
        <v>0</v>
      </c>
      <c r="T28" s="22">
        <f t="shared" si="7"/>
        <v>0</v>
      </c>
      <c r="U28" s="23">
        <f t="shared" si="8"/>
        <v>0</v>
      </c>
    </row>
    <row r="29" spans="1:21" ht="58.5" x14ac:dyDescent="0.25">
      <c r="A29" s="16" t="s">
        <v>42</v>
      </c>
      <c r="B29" s="27" t="s">
        <v>132</v>
      </c>
      <c r="C29" s="18" t="s">
        <v>71</v>
      </c>
      <c r="D29" s="17" t="s">
        <v>123</v>
      </c>
      <c r="E29" s="25" t="s">
        <v>139</v>
      </c>
      <c r="F29" s="48"/>
      <c r="G29" s="17" t="s">
        <v>50</v>
      </c>
      <c r="H29" s="49"/>
      <c r="I29" s="49"/>
      <c r="J29" s="19" t="s">
        <v>52</v>
      </c>
      <c r="K29" s="24">
        <v>21</v>
      </c>
      <c r="L29" s="20" t="s">
        <v>142</v>
      </c>
      <c r="M29" s="8"/>
      <c r="N29" s="9"/>
      <c r="O29" s="10"/>
      <c r="P29" s="11"/>
      <c r="Q29" s="12"/>
      <c r="R29" s="21">
        <v>0</v>
      </c>
      <c r="S29" s="22">
        <f t="shared" si="0"/>
        <v>0</v>
      </c>
      <c r="T29" s="22">
        <f t="shared" si="7"/>
        <v>0</v>
      </c>
      <c r="U29" s="23">
        <f t="shared" si="8"/>
        <v>0</v>
      </c>
    </row>
    <row r="30" spans="1:21" ht="87.75" x14ac:dyDescent="0.25">
      <c r="A30" s="16" t="s">
        <v>43</v>
      </c>
      <c r="B30" s="27" t="s">
        <v>132</v>
      </c>
      <c r="C30" s="18" t="s">
        <v>72</v>
      </c>
      <c r="D30" s="17" t="s">
        <v>124</v>
      </c>
      <c r="E30" s="25" t="s">
        <v>100</v>
      </c>
      <c r="F30" s="13"/>
      <c r="G30" s="17" t="s">
        <v>50</v>
      </c>
      <c r="H30" s="49"/>
      <c r="I30" s="49"/>
      <c r="J30" s="19" t="s">
        <v>52</v>
      </c>
      <c r="K30" s="24">
        <v>5</v>
      </c>
      <c r="L30" s="20" t="s">
        <v>142</v>
      </c>
      <c r="M30" s="8"/>
      <c r="N30" s="9"/>
      <c r="O30" s="10"/>
      <c r="P30" s="11"/>
      <c r="Q30" s="12"/>
      <c r="R30" s="21">
        <v>0</v>
      </c>
      <c r="S30" s="22">
        <f t="shared" si="0"/>
        <v>0</v>
      </c>
      <c r="T30" s="22">
        <f>S30*0.2</f>
        <v>0</v>
      </c>
      <c r="U30" s="23">
        <f>T30+S30</f>
        <v>0</v>
      </c>
    </row>
    <row r="31" spans="1:21" ht="39" x14ac:dyDescent="0.25">
      <c r="A31" s="16" t="s">
        <v>44</v>
      </c>
      <c r="B31" s="27" t="s">
        <v>132</v>
      </c>
      <c r="C31" s="18" t="s">
        <v>73</v>
      </c>
      <c r="D31" s="17" t="s">
        <v>125</v>
      </c>
      <c r="E31" s="25" t="s">
        <v>101</v>
      </c>
      <c r="F31" s="13"/>
      <c r="G31" s="17" t="s">
        <v>50</v>
      </c>
      <c r="H31" s="49"/>
      <c r="I31" s="49"/>
      <c r="J31" s="19" t="s">
        <v>52</v>
      </c>
      <c r="K31" s="24">
        <v>17</v>
      </c>
      <c r="L31" s="20" t="s">
        <v>142</v>
      </c>
      <c r="M31" s="8"/>
      <c r="N31" s="9"/>
      <c r="O31" s="10"/>
      <c r="P31" s="11"/>
      <c r="Q31" s="12"/>
      <c r="R31" s="21">
        <v>0</v>
      </c>
      <c r="S31" s="22">
        <f t="shared" si="0"/>
        <v>0</v>
      </c>
      <c r="T31" s="22">
        <f t="shared" ref="T31:T33" si="9">S31*0.2</f>
        <v>0</v>
      </c>
      <c r="U31" s="23">
        <f t="shared" ref="U31:U33" si="10">T31+S31</f>
        <v>0</v>
      </c>
    </row>
    <row r="32" spans="1:21" ht="97.5" x14ac:dyDescent="0.25">
      <c r="A32" s="16" t="s">
        <v>45</v>
      </c>
      <c r="B32" s="27" t="s">
        <v>131</v>
      </c>
      <c r="C32" s="18" t="s">
        <v>74</v>
      </c>
      <c r="D32" s="17" t="s">
        <v>126</v>
      </c>
      <c r="E32" s="25" t="s">
        <v>102</v>
      </c>
      <c r="F32" s="13"/>
      <c r="G32" s="17" t="s">
        <v>50</v>
      </c>
      <c r="H32" s="49"/>
      <c r="I32" s="49"/>
      <c r="J32" s="19" t="s">
        <v>52</v>
      </c>
      <c r="K32" s="24">
        <v>10</v>
      </c>
      <c r="L32" s="20" t="s">
        <v>142</v>
      </c>
      <c r="M32" s="8"/>
      <c r="N32" s="9"/>
      <c r="O32" s="10"/>
      <c r="P32" s="11"/>
      <c r="Q32" s="12"/>
      <c r="R32" s="21">
        <v>0</v>
      </c>
      <c r="S32" s="22">
        <f t="shared" si="0"/>
        <v>0</v>
      </c>
      <c r="T32" s="22">
        <f t="shared" si="9"/>
        <v>0</v>
      </c>
      <c r="U32" s="23">
        <f t="shared" si="10"/>
        <v>0</v>
      </c>
    </row>
    <row r="33" spans="1:21" ht="97.5" x14ac:dyDescent="0.25">
      <c r="A33" s="16" t="s">
        <v>46</v>
      </c>
      <c r="B33" s="27" t="s">
        <v>47</v>
      </c>
      <c r="C33" s="18" t="s">
        <v>75</v>
      </c>
      <c r="D33" s="17" t="s">
        <v>127</v>
      </c>
      <c r="E33" s="25" t="s">
        <v>140</v>
      </c>
      <c r="F33" s="13"/>
      <c r="G33" s="17" t="s">
        <v>50</v>
      </c>
      <c r="H33" s="49"/>
      <c r="I33" s="49"/>
      <c r="J33" s="19" t="s">
        <v>52</v>
      </c>
      <c r="K33" s="24">
        <v>9</v>
      </c>
      <c r="L33" s="20" t="s">
        <v>142</v>
      </c>
      <c r="M33" s="8"/>
      <c r="N33" s="9"/>
      <c r="O33" s="10"/>
      <c r="P33" s="11"/>
      <c r="Q33" s="12"/>
      <c r="R33" s="21">
        <v>0</v>
      </c>
      <c r="S33" s="22">
        <f t="shared" si="0"/>
        <v>0</v>
      </c>
      <c r="T33" s="22">
        <f t="shared" si="9"/>
        <v>0</v>
      </c>
      <c r="U33" s="23">
        <f t="shared" si="10"/>
        <v>0</v>
      </c>
    </row>
    <row r="34" spans="1:21" ht="87.75" x14ac:dyDescent="0.25">
      <c r="A34" s="16" t="s">
        <v>76</v>
      </c>
      <c r="B34" s="27" t="s">
        <v>47</v>
      </c>
      <c r="C34" s="18" t="s">
        <v>77</v>
      </c>
      <c r="D34" s="17" t="s">
        <v>128</v>
      </c>
      <c r="E34" s="25" t="s">
        <v>103</v>
      </c>
      <c r="F34" s="13"/>
      <c r="G34" s="17" t="s">
        <v>50</v>
      </c>
      <c r="H34" s="49"/>
      <c r="I34" s="49"/>
      <c r="J34" s="19" t="s">
        <v>52</v>
      </c>
      <c r="K34" s="24">
        <v>25</v>
      </c>
      <c r="L34" s="20" t="s">
        <v>142</v>
      </c>
      <c r="M34" s="8"/>
      <c r="N34" s="9"/>
      <c r="O34" s="10"/>
      <c r="P34" s="11"/>
      <c r="Q34" s="12"/>
      <c r="R34" s="21">
        <v>0</v>
      </c>
      <c r="S34" s="22">
        <f t="shared" si="0"/>
        <v>0</v>
      </c>
      <c r="T34" s="22">
        <f>S34*0.2</f>
        <v>0</v>
      </c>
      <c r="U34" s="23">
        <f>T34+S34</f>
        <v>0</v>
      </c>
    </row>
    <row r="35" spans="1:21" ht="87.75" x14ac:dyDescent="0.25">
      <c r="A35" s="16" t="s">
        <v>78</v>
      </c>
      <c r="B35" s="27" t="s">
        <v>47</v>
      </c>
      <c r="C35" s="18" t="s">
        <v>79</v>
      </c>
      <c r="D35" s="17" t="s">
        <v>129</v>
      </c>
      <c r="E35" s="25" t="s">
        <v>104</v>
      </c>
      <c r="F35" s="13"/>
      <c r="G35" s="17" t="s">
        <v>50</v>
      </c>
      <c r="H35" s="49"/>
      <c r="I35" s="49"/>
      <c r="J35" s="19" t="s">
        <v>52</v>
      </c>
      <c r="K35" s="24">
        <v>30</v>
      </c>
      <c r="L35" s="20" t="s">
        <v>142</v>
      </c>
      <c r="M35" s="8"/>
      <c r="N35" s="9"/>
      <c r="O35" s="10"/>
      <c r="P35" s="11"/>
      <c r="Q35" s="12"/>
      <c r="R35" s="21">
        <v>0</v>
      </c>
      <c r="S35" s="22">
        <f t="shared" si="0"/>
        <v>0</v>
      </c>
      <c r="T35" s="22">
        <f>S35*0.2</f>
        <v>0</v>
      </c>
      <c r="U35" s="23">
        <f>T35+S35</f>
        <v>0</v>
      </c>
    </row>
    <row r="36" spans="1:21" ht="58.5" x14ac:dyDescent="0.25">
      <c r="A36" s="16" t="s">
        <v>80</v>
      </c>
      <c r="B36" s="27" t="s">
        <v>131</v>
      </c>
      <c r="C36" s="18" t="s">
        <v>81</v>
      </c>
      <c r="D36" s="17" t="s">
        <v>130</v>
      </c>
      <c r="E36" s="25" t="s">
        <v>141</v>
      </c>
      <c r="F36" s="13"/>
      <c r="G36" s="17" t="s">
        <v>50</v>
      </c>
      <c r="H36" s="49"/>
      <c r="I36" s="49"/>
      <c r="J36" s="19" t="s">
        <v>52</v>
      </c>
      <c r="K36" s="24">
        <v>1</v>
      </c>
      <c r="L36" s="20" t="s">
        <v>142</v>
      </c>
      <c r="M36" s="8"/>
      <c r="N36" s="9"/>
      <c r="O36" s="10"/>
      <c r="P36" s="11"/>
      <c r="Q36" s="12"/>
      <c r="R36" s="21">
        <v>0</v>
      </c>
      <c r="S36" s="22">
        <f t="shared" si="0"/>
        <v>0</v>
      </c>
      <c r="T36" s="22">
        <f t="shared" ref="T36" si="11">S36*0.2</f>
        <v>0</v>
      </c>
      <c r="U36" s="23">
        <f t="shared" ref="U36" si="12">T36+S36</f>
        <v>0</v>
      </c>
    </row>
    <row r="37" spans="1:21" x14ac:dyDescent="0.25">
      <c r="A37" s="40" t="s">
        <v>83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2"/>
      <c r="P37" s="42"/>
      <c r="Q37" s="42"/>
      <c r="R37" s="43"/>
      <c r="S37" s="14">
        <f>SUM(S12:S36)</f>
        <v>0</v>
      </c>
      <c r="T37" s="14">
        <f>SUM(T12:T36)</f>
        <v>0</v>
      </c>
      <c r="U37" s="14">
        <f>SUM(U12:U36)</f>
        <v>0</v>
      </c>
    </row>
    <row r="38" spans="1:21" ht="17.25" customHeight="1" x14ac:dyDescent="0.25">
      <c r="A38" s="45" t="s">
        <v>85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44" t="s">
        <v>84</v>
      </c>
      <c r="N38" s="44"/>
      <c r="O38" s="44"/>
      <c r="P38" s="44"/>
      <c r="Q38" s="44"/>
      <c r="R38" s="44"/>
      <c r="S38" s="44"/>
      <c r="T38" s="44"/>
      <c r="U38" s="44"/>
    </row>
    <row r="39" spans="1:21" ht="35.25" customHeight="1" x14ac:dyDescent="0.25">
      <c r="A39" s="36" t="s">
        <v>86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8"/>
      <c r="M39" s="44" t="s">
        <v>84</v>
      </c>
      <c r="N39" s="44"/>
      <c r="O39" s="44"/>
      <c r="P39" s="44"/>
      <c r="Q39" s="44"/>
      <c r="R39" s="44"/>
      <c r="S39" s="44"/>
      <c r="T39" s="44"/>
      <c r="U39" s="44"/>
    </row>
    <row r="40" spans="1:21" ht="48" customHeight="1" x14ac:dyDescent="0.25">
      <c r="A40" s="36" t="s">
        <v>143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8"/>
      <c r="M40" s="44" t="s">
        <v>84</v>
      </c>
      <c r="N40" s="44"/>
      <c r="O40" s="44"/>
      <c r="P40" s="44"/>
      <c r="Q40" s="44"/>
      <c r="R40" s="44"/>
      <c r="S40" s="44"/>
      <c r="T40" s="44"/>
      <c r="U40" s="44"/>
    </row>
    <row r="41" spans="1:21" x14ac:dyDescent="0.25">
      <c r="A41" s="36" t="s">
        <v>87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8"/>
      <c r="M41" s="39"/>
      <c r="N41" s="39"/>
      <c r="O41" s="39"/>
      <c r="P41" s="39"/>
      <c r="Q41" s="39"/>
      <c r="R41" s="39"/>
      <c r="S41" s="39"/>
      <c r="T41" s="39"/>
      <c r="U41" s="39"/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15" t="s">
        <v>88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D44" t="s">
        <v>89</v>
      </c>
    </row>
  </sheetData>
  <mergeCells count="40">
    <mergeCell ref="R8:R10"/>
    <mergeCell ref="F12:F29"/>
    <mergeCell ref="H12:H36"/>
    <mergeCell ref="I12:I36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41:L41"/>
    <mergeCell ref="M41:U41"/>
    <mergeCell ref="A37:R37"/>
    <mergeCell ref="A40:L40"/>
    <mergeCell ref="M40:U40"/>
    <mergeCell ref="A38:L38"/>
    <mergeCell ref="M38:U38"/>
    <mergeCell ref="A39:L39"/>
    <mergeCell ref="M39:U3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Анохин Владислав Андреевич</cp:lastModifiedBy>
  <dcterms:created xsi:type="dcterms:W3CDTF">2022-03-05T07:15:49Z</dcterms:created>
  <dcterms:modified xsi:type="dcterms:W3CDTF">2023-11-16T10:07:25Z</dcterms:modified>
</cp:coreProperties>
</file>