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T42" i="1"/>
  <c r="S42"/>
  <c r="U42"/>
  <c r="T40"/>
  <c r="U40" s="1"/>
  <c r="S40"/>
  <c r="S41"/>
  <c r="T41" s="1"/>
  <c r="U41" s="1"/>
  <c r="S39"/>
  <c r="T39" s="1"/>
  <c r="U39" s="1"/>
  <c r="S38"/>
  <c r="T38" s="1"/>
  <c r="U38" s="1"/>
  <c r="S13" l="1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T23" l="1"/>
  <c r="U23" s="1"/>
  <c r="T24"/>
  <c r="U24" s="1"/>
  <c r="T25"/>
  <c r="U25" s="1"/>
  <c r="T26"/>
  <c r="U26" s="1"/>
  <c r="T27"/>
  <c r="U27" s="1"/>
  <c r="T28"/>
  <c r="U28" s="1"/>
  <c r="T29"/>
  <c r="U29" s="1"/>
  <c r="T30"/>
  <c r="U30" s="1"/>
  <c r="T31"/>
  <c r="U31" s="1"/>
  <c r="T32"/>
  <c r="U32" s="1"/>
  <c r="T33"/>
  <c r="U33" s="1"/>
  <c r="T34"/>
  <c r="U34" s="1"/>
  <c r="T19"/>
  <c r="U19" s="1"/>
  <c r="T18"/>
  <c r="U18" s="1"/>
  <c r="T17"/>
  <c r="U17" s="1"/>
  <c r="T16"/>
  <c r="U16" s="1"/>
  <c r="T15"/>
  <c r="U15" s="1"/>
  <c r="T14"/>
  <c r="U14" s="1"/>
  <c r="T13"/>
  <c r="U13" s="1"/>
  <c r="S12"/>
  <c r="T12" s="1"/>
  <c r="U12" s="1"/>
  <c r="T37"/>
  <c r="U37" s="1"/>
  <c r="T36"/>
  <c r="U36" s="1"/>
  <c r="T21"/>
  <c r="T22"/>
  <c r="U22" s="1"/>
  <c r="T35"/>
  <c r="U35" s="1"/>
  <c r="T20"/>
  <c r="U20" s="1"/>
  <c r="U21" l="1"/>
</calcChain>
</file>

<file path=xl/sharedStrings.xml><?xml version="1.0" encoding="utf-8"?>
<sst xmlns="http://schemas.openxmlformats.org/spreadsheetml/2006/main" count="276" uniqueCount="165">
  <si>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</si>
  <si>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</si>
  <si>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</si>
  <si>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</si>
  <si>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</si>
  <si>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</si>
  <si>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</si>
  <si>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</si>
  <si>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</si>
  <si>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</si>
  <si>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</si>
  <si>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</si>
  <si>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</si>
  <si>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</si>
  <si>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</si>
  <si>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</si>
  <si>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</si>
  <si>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</si>
  <si>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</si>
  <si>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</si>
  <si>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</si>
  <si>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</si>
  <si>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</si>
  <si>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</si>
  <si>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</si>
  <si>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</si>
  <si>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</si>
  <si>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</si>
  <si>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</si>
  <si>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</si>
  <si>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</si>
  <si>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</si>
  <si>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</si>
  <si>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</si>
  <si>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</si>
  <si>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</si>
  <si>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</si>
  <si>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</si>
  <si>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</si>
  <si>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</si>
  <si>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</si>
  <si>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</si>
  <si>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</si>
  <si>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</si>
  <si>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</si>
  <si>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</si>
  <si>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14</t>
  </si>
  <si>
    <t>15</t>
  </si>
  <si>
    <t>16</t>
  </si>
  <si>
    <t>17</t>
  </si>
  <si>
    <t>18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</si>
  <si>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</si>
  <si>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</si>
  <si>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</si>
  <si>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</si>
  <si>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</si>
  <si>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</si>
  <si>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</si>
  <si>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</si>
  <si>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</si>
  <si>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</si>
  <si>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энергетика</t>
  </si>
  <si>
    <t>23</t>
  </si>
  <si>
    <t>24</t>
  </si>
  <si>
    <t>25</t>
  </si>
  <si>
    <t>26</t>
  </si>
  <si>
    <t>Картон асбестовый общего назначения КАОН толщиной 5 ММ</t>
  </si>
  <si>
    <t>Кольцо 030-035-33-2-5 ТШп150</t>
  </si>
  <si>
    <t>Кольцо 115-125-58-2-2</t>
  </si>
  <si>
    <t>Лента из фторопластового уплотнительного материала ФУМ марки 1 шириной 10 ММ</t>
  </si>
  <si>
    <t>Лента из фторопластового уплотнительного материала ФУМ марки 1 шириной 20 ММ</t>
  </si>
  <si>
    <t>Лента из фторопластового уплотнительного материала ФУМ марки 1 шириной 60 ММ</t>
  </si>
  <si>
    <t>Набивка сальниковая асбестовая АФТ сечением 8 ММ</t>
  </si>
  <si>
    <t>Паронит маслобензостойкий ПМБ 1,0 ММ</t>
  </si>
  <si>
    <t>Паронит маслобензостойкий ПМБ 2,0 ММ</t>
  </si>
  <si>
    <t>Паронит маслобензостойкий ПМБ 3,0 ММ</t>
  </si>
  <si>
    <t>Паронит маслобензостойкий ПМБ 5 ММ</t>
  </si>
  <si>
    <t>Паронит общего назначений ПОН-Б 1 ММ</t>
  </si>
  <si>
    <t>Паронит общего назначений ПОН-Б 4,0 ММ</t>
  </si>
  <si>
    <t>Резина маслобензостойкая МБС 10 ММ</t>
  </si>
  <si>
    <t>Резина маслобензостойкая МБС 2 ММ</t>
  </si>
  <si>
    <t>Резина маслобензостойкая МБС 3 ММ</t>
  </si>
  <si>
    <t>Резина маслобензостойкая МБС 5 ММ</t>
  </si>
  <si>
    <t>Ремень 3200 ОБ/МИН / 50 ГЕРЦ GB/T 11544 SPA2282</t>
  </si>
  <si>
    <t>Ремень генератора поликлиновый 6РК 1795</t>
  </si>
  <si>
    <t>Ремень генератора 6РК1703</t>
  </si>
  <si>
    <t>Ремень приводный клиновый В(Б)-2500</t>
  </si>
  <si>
    <t>Фторопласт листовой Ф-4 3 ММ</t>
  </si>
  <si>
    <t>Фторопласт стержневой Ф-4 25 ММ</t>
  </si>
  <si>
    <t>Фторопласт стержневой Ф-4 30 ММ</t>
  </si>
  <si>
    <t>Фторопласт стержневой Ф-4 40 ММ</t>
  </si>
  <si>
    <t>Фторопласт стержневой Ф-4 50 ММ</t>
  </si>
  <si>
    <t>№2 836 из Куюмбинский ЛУ Куст №2, №2 837 из Юрубчено-Тохомское М №74, №2 839 из Куюмбинский ЛУ Куст №124, №2 840 из Куюмбинский ЛУ Куст №53, №2 841 из Терско-Камовский ЛУ №548, №2 842 из Куюмбинский ЛУ Куст №25, №2 843 из Терско-Камовский ЛУ Куст №73, №2 844 из Куюмбинский ЛУ Куст №125, №2 845 из Куюмбинский ЛУ Куст №123</t>
  </si>
  <si>
    <t>34070100001</t>
  </si>
  <si>
    <t>№3 506 из Куюмбинский ЛУ Куст №124</t>
  </si>
  <si>
    <t>34020100142</t>
  </si>
  <si>
    <t>№3 544 из Куюмбинский ЛУ Куст №2, №3 545 из Куюмбинский ЛУ Куст №124, №3 546 из Куюмбинский ЛУ Куст №53, №3 547 из Куюмбинский ЛУ Куст №25, №3 548 из Терско-Камовский ЛУ Куст №73, №3 549 из Куюмбинский ЛУ Куст №125, №3 550 из Куюмбинский ЛУ Куст №123</t>
  </si>
  <si>
    <t>34020100230</t>
  </si>
  <si>
    <t>№4 951 из Куюмбинский ЛУ Куст №53</t>
  </si>
  <si>
    <t>33000000001</t>
  </si>
  <si>
    <t>Участок обеспечения производства работ, Отдел главного энергетика</t>
  </si>
  <si>
    <t>№4 952 из Куюмбинский ЛУ Куст №2, №4 953 из Юрубчено-Тохомское М №74, №4 955 из Куюмбинский ЛУ Куст №124, №4 956 из Куюмбинский ЛУ Куст №53, №4 957 из Терско-Камовский ЛУ №548, №4 959 из Куюмбинский ЛУ Куст №25, №4 960 из Терско-Камовский ЛУ Куст №73, №4 961 из Куюмбинский ЛУ Куст №125, №4 962 из Куюмбинский ЛУ Куст №123, №4 958 из Куюмбинский ЛУ Куст №116, №4 963 из Куюмбинский ЛУ Куст №135</t>
  </si>
  <si>
    <t>33000000007</t>
  </si>
  <si>
    <t>Отдел главного энергетика, Управление по исследованию скважин</t>
  </si>
  <si>
    <t>№4 965 из Куюмбинский ЛУ Куст №2, №4 966 из Юрубчено-Тохомское М №74, №4 968 из Куюмбинский ЛУ Куст №124, №4 970 из Куюмбинский ЛУ Куст №53, №4 971 из Терско-Камовский ЛУ №548, №4 973 из Куюмбинский ЛУ Куст №25, №4 974 из Терско-Камовский ЛУ Куст №73, №4 975 из Куюмбинский ЛУ Куст №125, №4 976 из Куюмбинский ЛУ Куст №123, №4 972 из Куюмбинский ЛУ Куст №116, №4 977 из Замеры дебита скважин (исследование скважин) Мегион, №4 969 из Замеры дебита скважин (исследование скважин) ООО"СН-КНГ" МЗК№1</t>
  </si>
  <si>
    <t>33000000008</t>
  </si>
  <si>
    <t>№5 847 из Куюмбинский ЛУ Куст №2, №5 848 из Юрубчено-Тохомское М №74, №5 850 из Куюмбинский ЛУ Куст №124, №5 851 из Куюмбинский ЛУ Куст №53, №5 852 из Терско-Камовский ЛУ №548, №5 854 из Куюмбинский ЛУ Куст №25, №5 855 из Терско-Камовский ЛУ Куст №73, №5 856 из Куюмбинский ЛУ Куст №125, №5 857 из Куюмбинский ЛУ Куст №123, №5 853 из Куюмбинский ЛУ Куст №116</t>
  </si>
  <si>
    <t>34070100005</t>
  </si>
  <si>
    <t>Отдел главного механика, Служба капитального ремонта скважин, Управление по исследованию скважин</t>
  </si>
  <si>
    <t>№6 815 из Куюмбинский ЛУ Куст №2, №6 816 из Юрубчено-Тохомское М №74, №6 818 из Куюмбинский ЛУ Куст №124, №6 819 из Терско-Камовский ЛУ №548, №6 821 из Куюмбинский ЛУ Куст №25, №6 822 из Терско-Камовский ЛУ Куст №73, №6 823 из Куюмбинский ЛУ Куст №125, №6 824 из Куюмбинский ЛУ Куст №123, №6 820 из Куюмбинский ЛУ Куст №116, №6 814 из Бригада КРС № 4, №6 825 из Замеры дебита скважин (исследование скважин) ООО «РН-Ванкор»</t>
  </si>
  <si>
    <t>34070200004</t>
  </si>
  <si>
    <t>Отдел главного механика, Отдел главного энергетика</t>
  </si>
  <si>
    <t>№6 826 из Куюмбинский ЛУ Куст №2, №6 827 из Юрубчено-Тохомское М №74, №6 829 из Куюмбинский ЛУ Куст №53, №6 830 из Терско-Камовский ЛУ №548, №6 832 из Куюмбинский ЛУ Куст №25, №6 833 из Терско-Камовский ЛУ Куст №73, №6 834 из Куюмбинский ЛУ Куст №125, №6 835 из Куюмбинский ЛУ Куст №123, №6 831 из Куюмбинский ЛУ Куст №116</t>
  </si>
  <si>
    <t>34070200006</t>
  </si>
  <si>
    <t>№6 837 из Куюмбинский ЛУ Куст №2, №6 838 из Юрубчено-Тохомское М №74, №6 840 из Куюмбинский ЛУ Куст №124, №6 841 из Куюмбинский ЛУ Куст №53, №6 842 из Терско-Камовский ЛУ №548, №6 844 из Куюмбинский ЛУ Куст №25, №6 845 из Терско-Камовский ЛУ Куст №73, №6 846 из Куюмбинский ЛУ Куст №125, №6 847 из Куюмбинский ЛУ Куст №123, №6 843 из Куюмбинский ЛУ Куст №116</t>
  </si>
  <si>
    <t>34070200010</t>
  </si>
  <si>
    <t>№6 848 из Куюмбинский ЛУ Куст №2, №6 849 из Юрубчено-Тохомское М №74, №6 851 из Куюмбинский ЛУ Куст №124, №6 852 из Куюмбинский ЛУ Куст №53, №6 853 из Терско-Камовский ЛУ №548, №6 855 из Куюмбинский ЛУ Куст №25, №6 856 из Терско-Камовский ЛУ Куст №73, №6 857 из Куюмбинский ЛУ Куст №125, №6 858 из Куюмбинский ЛУ Куст №123, №6 854 из Куюмбинский ЛУ Куст №116</t>
  </si>
  <si>
    <t>34070200009</t>
  </si>
  <si>
    <t>№6 859 из Куюмбинский ЛУ Куст №53, №6 860 из Терско-Камовский ЛУ №548</t>
  </si>
  <si>
    <t>34070200013</t>
  </si>
  <si>
    <t>№6 862 из Куюмбинский ЛУ Куст №53, №6 863 из Терско-Камовский ЛУ №548, №6 865 из Терско-Камовский ЛУ Куст №73, №6 866 из Куюмбинский ЛУ Куст №125, №6 867 из Куюмбинский ЛУ Куст №123, №6 864 из Куюмбинский ЛУ Куст №116</t>
  </si>
  <si>
    <t>34070200007</t>
  </si>
  <si>
    <t>№8 684 из Куюмбинский ЛУ Куст №2, №8 685 из Юрубчено-Тохомское М №74, №8 687 из Куюмбинский ЛУ Куст №53, №8 688 из Терско-Камовский ЛУ №548, №8 690 из Куюмбинский ЛУ Куст №25, №8 691 из Терско-Камовский ЛУ Куст №73, №8 692 из Куюмбинский ЛУ Куст №125, №8 693 из Куюмбинский ЛУ Куст №123, №8 689 из Куюмбинский ЛУ Куст №116</t>
  </si>
  <si>
    <t>34030100002</t>
  </si>
  <si>
    <t>№8 694 из Куюмбинский ЛУ Куст №2, №8 695 из Юрубчено-Тохомское М №74, №8 697 из Куюмбинский ЛУ Куст №124, №8 698 из Куюмбинский ЛУ Куст №53, №8 699 из Терско-Камовский ЛУ №548, №8 701 из Куюмбинский ЛУ Куст №25, №8 702 из Терско-Камовский ЛУ Куст №73, №8 703 из Куюмбинский ЛУ Куст №125, №8 704 из Куюмбинский ЛУ Куст №123, №8 700 из Куюмбинский ЛУ Куст №116</t>
  </si>
  <si>
    <t>34030100011</t>
  </si>
  <si>
    <t>№8 705 из Куюмбинский ЛУ Куст №2, №8 706 из Юрубчено-Тохомское М №74, №8 708 из Куюмбинский ЛУ Куст №124, №8 709 из Куюмбинский ЛУ Куст №53, №8 710 из Терско-Камовский ЛУ №548, №8 712 из Куюмбинский ЛУ Куст №25, №8 713 из Терско-Камовский ЛУ Куст №73, №8 714 из Куюмбинский ЛУ Куст №125, №8 715 из Куюмбинский ЛУ Куст №123, №8 711 из Куюмбинский ЛУ Куст №116</t>
  </si>
  <si>
    <t>34030100001</t>
  </si>
  <si>
    <t>№8 716 из Куюмбинский ЛУ Куст №2, №8 717 из Юрубчено-Тохомское М №74, №8 719 из Куюмбинский ЛУ Куст №53, №8 720 из Терско-Камовский ЛУ №548, №8 722 из Куюмбинский ЛУ Куст №25, №8 723 из Терско-Камовский ЛУ Куст №73, №8 724 из Куюмбинский ЛУ Куст №125, №8 725 из Куюмбинский ЛУ Куст №123, №8 721 из Куюмбинский ЛУ Куст №116</t>
  </si>
  <si>
    <t>34030100003</t>
  </si>
  <si>
    <t>№8 889 из Куюмбинский ЛУ Куст №2, №8 890 из Куюмбинский ЛУ Куст №124, №8 891 из Куюмбинский ЛУ Куст №53, №8 893 из Куюмбинский ЛУ Куст №25, №8 894 из Куюмбинский ЛУ Куст №125, №8 895 из Куюмбинский ЛУ Куст №123, №8 892 из Куюмбинский ЛУ Куст №116</t>
  </si>
  <si>
    <t>05031400067</t>
  </si>
  <si>
    <t>Управление по исследованию скважин</t>
  </si>
  <si>
    <t>№8 896 из Замеры дебита скважин (исследование скважин) ООО"СН-КНГ" МЗК№1</t>
  </si>
  <si>
    <t>34060300003</t>
  </si>
  <si>
    <t>№8 897 из Замеры дебита скважин (исследование скважин) Мегион</t>
  </si>
  <si>
    <t>34060200082</t>
  </si>
  <si>
    <t>Служба капитального ремонта скважин</t>
  </si>
  <si>
    <t>№8 926 из Цех ТКРС Куюмбинский ЛУ</t>
  </si>
  <si>
    <t>34060200070</t>
  </si>
  <si>
    <t>№11 907 из Юрубчено-Тохомское М №74, №11 908 из Куюмбинский ЛУ Куст №53, №11 910 из Куюмбинский ЛУ Куст №123, №11 909 из Куюмбинский ЛУ Куст №116</t>
  </si>
  <si>
    <t>18090600004</t>
  </si>
  <si>
    <t>№11 911 из Куюмбинский ЛУ Куст №53</t>
  </si>
  <si>
    <t>18090600006</t>
  </si>
  <si>
    <t>№11 912 из Юрубчено-Тохомское М №74, №11 913 из Куюмбинский ЛУ Куст №53, №11 915 из Куюмбинский ЛУ Куст №123, №11 914 из Куюмбинский ЛУ Куст №116</t>
  </si>
  <si>
    <t>18090600003</t>
  </si>
  <si>
    <t>№11 916 из Куюмбинский ЛУ Куст №53, №11 917 из Куюмбинский ЛУ Куст №116</t>
  </si>
  <si>
    <t>18090600007</t>
  </si>
  <si>
    <t>№11 918 из Юрубчено-Тохомское М №74, №11 919 из Куюмбинский ЛУ Куст №53, №11 921 из Куюмбинский ЛУ Куст №123, №11 920 из Куюмбинский ЛУ Куст №116</t>
  </si>
  <si>
    <t>18090600001</t>
  </si>
  <si>
    <t>м2</t>
  </si>
  <si>
    <t>шт</t>
  </si>
  <si>
    <t>кг</t>
  </si>
  <si>
    <t>№ ПДО:06-БНГРЭ-2022 Лот 4</t>
  </si>
  <si>
    <t>Форма 6.4к «Коммерческое предложение»</t>
  </si>
  <si>
    <t>Кольцо 105-112-4,6 ГОСТ 9833-73</t>
  </si>
  <si>
    <t>Кольцо 135-150-85 ГОСТ9833-73</t>
  </si>
  <si>
    <t>Кольцо уплотнительное соединения быстроразъемного БРС-2,0</t>
  </si>
  <si>
    <t>Манжета М 32х52-2 ГОСТ 22704-77</t>
  </si>
  <si>
    <t>№3 539 из Куюмбинский ЛУ Куст №2, №3 540 из Куюмбинский ЛУ Куст №53, №3 541 из Куюмбинский ЛУ Куст №25, №3 542 из Куюмбинский ЛУ Куст №125, №3 543 из Куюмбинский ЛУ Куст №123</t>
  </si>
  <si>
    <t>05031300058</t>
  </si>
  <si>
    <t>№3 552 из Юрубчено-Тохомское М №74</t>
  </si>
  <si>
    <t>05031300047</t>
  </si>
  <si>
    <t>№5 156 из Куюмбинский ЛУ Куст №116</t>
  </si>
  <si>
    <t>05020101004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</si>
</sst>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1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75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164" fontId="5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/>
    <xf numFmtId="0" fontId="3" fillId="0" borderId="3" xfId="0" applyFont="1" applyBorder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vertical="top" wrapText="1"/>
    </xf>
    <xf numFmtId="4" fontId="5" fillId="3" borderId="5" xfId="0" applyNumberFormat="1" applyFont="1" applyFill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right" vertical="center"/>
    </xf>
    <xf numFmtId="164" fontId="5" fillId="0" borderId="12" xfId="0" applyNumberFormat="1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 wrapText="1"/>
    </xf>
    <xf numFmtId="0" fontId="4" fillId="3" borderId="12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left" vertical="top" textRotation="90" wrapText="1"/>
    </xf>
    <xf numFmtId="0" fontId="5" fillId="3" borderId="4" xfId="0" applyFont="1" applyFill="1" applyBorder="1" applyAlignment="1">
      <alignment horizontal="left"/>
    </xf>
    <xf numFmtId="0" fontId="4" fillId="2" borderId="9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left" wrapText="1"/>
    </xf>
    <xf numFmtId="0" fontId="4" fillId="2" borderId="15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wrapText="1"/>
    </xf>
    <xf numFmtId="0" fontId="5" fillId="0" borderId="8" xfId="0" applyFont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13" xfId="1" applyFont="1" applyFill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top" textRotation="90" wrapText="1"/>
    </xf>
    <xf numFmtId="0" fontId="5" fillId="0" borderId="12" xfId="0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center" vertical="center" textRotation="90" wrapText="1"/>
    </xf>
    <xf numFmtId="0" fontId="5" fillId="6" borderId="8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wrapText="1"/>
    </xf>
    <xf numFmtId="0" fontId="5" fillId="6" borderId="10" xfId="1" applyFont="1" applyFill="1" applyBorder="1" applyAlignment="1">
      <alignment horizontal="center" vertical="center" textRotation="90" wrapText="1"/>
    </xf>
    <xf numFmtId="0" fontId="5" fillId="6" borderId="12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/>
    </xf>
    <xf numFmtId="0" fontId="10" fillId="6" borderId="12" xfId="0" applyFont="1" applyFill="1" applyBorder="1" applyAlignment="1">
      <alignment horizontal="center" wrapText="1"/>
    </xf>
    <xf numFmtId="0" fontId="5" fillId="6" borderId="13" xfId="1" applyFont="1" applyFill="1" applyBorder="1" applyAlignment="1">
      <alignment horizontal="center" vertical="center" textRotation="90" wrapText="1"/>
    </xf>
    <xf numFmtId="3" fontId="5" fillId="6" borderId="8" xfId="0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49"/>
  <sheetViews>
    <sheetView tabSelected="1" topLeftCell="A38" zoomScale="115" zoomScaleNormal="115" workbookViewId="0">
      <selection activeCell="M43" sqref="M43:U43"/>
    </sheetView>
  </sheetViews>
  <sheetFormatPr defaultColWidth="0" defaultRowHeight="11.45" customHeight="1" zeroHeight="1"/>
  <cols>
    <col min="1" max="1" width="5.6640625" style="11" customWidth="1"/>
    <col min="2" max="2" width="9.1640625" style="11" customWidth="1"/>
    <col min="3" max="3" width="28.5" style="11" customWidth="1"/>
    <col min="4" max="4" width="12.83203125" style="11" customWidth="1"/>
    <col min="5" max="5" width="26.6640625" style="11" customWidth="1"/>
    <col min="6" max="6" width="8.5" style="11" customWidth="1"/>
    <col min="7" max="7" width="13.83203125" style="11" customWidth="1"/>
    <col min="8" max="8" width="6.5" style="11" customWidth="1"/>
    <col min="9" max="9" width="5.33203125" style="11" customWidth="1"/>
    <col min="10" max="10" width="6.83203125" style="11" customWidth="1"/>
    <col min="11" max="11" width="8.33203125" style="11" customWidth="1"/>
    <col min="12" max="12" width="12.83203125" style="11" customWidth="1"/>
    <col min="13" max="13" width="26.33203125" style="11" customWidth="1"/>
    <col min="14" max="17" width="10.5" style="11" customWidth="1"/>
    <col min="18" max="18" width="10.1640625" style="11" customWidth="1"/>
    <col min="19" max="21" width="10.5" style="11" customWidth="1"/>
    <col min="22" max="16384" width="10.5" style="17" hidden="1"/>
  </cols>
  <sheetData>
    <row r="1" spans="1:21" ht="15" customHeight="1">
      <c r="Q1" s="38" t="s">
        <v>154</v>
      </c>
      <c r="R1" s="38"/>
      <c r="S1" s="38"/>
      <c r="T1" s="38"/>
      <c r="U1" s="38"/>
    </row>
    <row r="2" spans="1:21" ht="15" customHeight="1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21" ht="29.1" customHeight="1">
      <c r="A3" s="1"/>
      <c r="B3" s="40" t="s">
        <v>1</v>
      </c>
      <c r="C3" s="40"/>
      <c r="D3" s="40"/>
      <c r="E3" s="40"/>
      <c r="F3" s="40"/>
    </row>
    <row r="4" spans="1:21" s="11" customFormat="1" ht="23.1" customHeight="1">
      <c r="A4" s="1"/>
      <c r="B4" s="18" t="s">
        <v>153</v>
      </c>
      <c r="C4" s="18"/>
      <c r="D4" s="18"/>
      <c r="E4" s="18"/>
      <c r="F4" s="18"/>
    </row>
    <row r="5" spans="1:21" ht="15" customHeight="1"/>
    <row r="6" spans="1:21" ht="15" customHeight="1">
      <c r="A6" s="13" t="s">
        <v>2</v>
      </c>
      <c r="B6" s="14"/>
      <c r="C6" s="14"/>
      <c r="D6" s="14"/>
      <c r="E6" s="14"/>
      <c r="F6" s="14"/>
      <c r="G6" s="14"/>
    </row>
    <row r="7" spans="1:21" ht="11.25" customHeight="1">
      <c r="A7" s="41" t="s">
        <v>3</v>
      </c>
      <c r="B7" s="42" t="s">
        <v>4</v>
      </c>
      <c r="C7" s="42" t="s">
        <v>5</v>
      </c>
      <c r="D7" s="43" t="s">
        <v>6</v>
      </c>
      <c r="E7" s="43"/>
      <c r="F7" s="43"/>
      <c r="G7" s="43"/>
      <c r="H7" s="43"/>
      <c r="I7" s="43"/>
      <c r="J7" s="43"/>
      <c r="K7" s="43"/>
      <c r="L7" s="43"/>
      <c r="M7" s="43" t="s">
        <v>7</v>
      </c>
      <c r="N7" s="43"/>
      <c r="O7" s="43"/>
      <c r="P7" s="43"/>
      <c r="Q7" s="43"/>
      <c r="R7" s="43"/>
      <c r="S7" s="43"/>
      <c r="T7" s="43"/>
      <c r="U7" s="43"/>
    </row>
    <row r="8" spans="1:21" s="11" customFormat="1" ht="11.25">
      <c r="A8" s="41"/>
      <c r="B8" s="42"/>
      <c r="C8" s="42"/>
      <c r="D8" s="44" t="s">
        <v>8</v>
      </c>
      <c r="E8" s="44"/>
      <c r="F8" s="44"/>
      <c r="G8" s="44"/>
      <c r="H8" s="41" t="s">
        <v>9</v>
      </c>
      <c r="I8" s="41" t="s">
        <v>10</v>
      </c>
      <c r="J8" s="42" t="s">
        <v>11</v>
      </c>
      <c r="K8" s="42" t="s">
        <v>12</v>
      </c>
      <c r="L8" s="59" t="s">
        <v>13</v>
      </c>
      <c r="M8" s="44" t="s">
        <v>14</v>
      </c>
      <c r="N8" s="44"/>
      <c r="O8" s="44"/>
      <c r="P8" s="44"/>
      <c r="Q8" s="44"/>
      <c r="R8" s="57" t="s">
        <v>15</v>
      </c>
      <c r="S8" s="57" t="s">
        <v>16</v>
      </c>
      <c r="T8" s="57" t="s">
        <v>17</v>
      </c>
      <c r="U8" s="57" t="s">
        <v>18</v>
      </c>
    </row>
    <row r="9" spans="1:21" s="11" customFormat="1" ht="41.1" customHeight="1">
      <c r="A9" s="41"/>
      <c r="B9" s="42"/>
      <c r="C9" s="42"/>
      <c r="D9" s="58" t="s">
        <v>19</v>
      </c>
      <c r="E9" s="58" t="s">
        <v>20</v>
      </c>
      <c r="F9" s="58" t="s">
        <v>21</v>
      </c>
      <c r="G9" s="58" t="s">
        <v>22</v>
      </c>
      <c r="H9" s="41"/>
      <c r="I9" s="41"/>
      <c r="J9" s="42"/>
      <c r="K9" s="42"/>
      <c r="L9" s="59"/>
      <c r="M9" s="45" t="s">
        <v>23</v>
      </c>
      <c r="N9" s="45" t="s">
        <v>24</v>
      </c>
      <c r="O9" s="45" t="s">
        <v>22</v>
      </c>
      <c r="P9" s="46" t="s">
        <v>25</v>
      </c>
      <c r="Q9" s="63" t="s">
        <v>26</v>
      </c>
      <c r="R9" s="57"/>
      <c r="S9" s="57"/>
      <c r="T9" s="57"/>
      <c r="U9" s="57"/>
    </row>
    <row r="10" spans="1:21" s="11" customFormat="1" ht="34.5" customHeight="1">
      <c r="A10" s="41"/>
      <c r="B10" s="42"/>
      <c r="C10" s="42"/>
      <c r="D10" s="58"/>
      <c r="E10" s="58"/>
      <c r="F10" s="58"/>
      <c r="G10" s="58"/>
      <c r="H10" s="41"/>
      <c r="I10" s="41"/>
      <c r="J10" s="42"/>
      <c r="K10" s="42"/>
      <c r="L10" s="59"/>
      <c r="M10" s="45"/>
      <c r="N10" s="45"/>
      <c r="O10" s="45"/>
      <c r="P10" s="46"/>
      <c r="Q10" s="63"/>
      <c r="R10" s="57"/>
      <c r="S10" s="57"/>
      <c r="T10" s="57"/>
      <c r="U10" s="57"/>
    </row>
    <row r="11" spans="1:21" ht="11.1" customHeight="1">
      <c r="A11" s="10" t="s">
        <v>27</v>
      </c>
      <c r="B11" s="10" t="s">
        <v>28</v>
      </c>
      <c r="C11" s="10" t="s">
        <v>29</v>
      </c>
      <c r="D11" s="10" t="s">
        <v>31</v>
      </c>
      <c r="E11" s="10" t="s">
        <v>32</v>
      </c>
      <c r="F11" s="10" t="s">
        <v>33</v>
      </c>
      <c r="G11" s="10" t="s">
        <v>34</v>
      </c>
      <c r="H11" s="10" t="s">
        <v>35</v>
      </c>
      <c r="I11" s="10" t="s">
        <v>36</v>
      </c>
      <c r="J11" s="10" t="s">
        <v>37</v>
      </c>
      <c r="K11" s="10" t="s">
        <v>38</v>
      </c>
      <c r="L11" s="10" t="s">
        <v>39</v>
      </c>
      <c r="M11" s="3" t="s">
        <v>46</v>
      </c>
      <c r="N11" s="3" t="s">
        <v>47</v>
      </c>
      <c r="O11" s="3" t="s">
        <v>48</v>
      </c>
      <c r="P11" s="3" t="s">
        <v>49</v>
      </c>
      <c r="Q11" s="3" t="s">
        <v>50</v>
      </c>
      <c r="R11" s="3" t="s">
        <v>40</v>
      </c>
      <c r="S11" s="3" t="s">
        <v>41</v>
      </c>
      <c r="T11" s="3" t="s">
        <v>42</v>
      </c>
      <c r="U11" s="3" t="s">
        <v>43</v>
      </c>
    </row>
    <row r="12" spans="1:21" ht="72" customHeight="1">
      <c r="A12" s="19" t="s">
        <v>27</v>
      </c>
      <c r="B12" s="16" t="s">
        <v>61</v>
      </c>
      <c r="C12" s="16" t="s">
        <v>92</v>
      </c>
      <c r="D12" s="16" t="s">
        <v>93</v>
      </c>
      <c r="E12" s="20" t="s">
        <v>66</v>
      </c>
      <c r="F12" s="61" t="s">
        <v>54</v>
      </c>
      <c r="G12" s="16" t="s">
        <v>44</v>
      </c>
      <c r="H12" s="60" t="s">
        <v>45</v>
      </c>
      <c r="I12" s="60" t="s">
        <v>45</v>
      </c>
      <c r="J12" s="16" t="s">
        <v>150</v>
      </c>
      <c r="K12" s="16">
        <v>54</v>
      </c>
      <c r="L12" s="15">
        <v>44652</v>
      </c>
      <c r="M12" s="12"/>
      <c r="N12" s="4"/>
      <c r="O12" s="4"/>
      <c r="P12" s="5"/>
      <c r="Q12" s="6"/>
      <c r="R12" s="7">
        <v>0</v>
      </c>
      <c r="S12" s="8">
        <f>R12*K12</f>
        <v>0</v>
      </c>
      <c r="T12" s="8">
        <f>S12*0.2</f>
        <v>0</v>
      </c>
      <c r="U12" s="9">
        <f>T12+S12</f>
        <v>0</v>
      </c>
    </row>
    <row r="13" spans="1:21" ht="72" customHeight="1">
      <c r="A13" s="19" t="s">
        <v>28</v>
      </c>
      <c r="B13" s="16" t="s">
        <v>59</v>
      </c>
      <c r="C13" s="16" t="s">
        <v>94</v>
      </c>
      <c r="D13" s="16" t="s">
        <v>95</v>
      </c>
      <c r="E13" s="20" t="s">
        <v>67</v>
      </c>
      <c r="F13" s="61"/>
      <c r="G13" s="16" t="s">
        <v>44</v>
      </c>
      <c r="H13" s="60"/>
      <c r="I13" s="60"/>
      <c r="J13" s="16" t="s">
        <v>151</v>
      </c>
      <c r="K13" s="16">
        <v>100</v>
      </c>
      <c r="L13" s="15">
        <v>44652</v>
      </c>
      <c r="M13" s="12"/>
      <c r="N13" s="4"/>
      <c r="O13" s="4"/>
      <c r="P13" s="5"/>
      <c r="Q13" s="6"/>
      <c r="R13" s="7">
        <v>0</v>
      </c>
      <c r="S13" s="8">
        <f t="shared" ref="S13:S37" si="0">R13*K13</f>
        <v>0</v>
      </c>
      <c r="T13" s="8">
        <f t="shared" ref="T13:T15" si="1">S13*0.2</f>
        <v>0</v>
      </c>
      <c r="U13" s="9">
        <f t="shared" ref="U13:U15" si="2">T13+S13</f>
        <v>0</v>
      </c>
    </row>
    <row r="14" spans="1:21" ht="72" customHeight="1">
      <c r="A14" s="19" t="s">
        <v>29</v>
      </c>
      <c r="B14" s="16" t="s">
        <v>59</v>
      </c>
      <c r="C14" s="16" t="s">
        <v>96</v>
      </c>
      <c r="D14" s="16" t="s">
        <v>97</v>
      </c>
      <c r="E14" s="20" t="s">
        <v>68</v>
      </c>
      <c r="F14" s="61"/>
      <c r="G14" s="16" t="s">
        <v>44</v>
      </c>
      <c r="H14" s="60"/>
      <c r="I14" s="60"/>
      <c r="J14" s="16" t="s">
        <v>151</v>
      </c>
      <c r="K14" s="16">
        <v>80</v>
      </c>
      <c r="L14" s="15">
        <v>44652</v>
      </c>
      <c r="M14" s="12"/>
      <c r="N14" s="4"/>
      <c r="O14" s="4"/>
      <c r="P14" s="5"/>
      <c r="Q14" s="6"/>
      <c r="R14" s="7">
        <v>0</v>
      </c>
      <c r="S14" s="8">
        <f t="shared" si="0"/>
        <v>0</v>
      </c>
      <c r="T14" s="8">
        <f t="shared" si="1"/>
        <v>0</v>
      </c>
      <c r="U14" s="9">
        <f t="shared" si="2"/>
        <v>0</v>
      </c>
    </row>
    <row r="15" spans="1:21" ht="72" customHeight="1">
      <c r="A15" s="19" t="s">
        <v>30</v>
      </c>
      <c r="B15" s="16" t="s">
        <v>61</v>
      </c>
      <c r="C15" s="16" t="s">
        <v>98</v>
      </c>
      <c r="D15" s="16" t="s">
        <v>99</v>
      </c>
      <c r="E15" s="20" t="s">
        <v>69</v>
      </c>
      <c r="F15" s="61"/>
      <c r="G15" s="16" t="s">
        <v>44</v>
      </c>
      <c r="H15" s="60"/>
      <c r="I15" s="60"/>
      <c r="J15" s="16" t="s">
        <v>152</v>
      </c>
      <c r="K15" s="16">
        <v>10</v>
      </c>
      <c r="L15" s="15">
        <v>44652</v>
      </c>
      <c r="M15" s="12"/>
      <c r="N15" s="4"/>
      <c r="O15" s="4"/>
      <c r="P15" s="5"/>
      <c r="Q15" s="6"/>
      <c r="R15" s="7">
        <v>0</v>
      </c>
      <c r="S15" s="8">
        <f t="shared" si="0"/>
        <v>0</v>
      </c>
      <c r="T15" s="8">
        <f t="shared" si="1"/>
        <v>0</v>
      </c>
      <c r="U15" s="9">
        <f t="shared" si="2"/>
        <v>0</v>
      </c>
    </row>
    <row r="16" spans="1:21" ht="72" customHeight="1">
      <c r="A16" s="19" t="s">
        <v>31</v>
      </c>
      <c r="B16" s="16" t="s">
        <v>100</v>
      </c>
      <c r="C16" s="16" t="s">
        <v>101</v>
      </c>
      <c r="D16" s="16" t="s">
        <v>102</v>
      </c>
      <c r="E16" s="20" t="s">
        <v>70</v>
      </c>
      <c r="F16" s="61"/>
      <c r="G16" s="16" t="s">
        <v>44</v>
      </c>
      <c r="H16" s="60" t="s">
        <v>45</v>
      </c>
      <c r="I16" s="60" t="s">
        <v>45</v>
      </c>
      <c r="J16" s="16" t="s">
        <v>152</v>
      </c>
      <c r="K16" s="16">
        <v>30.1</v>
      </c>
      <c r="L16" s="15">
        <v>44652</v>
      </c>
      <c r="M16" s="12"/>
      <c r="N16" s="4"/>
      <c r="O16" s="4"/>
      <c r="P16" s="5"/>
      <c r="Q16" s="6"/>
      <c r="R16" s="7">
        <v>0</v>
      </c>
      <c r="S16" s="8">
        <f t="shared" si="0"/>
        <v>0</v>
      </c>
      <c r="T16" s="8">
        <f>S16*0.2</f>
        <v>0</v>
      </c>
      <c r="U16" s="9">
        <f>T16+S16</f>
        <v>0</v>
      </c>
    </row>
    <row r="17" spans="1:21" ht="72" customHeight="1">
      <c r="A17" s="19" t="s">
        <v>32</v>
      </c>
      <c r="B17" s="16" t="s">
        <v>103</v>
      </c>
      <c r="C17" s="16" t="s">
        <v>104</v>
      </c>
      <c r="D17" s="16" t="s">
        <v>105</v>
      </c>
      <c r="E17" s="20" t="s">
        <v>71</v>
      </c>
      <c r="F17" s="61"/>
      <c r="G17" s="16" t="s">
        <v>44</v>
      </c>
      <c r="H17" s="60"/>
      <c r="I17" s="60"/>
      <c r="J17" s="16" t="s">
        <v>152</v>
      </c>
      <c r="K17" s="16">
        <v>45</v>
      </c>
      <c r="L17" s="15">
        <v>44652</v>
      </c>
      <c r="M17" s="12"/>
      <c r="N17" s="4"/>
      <c r="O17" s="4"/>
      <c r="P17" s="5"/>
      <c r="Q17" s="6"/>
      <c r="R17" s="7">
        <v>0</v>
      </c>
      <c r="S17" s="8">
        <f t="shared" si="0"/>
        <v>0</v>
      </c>
      <c r="T17" s="8">
        <f t="shared" ref="T17:T19" si="3">S17*0.2</f>
        <v>0</v>
      </c>
      <c r="U17" s="9">
        <f t="shared" ref="U17:U19" si="4">T17+S17</f>
        <v>0</v>
      </c>
    </row>
    <row r="18" spans="1:21" ht="72" customHeight="1">
      <c r="A18" s="19" t="s">
        <v>33</v>
      </c>
      <c r="B18" s="16" t="s">
        <v>61</v>
      </c>
      <c r="C18" s="16" t="s">
        <v>106</v>
      </c>
      <c r="D18" s="16" t="s">
        <v>107</v>
      </c>
      <c r="E18" s="20" t="s">
        <v>72</v>
      </c>
      <c r="F18" s="61"/>
      <c r="G18" s="16" t="s">
        <v>44</v>
      </c>
      <c r="H18" s="60"/>
      <c r="I18" s="60"/>
      <c r="J18" s="16" t="s">
        <v>152</v>
      </c>
      <c r="K18" s="16">
        <v>100</v>
      </c>
      <c r="L18" s="15">
        <v>44652</v>
      </c>
      <c r="M18" s="12"/>
      <c r="N18" s="4"/>
      <c r="O18" s="4"/>
      <c r="P18" s="5"/>
      <c r="Q18" s="6"/>
      <c r="R18" s="7">
        <v>0</v>
      </c>
      <c r="S18" s="8">
        <f t="shared" si="0"/>
        <v>0</v>
      </c>
      <c r="T18" s="8">
        <f t="shared" si="3"/>
        <v>0</v>
      </c>
      <c r="U18" s="9">
        <f t="shared" si="4"/>
        <v>0</v>
      </c>
    </row>
    <row r="19" spans="1:21" ht="72" customHeight="1">
      <c r="A19" s="19" t="s">
        <v>34</v>
      </c>
      <c r="B19" s="16" t="s">
        <v>108</v>
      </c>
      <c r="C19" s="16" t="s">
        <v>109</v>
      </c>
      <c r="D19" s="16" t="s">
        <v>110</v>
      </c>
      <c r="E19" s="20" t="s">
        <v>73</v>
      </c>
      <c r="F19" s="61"/>
      <c r="G19" s="16" t="s">
        <v>44</v>
      </c>
      <c r="H19" s="60"/>
      <c r="I19" s="60"/>
      <c r="J19" s="16" t="s">
        <v>150</v>
      </c>
      <c r="K19" s="16">
        <v>95</v>
      </c>
      <c r="L19" s="15">
        <v>44652</v>
      </c>
      <c r="M19" s="12"/>
      <c r="N19" s="4"/>
      <c r="O19" s="4"/>
      <c r="P19" s="5"/>
      <c r="Q19" s="6"/>
      <c r="R19" s="7">
        <v>0</v>
      </c>
      <c r="S19" s="8">
        <f t="shared" si="0"/>
        <v>0</v>
      </c>
      <c r="T19" s="8">
        <f t="shared" si="3"/>
        <v>0</v>
      </c>
      <c r="U19" s="9">
        <f t="shared" si="4"/>
        <v>0</v>
      </c>
    </row>
    <row r="20" spans="1:21" ht="72" customHeight="1">
      <c r="A20" s="19" t="s">
        <v>35</v>
      </c>
      <c r="B20" s="16" t="s">
        <v>111</v>
      </c>
      <c r="C20" s="16" t="s">
        <v>112</v>
      </c>
      <c r="D20" s="16" t="s">
        <v>113</v>
      </c>
      <c r="E20" s="20" t="s">
        <v>74</v>
      </c>
      <c r="F20" s="61"/>
      <c r="G20" s="16" t="s">
        <v>44</v>
      </c>
      <c r="H20" s="60" t="s">
        <v>45</v>
      </c>
      <c r="I20" s="60" t="s">
        <v>45</v>
      </c>
      <c r="J20" s="16" t="s">
        <v>150</v>
      </c>
      <c r="K20" s="16">
        <v>130</v>
      </c>
      <c r="L20" s="15">
        <v>44652</v>
      </c>
      <c r="M20" s="12"/>
      <c r="N20" s="4"/>
      <c r="O20" s="4"/>
      <c r="P20" s="5"/>
      <c r="Q20" s="6"/>
      <c r="R20" s="7">
        <v>0</v>
      </c>
      <c r="S20" s="8">
        <f t="shared" si="0"/>
        <v>0</v>
      </c>
      <c r="T20" s="8">
        <f>S20*0.2</f>
        <v>0</v>
      </c>
      <c r="U20" s="9">
        <f>T20+S20</f>
        <v>0</v>
      </c>
    </row>
    <row r="21" spans="1:21" ht="72" customHeight="1">
      <c r="A21" s="19" t="s">
        <v>36</v>
      </c>
      <c r="B21" s="16" t="s">
        <v>111</v>
      </c>
      <c r="C21" s="16" t="s">
        <v>114</v>
      </c>
      <c r="D21" s="16" t="s">
        <v>115</v>
      </c>
      <c r="E21" s="20" t="s">
        <v>75</v>
      </c>
      <c r="F21" s="61"/>
      <c r="G21" s="16" t="s">
        <v>44</v>
      </c>
      <c r="H21" s="60"/>
      <c r="I21" s="60"/>
      <c r="J21" s="16" t="s">
        <v>150</v>
      </c>
      <c r="K21" s="16">
        <v>148</v>
      </c>
      <c r="L21" s="15">
        <v>44652</v>
      </c>
      <c r="M21" s="12"/>
      <c r="N21" s="4"/>
      <c r="O21" s="4"/>
      <c r="P21" s="5"/>
      <c r="Q21" s="6"/>
      <c r="R21" s="7">
        <v>0</v>
      </c>
      <c r="S21" s="8">
        <f t="shared" si="0"/>
        <v>0</v>
      </c>
      <c r="T21" s="8">
        <f t="shared" ref="T21:T35" si="5">S21*0.2</f>
        <v>0</v>
      </c>
      <c r="U21" s="9">
        <f t="shared" ref="U21:U35" si="6">T21+S21</f>
        <v>0</v>
      </c>
    </row>
    <row r="22" spans="1:21" ht="72" customHeight="1">
      <c r="A22" s="19" t="s">
        <v>37</v>
      </c>
      <c r="B22" s="16" t="s">
        <v>59</v>
      </c>
      <c r="C22" s="16" t="s">
        <v>116</v>
      </c>
      <c r="D22" s="16" t="s">
        <v>117</v>
      </c>
      <c r="E22" s="20" t="s">
        <v>76</v>
      </c>
      <c r="F22" s="61"/>
      <c r="G22" s="16" t="s">
        <v>44</v>
      </c>
      <c r="H22" s="60"/>
      <c r="I22" s="60"/>
      <c r="J22" s="16" t="s">
        <v>150</v>
      </c>
      <c r="K22" s="16">
        <v>100</v>
      </c>
      <c r="L22" s="15">
        <v>44652</v>
      </c>
      <c r="M22" s="12"/>
      <c r="N22" s="4"/>
      <c r="O22" s="4"/>
      <c r="P22" s="5"/>
      <c r="Q22" s="6"/>
      <c r="R22" s="7">
        <v>0</v>
      </c>
      <c r="S22" s="8">
        <f t="shared" si="0"/>
        <v>0</v>
      </c>
      <c r="T22" s="8">
        <f t="shared" si="5"/>
        <v>0</v>
      </c>
      <c r="U22" s="9">
        <f t="shared" si="6"/>
        <v>0</v>
      </c>
    </row>
    <row r="23" spans="1:21" ht="72" customHeight="1">
      <c r="A23" s="19" t="s">
        <v>38</v>
      </c>
      <c r="B23" s="16" t="s">
        <v>61</v>
      </c>
      <c r="C23" s="16" t="s">
        <v>118</v>
      </c>
      <c r="D23" s="16" t="s">
        <v>119</v>
      </c>
      <c r="E23" s="20" t="s">
        <v>77</v>
      </c>
      <c r="F23" s="61"/>
      <c r="G23" s="16" t="s">
        <v>44</v>
      </c>
      <c r="H23" s="60"/>
      <c r="I23" s="60"/>
      <c r="J23" s="16" t="s">
        <v>150</v>
      </c>
      <c r="K23" s="16">
        <v>4</v>
      </c>
      <c r="L23" s="15">
        <v>44652</v>
      </c>
      <c r="M23" s="12"/>
      <c r="N23" s="4"/>
      <c r="O23" s="4"/>
      <c r="P23" s="5"/>
      <c r="Q23" s="6"/>
      <c r="R23" s="7">
        <v>0</v>
      </c>
      <c r="S23" s="8">
        <f t="shared" si="0"/>
        <v>0</v>
      </c>
      <c r="T23" s="8">
        <f t="shared" si="5"/>
        <v>0</v>
      </c>
      <c r="U23" s="9">
        <f t="shared" si="6"/>
        <v>0</v>
      </c>
    </row>
    <row r="24" spans="1:21" ht="72" customHeight="1">
      <c r="A24" s="19" t="s">
        <v>39</v>
      </c>
      <c r="B24" s="16" t="s">
        <v>61</v>
      </c>
      <c r="C24" s="16" t="s">
        <v>120</v>
      </c>
      <c r="D24" s="16" t="s">
        <v>121</v>
      </c>
      <c r="E24" s="20" t="s">
        <v>78</v>
      </c>
      <c r="F24" s="61"/>
      <c r="G24" s="16" t="s">
        <v>44</v>
      </c>
      <c r="H24" s="60"/>
      <c r="I24" s="60"/>
      <c r="J24" s="16" t="s">
        <v>150</v>
      </c>
      <c r="K24" s="16">
        <v>54</v>
      </c>
      <c r="L24" s="15">
        <v>44652</v>
      </c>
      <c r="M24" s="12"/>
      <c r="N24" s="4"/>
      <c r="O24" s="4"/>
      <c r="P24" s="5"/>
      <c r="Q24" s="6"/>
      <c r="R24" s="7">
        <v>0</v>
      </c>
      <c r="S24" s="8">
        <f t="shared" si="0"/>
        <v>0</v>
      </c>
      <c r="T24" s="8">
        <f t="shared" si="5"/>
        <v>0</v>
      </c>
      <c r="U24" s="9">
        <f t="shared" si="6"/>
        <v>0</v>
      </c>
    </row>
    <row r="25" spans="1:21" ht="72" customHeight="1">
      <c r="A25" s="19" t="s">
        <v>46</v>
      </c>
      <c r="B25" s="16" t="s">
        <v>59</v>
      </c>
      <c r="C25" s="16" t="s">
        <v>122</v>
      </c>
      <c r="D25" s="16" t="s">
        <v>123</v>
      </c>
      <c r="E25" s="20" t="s">
        <v>79</v>
      </c>
      <c r="F25" s="61"/>
      <c r="G25" s="16" t="s">
        <v>44</v>
      </c>
      <c r="H25" s="60"/>
      <c r="I25" s="60"/>
      <c r="J25" s="16" t="s">
        <v>150</v>
      </c>
      <c r="K25" s="16">
        <v>90</v>
      </c>
      <c r="L25" s="15">
        <v>44652</v>
      </c>
      <c r="M25" s="12"/>
      <c r="N25" s="4"/>
      <c r="O25" s="4"/>
      <c r="P25" s="5"/>
      <c r="Q25" s="6"/>
      <c r="R25" s="7">
        <v>0</v>
      </c>
      <c r="S25" s="8">
        <f t="shared" si="0"/>
        <v>0</v>
      </c>
      <c r="T25" s="8">
        <f t="shared" si="5"/>
        <v>0</v>
      </c>
      <c r="U25" s="9">
        <f t="shared" si="6"/>
        <v>0</v>
      </c>
    </row>
    <row r="26" spans="1:21" ht="72" customHeight="1">
      <c r="A26" s="19" t="s">
        <v>47</v>
      </c>
      <c r="B26" s="16" t="s">
        <v>59</v>
      </c>
      <c r="C26" s="16" t="s">
        <v>124</v>
      </c>
      <c r="D26" s="16" t="s">
        <v>125</v>
      </c>
      <c r="E26" s="20" t="s">
        <v>80</v>
      </c>
      <c r="F26" s="61"/>
      <c r="G26" s="16" t="s">
        <v>44</v>
      </c>
      <c r="H26" s="60"/>
      <c r="I26" s="60"/>
      <c r="J26" s="16" t="s">
        <v>150</v>
      </c>
      <c r="K26" s="16">
        <v>100</v>
      </c>
      <c r="L26" s="15">
        <v>44652</v>
      </c>
      <c r="M26" s="12"/>
      <c r="N26" s="4"/>
      <c r="O26" s="4"/>
      <c r="P26" s="5"/>
      <c r="Q26" s="6"/>
      <c r="R26" s="7">
        <v>0</v>
      </c>
      <c r="S26" s="8">
        <f t="shared" si="0"/>
        <v>0</v>
      </c>
      <c r="T26" s="8">
        <f t="shared" si="5"/>
        <v>0</v>
      </c>
      <c r="U26" s="9">
        <f t="shared" si="6"/>
        <v>0</v>
      </c>
    </row>
    <row r="27" spans="1:21" ht="72" customHeight="1">
      <c r="A27" s="19" t="s">
        <v>48</v>
      </c>
      <c r="B27" s="16" t="s">
        <v>59</v>
      </c>
      <c r="C27" s="16" t="s">
        <v>126</v>
      </c>
      <c r="D27" s="16" t="s">
        <v>127</v>
      </c>
      <c r="E27" s="20" t="s">
        <v>81</v>
      </c>
      <c r="F27" s="61"/>
      <c r="G27" s="16" t="s">
        <v>44</v>
      </c>
      <c r="H27" s="60"/>
      <c r="I27" s="60"/>
      <c r="J27" s="16" t="s">
        <v>150</v>
      </c>
      <c r="K27" s="16">
        <v>100</v>
      </c>
      <c r="L27" s="15">
        <v>44652</v>
      </c>
      <c r="M27" s="12"/>
      <c r="N27" s="4"/>
      <c r="O27" s="4"/>
      <c r="P27" s="5"/>
      <c r="Q27" s="6"/>
      <c r="R27" s="7">
        <v>0</v>
      </c>
      <c r="S27" s="8">
        <f t="shared" si="0"/>
        <v>0</v>
      </c>
      <c r="T27" s="8">
        <f t="shared" si="5"/>
        <v>0</v>
      </c>
      <c r="U27" s="9">
        <f t="shared" si="6"/>
        <v>0</v>
      </c>
    </row>
    <row r="28" spans="1:21" ht="72" customHeight="1">
      <c r="A28" s="19" t="s">
        <v>49</v>
      </c>
      <c r="B28" s="16" t="s">
        <v>59</v>
      </c>
      <c r="C28" s="16" t="s">
        <v>128</v>
      </c>
      <c r="D28" s="16" t="s">
        <v>129</v>
      </c>
      <c r="E28" s="20" t="s">
        <v>82</v>
      </c>
      <c r="F28" s="61"/>
      <c r="G28" s="16" t="s">
        <v>44</v>
      </c>
      <c r="H28" s="60"/>
      <c r="I28" s="60"/>
      <c r="J28" s="16" t="s">
        <v>150</v>
      </c>
      <c r="K28" s="16">
        <v>90</v>
      </c>
      <c r="L28" s="15">
        <v>44652</v>
      </c>
      <c r="M28" s="12"/>
      <c r="N28" s="4"/>
      <c r="O28" s="4"/>
      <c r="P28" s="5"/>
      <c r="Q28" s="6"/>
      <c r="R28" s="7">
        <v>0</v>
      </c>
      <c r="S28" s="8">
        <f t="shared" si="0"/>
        <v>0</v>
      </c>
      <c r="T28" s="8">
        <f t="shared" si="5"/>
        <v>0</v>
      </c>
      <c r="U28" s="9">
        <f t="shared" si="6"/>
        <v>0</v>
      </c>
    </row>
    <row r="29" spans="1:21" ht="72" customHeight="1">
      <c r="A29" s="19" t="s">
        <v>50</v>
      </c>
      <c r="B29" s="16" t="s">
        <v>59</v>
      </c>
      <c r="C29" s="16" t="s">
        <v>130</v>
      </c>
      <c r="D29" s="16" t="s">
        <v>131</v>
      </c>
      <c r="E29" s="20" t="s">
        <v>83</v>
      </c>
      <c r="F29" s="61"/>
      <c r="G29" s="16" t="s">
        <v>44</v>
      </c>
      <c r="H29" s="60"/>
      <c r="I29" s="60"/>
      <c r="J29" s="16" t="s">
        <v>151</v>
      </c>
      <c r="K29" s="16">
        <v>7</v>
      </c>
      <c r="L29" s="15">
        <v>44652</v>
      </c>
      <c r="M29" s="12"/>
      <c r="N29" s="4"/>
      <c r="O29" s="4"/>
      <c r="P29" s="5"/>
      <c r="Q29" s="6"/>
      <c r="R29" s="7">
        <v>0</v>
      </c>
      <c r="S29" s="8">
        <f t="shared" si="0"/>
        <v>0</v>
      </c>
      <c r="T29" s="8">
        <f t="shared" si="5"/>
        <v>0</v>
      </c>
      <c r="U29" s="9">
        <f t="shared" si="6"/>
        <v>0</v>
      </c>
    </row>
    <row r="30" spans="1:21" ht="72" customHeight="1">
      <c r="A30" s="19" t="s">
        <v>40</v>
      </c>
      <c r="B30" s="16" t="s">
        <v>132</v>
      </c>
      <c r="C30" s="16" t="s">
        <v>133</v>
      </c>
      <c r="D30" s="16" t="s">
        <v>134</v>
      </c>
      <c r="E30" s="20" t="s">
        <v>84</v>
      </c>
      <c r="F30" s="61"/>
      <c r="G30" s="16" t="s">
        <v>44</v>
      </c>
      <c r="H30" s="60"/>
      <c r="I30" s="60"/>
      <c r="J30" s="16" t="s">
        <v>151</v>
      </c>
      <c r="K30" s="16">
        <v>6</v>
      </c>
      <c r="L30" s="15">
        <v>44652</v>
      </c>
      <c r="M30" s="12"/>
      <c r="N30" s="4"/>
      <c r="O30" s="4"/>
      <c r="P30" s="5"/>
      <c r="Q30" s="6"/>
      <c r="R30" s="7">
        <v>0</v>
      </c>
      <c r="S30" s="8">
        <f t="shared" si="0"/>
        <v>0</v>
      </c>
      <c r="T30" s="8">
        <f t="shared" si="5"/>
        <v>0</v>
      </c>
      <c r="U30" s="9">
        <f t="shared" si="6"/>
        <v>0</v>
      </c>
    </row>
    <row r="31" spans="1:21" ht="72" customHeight="1">
      <c r="A31" s="19" t="s">
        <v>41</v>
      </c>
      <c r="B31" s="16" t="s">
        <v>132</v>
      </c>
      <c r="C31" s="16" t="s">
        <v>135</v>
      </c>
      <c r="D31" s="16" t="s">
        <v>136</v>
      </c>
      <c r="E31" s="20" t="s">
        <v>85</v>
      </c>
      <c r="F31" s="61"/>
      <c r="G31" s="16" t="s">
        <v>44</v>
      </c>
      <c r="H31" s="60"/>
      <c r="I31" s="60"/>
      <c r="J31" s="16" t="s">
        <v>151</v>
      </c>
      <c r="K31" s="16">
        <v>6</v>
      </c>
      <c r="L31" s="15">
        <v>44652</v>
      </c>
      <c r="M31" s="12"/>
      <c r="N31" s="4"/>
      <c r="O31" s="4"/>
      <c r="P31" s="5"/>
      <c r="Q31" s="6"/>
      <c r="R31" s="7">
        <v>0</v>
      </c>
      <c r="S31" s="8">
        <f t="shared" si="0"/>
        <v>0</v>
      </c>
      <c r="T31" s="8">
        <f t="shared" si="5"/>
        <v>0</v>
      </c>
      <c r="U31" s="9">
        <f t="shared" si="6"/>
        <v>0</v>
      </c>
    </row>
    <row r="32" spans="1:21" ht="72" customHeight="1">
      <c r="A32" s="19" t="s">
        <v>42</v>
      </c>
      <c r="B32" s="16" t="s">
        <v>137</v>
      </c>
      <c r="C32" s="16" t="s">
        <v>138</v>
      </c>
      <c r="D32" s="16" t="s">
        <v>139</v>
      </c>
      <c r="E32" s="20" t="s">
        <v>86</v>
      </c>
      <c r="F32" s="61"/>
      <c r="G32" s="16" t="s">
        <v>44</v>
      </c>
      <c r="H32" s="60"/>
      <c r="I32" s="60"/>
      <c r="J32" s="16" t="s">
        <v>151</v>
      </c>
      <c r="K32" s="16">
        <v>12</v>
      </c>
      <c r="L32" s="15">
        <v>44652</v>
      </c>
      <c r="M32" s="12"/>
      <c r="N32" s="4"/>
      <c r="O32" s="4"/>
      <c r="P32" s="5"/>
      <c r="Q32" s="6"/>
      <c r="R32" s="7">
        <v>0</v>
      </c>
      <c r="S32" s="8">
        <f t="shared" si="0"/>
        <v>0</v>
      </c>
      <c r="T32" s="8">
        <f t="shared" si="5"/>
        <v>0</v>
      </c>
      <c r="U32" s="9">
        <f t="shared" si="6"/>
        <v>0</v>
      </c>
    </row>
    <row r="33" spans="1:21" ht="72" customHeight="1">
      <c r="A33" s="19" t="s">
        <v>43</v>
      </c>
      <c r="B33" s="16" t="s">
        <v>61</v>
      </c>
      <c r="C33" s="16" t="s">
        <v>140</v>
      </c>
      <c r="D33" s="16" t="s">
        <v>141</v>
      </c>
      <c r="E33" s="20" t="s">
        <v>87</v>
      </c>
      <c r="F33" s="61"/>
      <c r="G33" s="16" t="s">
        <v>44</v>
      </c>
      <c r="H33" s="60"/>
      <c r="I33" s="60"/>
      <c r="J33" s="16" t="s">
        <v>150</v>
      </c>
      <c r="K33" s="16">
        <v>8</v>
      </c>
      <c r="L33" s="15">
        <v>44652</v>
      </c>
      <c r="M33" s="12"/>
      <c r="N33" s="4"/>
      <c r="O33" s="4"/>
      <c r="P33" s="5"/>
      <c r="Q33" s="6"/>
      <c r="R33" s="7">
        <v>0</v>
      </c>
      <c r="S33" s="8">
        <f t="shared" si="0"/>
        <v>0</v>
      </c>
      <c r="T33" s="8">
        <f t="shared" si="5"/>
        <v>0</v>
      </c>
      <c r="U33" s="9">
        <f t="shared" si="6"/>
        <v>0</v>
      </c>
    </row>
    <row r="34" spans="1:21" ht="72" customHeight="1">
      <c r="A34" s="19" t="s">
        <v>62</v>
      </c>
      <c r="B34" s="16" t="s">
        <v>61</v>
      </c>
      <c r="C34" s="16" t="s">
        <v>142</v>
      </c>
      <c r="D34" s="16" t="s">
        <v>143</v>
      </c>
      <c r="E34" s="20" t="s">
        <v>88</v>
      </c>
      <c r="F34" s="61"/>
      <c r="G34" s="16" t="s">
        <v>44</v>
      </c>
      <c r="H34" s="60"/>
      <c r="I34" s="60"/>
      <c r="J34" s="16" t="s">
        <v>152</v>
      </c>
      <c r="K34" s="16">
        <v>1</v>
      </c>
      <c r="L34" s="15">
        <v>44652</v>
      </c>
      <c r="M34" s="12"/>
      <c r="N34" s="4"/>
      <c r="O34" s="4"/>
      <c r="P34" s="5"/>
      <c r="Q34" s="6"/>
      <c r="R34" s="7">
        <v>0</v>
      </c>
      <c r="S34" s="8">
        <f t="shared" si="0"/>
        <v>0</v>
      </c>
      <c r="T34" s="8">
        <f t="shared" si="5"/>
        <v>0</v>
      </c>
      <c r="U34" s="9">
        <f t="shared" si="6"/>
        <v>0</v>
      </c>
    </row>
    <row r="35" spans="1:21" ht="72" customHeight="1">
      <c r="A35" s="19" t="s">
        <v>63</v>
      </c>
      <c r="B35" s="16" t="s">
        <v>61</v>
      </c>
      <c r="C35" s="16" t="s">
        <v>144</v>
      </c>
      <c r="D35" s="16" t="s">
        <v>145</v>
      </c>
      <c r="E35" s="20" t="s">
        <v>89</v>
      </c>
      <c r="F35" s="61"/>
      <c r="G35" s="16" t="s">
        <v>44</v>
      </c>
      <c r="H35" s="60"/>
      <c r="I35" s="60"/>
      <c r="J35" s="16" t="s">
        <v>152</v>
      </c>
      <c r="K35" s="16">
        <v>6</v>
      </c>
      <c r="L35" s="15">
        <v>44652</v>
      </c>
      <c r="M35" s="12"/>
      <c r="N35" s="4"/>
      <c r="O35" s="4"/>
      <c r="P35" s="5"/>
      <c r="Q35" s="6"/>
      <c r="R35" s="7">
        <v>0</v>
      </c>
      <c r="S35" s="8">
        <f t="shared" si="0"/>
        <v>0</v>
      </c>
      <c r="T35" s="8">
        <f t="shared" si="5"/>
        <v>0</v>
      </c>
      <c r="U35" s="9">
        <f t="shared" si="6"/>
        <v>0</v>
      </c>
    </row>
    <row r="36" spans="1:21" ht="72" customHeight="1">
      <c r="A36" s="19" t="s">
        <v>64</v>
      </c>
      <c r="B36" s="16" t="s">
        <v>61</v>
      </c>
      <c r="C36" s="16" t="s">
        <v>146</v>
      </c>
      <c r="D36" s="16" t="s">
        <v>147</v>
      </c>
      <c r="E36" s="20" t="s">
        <v>90</v>
      </c>
      <c r="F36" s="61"/>
      <c r="G36" s="16" t="s">
        <v>44</v>
      </c>
      <c r="H36" s="64" t="s">
        <v>45</v>
      </c>
      <c r="I36" s="64" t="s">
        <v>45</v>
      </c>
      <c r="J36" s="16" t="s">
        <v>152</v>
      </c>
      <c r="K36" s="16">
        <v>3</v>
      </c>
      <c r="L36" s="15">
        <v>44652</v>
      </c>
      <c r="M36" s="12"/>
      <c r="N36" s="4"/>
      <c r="O36" s="4"/>
      <c r="P36" s="5"/>
      <c r="Q36" s="6"/>
      <c r="R36" s="7">
        <v>0</v>
      </c>
      <c r="S36" s="8">
        <f t="shared" si="0"/>
        <v>0</v>
      </c>
      <c r="T36" s="8">
        <f>S36*0.2</f>
        <v>0</v>
      </c>
      <c r="U36" s="9">
        <f>T36+S36</f>
        <v>0</v>
      </c>
    </row>
    <row r="37" spans="1:21" ht="72" customHeight="1">
      <c r="A37" s="28" t="s">
        <v>65</v>
      </c>
      <c r="B37" s="16" t="s">
        <v>61</v>
      </c>
      <c r="C37" s="16" t="s">
        <v>148</v>
      </c>
      <c r="D37" s="16" t="s">
        <v>149</v>
      </c>
      <c r="E37" s="29" t="s">
        <v>91</v>
      </c>
      <c r="F37" s="62"/>
      <c r="G37" s="21" t="s">
        <v>44</v>
      </c>
      <c r="H37" s="65"/>
      <c r="I37" s="65"/>
      <c r="J37" s="21" t="s">
        <v>152</v>
      </c>
      <c r="K37" s="21">
        <v>7</v>
      </c>
      <c r="L37" s="22">
        <v>44652</v>
      </c>
      <c r="M37" s="23"/>
      <c r="N37" s="24"/>
      <c r="O37" s="24"/>
      <c r="P37" s="25"/>
      <c r="Q37" s="26"/>
      <c r="R37" s="27">
        <v>0</v>
      </c>
      <c r="S37" s="8">
        <f t="shared" si="0"/>
        <v>0</v>
      </c>
      <c r="T37" s="8">
        <f t="shared" ref="T37" si="7">S37*0.2</f>
        <v>0</v>
      </c>
      <c r="U37" s="9">
        <f t="shared" ref="U37" si="8">T37+S37</f>
        <v>0</v>
      </c>
    </row>
    <row r="38" spans="1:21" ht="72" customHeight="1">
      <c r="A38" s="66">
        <v>27</v>
      </c>
      <c r="B38" s="67" t="s">
        <v>59</v>
      </c>
      <c r="C38" s="67" t="s">
        <v>159</v>
      </c>
      <c r="D38" s="67" t="s">
        <v>160</v>
      </c>
      <c r="E38" s="68" t="s">
        <v>155</v>
      </c>
      <c r="F38" s="69"/>
      <c r="G38" s="70" t="s">
        <v>44</v>
      </c>
      <c r="H38" s="65"/>
      <c r="I38" s="65"/>
      <c r="J38" s="67" t="s">
        <v>151</v>
      </c>
      <c r="K38" s="67">
        <v>100</v>
      </c>
      <c r="L38" s="22">
        <v>44652</v>
      </c>
      <c r="M38" s="30"/>
      <c r="N38" s="30"/>
      <c r="O38" s="30"/>
      <c r="P38" s="31"/>
      <c r="Q38" s="32"/>
      <c r="R38" s="27">
        <v>0</v>
      </c>
      <c r="S38" s="8">
        <f t="shared" ref="S38:S41" si="9">R38*K38</f>
        <v>0</v>
      </c>
      <c r="T38" s="8">
        <f t="shared" ref="T38:T41" si="10">S38*0.2</f>
        <v>0</v>
      </c>
      <c r="U38" s="9">
        <f t="shared" ref="U38:U41" si="11">T38+S38</f>
        <v>0</v>
      </c>
    </row>
    <row r="39" spans="1:21" ht="72" customHeight="1">
      <c r="A39" s="66">
        <v>28</v>
      </c>
      <c r="B39" s="67" t="s">
        <v>59</v>
      </c>
      <c r="C39" s="67" t="s">
        <v>161</v>
      </c>
      <c r="D39" s="67" t="s">
        <v>162</v>
      </c>
      <c r="E39" s="68" t="s">
        <v>156</v>
      </c>
      <c r="F39" s="69"/>
      <c r="G39" s="70" t="s">
        <v>44</v>
      </c>
      <c r="H39" s="65"/>
      <c r="I39" s="65"/>
      <c r="J39" s="67" t="s">
        <v>151</v>
      </c>
      <c r="K39" s="67">
        <v>50</v>
      </c>
      <c r="L39" s="22">
        <v>44652</v>
      </c>
      <c r="M39" s="30"/>
      <c r="N39" s="30"/>
      <c r="O39" s="30"/>
      <c r="P39" s="31"/>
      <c r="Q39" s="32"/>
      <c r="R39" s="27">
        <v>0</v>
      </c>
      <c r="S39" s="8">
        <f t="shared" si="9"/>
        <v>0</v>
      </c>
      <c r="T39" s="8">
        <f t="shared" si="10"/>
        <v>0</v>
      </c>
      <c r="U39" s="9">
        <f t="shared" si="11"/>
        <v>0</v>
      </c>
    </row>
    <row r="40" spans="1:21" ht="72" customHeight="1">
      <c r="A40" s="66">
        <v>29</v>
      </c>
      <c r="B40" s="67" t="s">
        <v>59</v>
      </c>
      <c r="C40" s="67" t="s">
        <v>161</v>
      </c>
      <c r="D40" s="67" t="s">
        <v>162</v>
      </c>
      <c r="E40" s="68" t="s">
        <v>157</v>
      </c>
      <c r="F40" s="69"/>
      <c r="G40" s="70" t="s">
        <v>44</v>
      </c>
      <c r="H40" s="65"/>
      <c r="I40" s="65"/>
      <c r="J40" s="67" t="s">
        <v>151</v>
      </c>
      <c r="K40" s="74">
        <v>2266</v>
      </c>
      <c r="L40" s="22">
        <v>44652</v>
      </c>
      <c r="M40" s="30"/>
      <c r="N40" s="30"/>
      <c r="O40" s="30"/>
      <c r="P40" s="31"/>
      <c r="Q40" s="32"/>
      <c r="R40" s="27">
        <v>0</v>
      </c>
      <c r="S40" s="8">
        <f t="shared" ref="S40" si="12">R40*K40</f>
        <v>0</v>
      </c>
      <c r="T40" s="8">
        <f t="shared" ref="T40" si="13">S40*0.2</f>
        <v>0</v>
      </c>
      <c r="U40" s="9">
        <f t="shared" ref="U40" si="14">T40+S40</f>
        <v>0</v>
      </c>
    </row>
    <row r="41" spans="1:21" ht="72" customHeight="1">
      <c r="A41" s="71">
        <v>30</v>
      </c>
      <c r="B41" s="70" t="s">
        <v>59</v>
      </c>
      <c r="C41" s="70" t="s">
        <v>163</v>
      </c>
      <c r="D41" s="70" t="s">
        <v>164</v>
      </c>
      <c r="E41" s="72" t="s">
        <v>158</v>
      </c>
      <c r="F41" s="73"/>
      <c r="G41" s="70" t="s">
        <v>44</v>
      </c>
      <c r="H41" s="65"/>
      <c r="I41" s="65"/>
      <c r="J41" s="70" t="s">
        <v>151</v>
      </c>
      <c r="K41" s="70">
        <v>14</v>
      </c>
      <c r="L41" s="34">
        <v>44652</v>
      </c>
      <c r="M41" s="35"/>
      <c r="N41" s="35"/>
      <c r="O41" s="35"/>
      <c r="P41" s="36"/>
      <c r="Q41" s="37"/>
      <c r="R41" s="27">
        <v>0</v>
      </c>
      <c r="S41" s="8">
        <f t="shared" si="9"/>
        <v>0</v>
      </c>
      <c r="T41" s="8">
        <f t="shared" si="10"/>
        <v>0</v>
      </c>
      <c r="U41" s="9">
        <f t="shared" si="11"/>
        <v>0</v>
      </c>
    </row>
    <row r="42" spans="1:21" ht="23.25" customHeight="1">
      <c r="A42" s="56" t="s">
        <v>58</v>
      </c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33">
        <f>SUM(S12:S41)</f>
        <v>0</v>
      </c>
      <c r="T42" s="33">
        <f>SUM(T12:T41)</f>
        <v>0</v>
      </c>
      <c r="U42" s="33">
        <f t="shared" ref="T42:U42" si="15">SUM(U12:U41)</f>
        <v>0</v>
      </c>
    </row>
    <row r="43" spans="1:21" ht="27.75" customHeight="1">
      <c r="A43" s="48" t="s">
        <v>60</v>
      </c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50"/>
      <c r="M43" s="55" t="s">
        <v>57</v>
      </c>
      <c r="N43" s="55"/>
      <c r="O43" s="55"/>
      <c r="P43" s="55"/>
      <c r="Q43" s="55"/>
      <c r="R43" s="55"/>
      <c r="S43" s="54"/>
      <c r="T43" s="54"/>
      <c r="U43" s="54"/>
    </row>
    <row r="44" spans="1:21" ht="17.25" customHeight="1">
      <c r="A44" s="51" t="s">
        <v>53</v>
      </c>
      <c r="B44" s="52"/>
      <c r="C44" s="52"/>
      <c r="D44" s="52"/>
      <c r="E44" s="52"/>
      <c r="F44" s="52"/>
      <c r="G44" s="52"/>
      <c r="H44" s="52"/>
      <c r="I44" s="52"/>
      <c r="J44" s="52"/>
      <c r="K44" s="52"/>
      <c r="L44" s="53"/>
      <c r="M44" s="54" t="s">
        <v>57</v>
      </c>
      <c r="N44" s="54"/>
      <c r="O44" s="54"/>
      <c r="P44" s="54"/>
      <c r="Q44" s="54"/>
      <c r="R44" s="54"/>
      <c r="S44" s="54"/>
      <c r="T44" s="54"/>
      <c r="U44" s="54"/>
    </row>
    <row r="45" spans="1:21" ht="36" customHeight="1">
      <c r="A45" s="51" t="s">
        <v>55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3"/>
      <c r="M45" s="54" t="s">
        <v>57</v>
      </c>
      <c r="N45" s="54"/>
      <c r="O45" s="54"/>
      <c r="P45" s="54"/>
      <c r="Q45" s="54"/>
      <c r="R45" s="54"/>
      <c r="S45" s="54"/>
      <c r="T45" s="54"/>
      <c r="U45" s="54"/>
    </row>
    <row r="46" spans="1:21" ht="11.1" customHeight="1">
      <c r="A46" s="51" t="s">
        <v>52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3"/>
      <c r="M46" s="47"/>
      <c r="N46" s="47"/>
      <c r="O46" s="47"/>
      <c r="P46" s="47"/>
      <c r="Q46" s="47"/>
      <c r="R46" s="47"/>
      <c r="S46" s="47"/>
      <c r="T46" s="47"/>
      <c r="U46" s="47"/>
    </row>
    <row r="47" spans="1:21" ht="15" customHeight="1"/>
    <row r="48" spans="1:21" ht="15" customHeight="1">
      <c r="A48" s="2" t="s">
        <v>51</v>
      </c>
    </row>
    <row r="49" spans="3:3" ht="11.45" customHeight="1">
      <c r="C49" s="11" t="s">
        <v>56</v>
      </c>
    </row>
  </sheetData>
  <mergeCells count="46">
    <mergeCell ref="I36:I41"/>
    <mergeCell ref="T8:T10"/>
    <mergeCell ref="U8:U10"/>
    <mergeCell ref="Q9:Q10"/>
    <mergeCell ref="R8:R10"/>
    <mergeCell ref="M8:Q8"/>
    <mergeCell ref="A42:R42"/>
    <mergeCell ref="S8:S10"/>
    <mergeCell ref="D9:D10"/>
    <mergeCell ref="E9:E10"/>
    <mergeCell ref="F9:F10"/>
    <mergeCell ref="G9:G10"/>
    <mergeCell ref="M9:M10"/>
    <mergeCell ref="L8:L10"/>
    <mergeCell ref="H20:H35"/>
    <mergeCell ref="I20:I35"/>
    <mergeCell ref="H12:H15"/>
    <mergeCell ref="I12:I15"/>
    <mergeCell ref="H16:H19"/>
    <mergeCell ref="I16:I19"/>
    <mergeCell ref="F12:F37"/>
    <mergeCell ref="H36:H41"/>
    <mergeCell ref="M46:U46"/>
    <mergeCell ref="A43:L43"/>
    <mergeCell ref="A44:L44"/>
    <mergeCell ref="A45:L45"/>
    <mergeCell ref="A46:L46"/>
    <mergeCell ref="M45:U45"/>
    <mergeCell ref="M44:U44"/>
    <mergeCell ref="M43:U43"/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Anokhin_va</cp:lastModifiedBy>
  <dcterms:created xsi:type="dcterms:W3CDTF">2020-09-22T03:59:45Z</dcterms:created>
  <dcterms:modified xsi:type="dcterms:W3CDTF">2022-02-17T05:17:03Z</dcterms:modified>
</cp:coreProperties>
</file>