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46-БНГРЭ-2025 Услуги грузы Богучаны 2025-2028\4 Корректировка\1.Запрос\"/>
    </mc:Choice>
  </mc:AlternateContent>
  <xr:revisionPtr revIDLastSave="0" documentId="13_ncr:1_{B0F226AE-861F-45CB-9732-D7939B9D7922}" xr6:coauthVersionLast="36" xr6:coauthVersionMax="36" xr10:uidLastSave="{00000000-0000-0000-0000-000000000000}"/>
  <bookViews>
    <workbookView xWindow="255" yWindow="-75" windowWidth="21225" windowHeight="1180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F9" i="1" l="1"/>
  <c r="G23" i="1" l="1"/>
  <c r="F23" i="1"/>
  <c r="P20" i="1"/>
  <c r="P19" i="1"/>
  <c r="P18" i="1"/>
  <c r="P17" i="1"/>
  <c r="P15" i="1"/>
  <c r="P14" i="1"/>
  <c r="M20" i="1" l="1"/>
  <c r="I14" i="1" l="1"/>
  <c r="L18" i="1"/>
  <c r="K18" i="1"/>
  <c r="J18" i="1"/>
  <c r="I18" i="1"/>
  <c r="L17" i="1"/>
  <c r="K17" i="1"/>
  <c r="J17" i="1"/>
  <c r="I17" i="1"/>
  <c r="L14" i="1"/>
  <c r="L15" i="1" s="1"/>
  <c r="K14" i="1"/>
  <c r="K15" i="1" s="1"/>
  <c r="J14" i="1"/>
  <c r="J15" i="1" s="1"/>
  <c r="I15" i="1" l="1"/>
  <c r="M14" i="1"/>
  <c r="K19" i="1"/>
  <c r="J19" i="1"/>
  <c r="I19" i="1"/>
  <c r="L19" i="1"/>
  <c r="M17" i="1"/>
  <c r="M18" i="1"/>
  <c r="O14" i="1" l="1"/>
  <c r="M15" i="1"/>
  <c r="O18" i="1"/>
  <c r="O17" i="1"/>
  <c r="M19" i="1"/>
  <c r="F10" i="1" l="1"/>
</calcChain>
</file>

<file path=xl/sharedStrings.xml><?xml version="1.0" encoding="utf-8"?>
<sst xmlns="http://schemas.openxmlformats.org/spreadsheetml/2006/main" count="46" uniqueCount="42">
  <si>
    <t>Ед. изм.</t>
  </si>
  <si>
    <t>Хранение</t>
  </si>
  <si>
    <t>Наименование услуг</t>
  </si>
  <si>
    <t>Тариф без НДС, руб.</t>
  </si>
  <si>
    <t>Руководитель организации ________________________________ /Подпись, Ф.И.О/</t>
  </si>
  <si>
    <t>м.п.</t>
  </si>
  <si>
    <t>Коммерческое предложение</t>
  </si>
  <si>
    <t>чел*час</t>
  </si>
  <si>
    <t>маш*час</t>
  </si>
  <si>
    <t>ЗАПОЛНЯЮТСЯ ЯЧЕЙКИ С ЖЕЛТОЙ ЗАЛИВКОЙ</t>
  </si>
  <si>
    <t>кв.м.*сут</t>
  </si>
  <si>
    <t>Итого по Лоту без учета НДС, руб.:</t>
  </si>
  <si>
    <t>Итого по Лоту с учетом НДС, руб.:</t>
  </si>
  <si>
    <t>№
п/п</t>
  </si>
  <si>
    <t>Участник закупки:_______________________________________________________</t>
  </si>
  <si>
    <t>Погрузочно-разгрузочные работы</t>
  </si>
  <si>
    <t>Погрузка/ выгрузка груза краном грузоподъемностью не менее 25 тн (внутри и за пределами базы)</t>
  </si>
  <si>
    <t>Услуги грузчиков-стропальщиков</t>
  </si>
  <si>
    <t>Объёмы на 2026</t>
  </si>
  <si>
    <t>Объёмы на 2027</t>
  </si>
  <si>
    <t>Объёмы на 2028</t>
  </si>
  <si>
    <t xml:space="preserve"> Стоимость 2025, 
руб. без НДС</t>
  </si>
  <si>
    <t xml:space="preserve"> Стоимость 2026, 
руб. без НДС</t>
  </si>
  <si>
    <t xml:space="preserve"> Стоимость 2027, 
руб. без НДС</t>
  </si>
  <si>
    <t xml:space="preserve"> Стоимость 2028, 
руб. без НДС</t>
  </si>
  <si>
    <t xml:space="preserve"> Стоимость 2025-2028, 
руб. без НДС</t>
  </si>
  <si>
    <t xml:space="preserve"> Стоимость 2025-2028, 
руб. с НДС</t>
  </si>
  <si>
    <t>Объёмы на 2025</t>
  </si>
  <si>
    <t>Хранение груза на открытой площадке (ориентировочно 2 000 кв.м.)</t>
  </si>
  <si>
    <t>усл.ед</t>
  </si>
  <si>
    <t>Стоимость без НДС (руб.)</t>
  </si>
  <si>
    <t>Ставка НДС</t>
  </si>
  <si>
    <t xml:space="preserve">Форма 6.к «Коммерческое предложение» </t>
  </si>
  <si>
    <t>ПДО № 46-БНГРЭ-2025</t>
  </si>
  <si>
    <t xml:space="preserve"> НДС
2025-2028 гг.</t>
  </si>
  <si>
    <t>НДС</t>
  </si>
  <si>
    <t>Стоимость с учетом НДС</t>
  </si>
  <si>
    <t>Всего стоимость руб. :</t>
  </si>
  <si>
    <t>ИТОГО стоимость руб.:</t>
  </si>
  <si>
    <t>Услуга транспортировки с учетом ПРР от склада Красноярский край, Богучанский район, с. Богучаны, ул. Строителей, 24-1 до производственной базы Исполнителя в течении 14 кд после заключения догвора *</t>
  </si>
  <si>
    <t>Оказание услуг по погрузке, выгрузке, хранению и отправке грузов в с. Богучаны/ п. Таежный , Богучанский район, Красноярский край в 2025-2028 г.г.</t>
  </si>
  <si>
    <t>* Ориентировочный вес и данные по перевозимым МТР:оборудование буровое -15тн; спецтехника- 300тн(19 единиц), лом черных металлов(в т.ч. труба) - 400тн. Итого 715тн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</si>
</sst>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Helv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2">
    <xf numFmtId="0" fontId="0" fillId="0" borderId="0" xfId="0"/>
    <xf numFmtId="0" fontId="5" fillId="0" borderId="0" xfId="0" applyFont="1" applyFill="1"/>
    <xf numFmtId="4" fontId="5" fillId="0" borderId="0" xfId="0" applyNumberFormat="1" applyFont="1" applyFill="1"/>
    <xf numFmtId="4" fontId="5" fillId="0" borderId="2" xfId="0" applyNumberFormat="1" applyFont="1" applyFill="1" applyBorder="1" applyAlignment="1">
      <alignment horizontal="right" vertical="center"/>
    </xf>
    <xf numFmtId="0" fontId="5" fillId="0" borderId="0" xfId="0" applyFont="1"/>
    <xf numFmtId="0" fontId="7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vertical="center"/>
    </xf>
    <xf numFmtId="0" fontId="5" fillId="0" borderId="0" xfId="0" applyFont="1" applyFill="1" applyAlignment="1"/>
    <xf numFmtId="4" fontId="3" fillId="0" borderId="1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vertical="center"/>
    </xf>
    <xf numFmtId="0" fontId="4" fillId="0" borderId="0" xfId="0" applyFont="1"/>
    <xf numFmtId="0" fontId="4" fillId="0" borderId="0" xfId="0" applyFont="1" applyAlignment="1"/>
    <xf numFmtId="0" fontId="5" fillId="0" borderId="0" xfId="0" applyFont="1" applyAlignment="1"/>
    <xf numFmtId="164" fontId="3" fillId="0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3" borderId="0" xfId="0" applyFont="1" applyFill="1" applyAlignment="1"/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9" fillId="3" borderId="0" xfId="0" applyFont="1" applyFill="1" applyBorder="1" applyAlignment="1"/>
    <xf numFmtId="0" fontId="9" fillId="2" borderId="0" xfId="0" applyFont="1" applyFill="1" applyBorder="1" applyAlignment="1"/>
    <xf numFmtId="4" fontId="5" fillId="0" borderId="0" xfId="0" applyNumberFormat="1" applyFont="1" applyAlignment="1"/>
    <xf numFmtId="4" fontId="5" fillId="2" borderId="0" xfId="0" applyNumberFormat="1" applyFont="1" applyFill="1"/>
    <xf numFmtId="4" fontId="4" fillId="2" borderId="0" xfId="0" applyNumberFormat="1" applyFont="1" applyFill="1" applyAlignment="1"/>
    <xf numFmtId="4" fontId="5" fillId="0" borderId="0" xfId="0" applyNumberFormat="1" applyFont="1"/>
    <xf numFmtId="4" fontId="9" fillId="2" borderId="0" xfId="0" applyNumberFormat="1" applyFont="1" applyFill="1" applyBorder="1" applyAlignment="1"/>
    <xf numFmtId="4" fontId="3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vertical="center"/>
    </xf>
    <xf numFmtId="164" fontId="5" fillId="0" borderId="0" xfId="0" applyNumberFormat="1" applyFont="1"/>
    <xf numFmtId="164" fontId="5" fillId="0" borderId="0" xfId="0" applyNumberFormat="1" applyFont="1" applyAlignment="1"/>
    <xf numFmtId="164" fontId="5" fillId="2" borderId="0" xfId="0" applyNumberFormat="1" applyFont="1" applyFill="1"/>
    <xf numFmtId="164" fontId="4" fillId="2" borderId="0" xfId="0" applyNumberFormat="1" applyFont="1" applyFill="1" applyAlignment="1"/>
    <xf numFmtId="164" fontId="9" fillId="2" borderId="0" xfId="0" applyNumberFormat="1" applyFont="1" applyFill="1" applyBorder="1" applyAlignment="1"/>
    <xf numFmtId="164" fontId="8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/>
    <xf numFmtId="164" fontId="4" fillId="0" borderId="0" xfId="0" applyNumberFormat="1" applyFont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2" fontId="8" fillId="0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2" fontId="3" fillId="0" borderId="2" xfId="0" applyNumberFormat="1" applyFont="1" applyFill="1" applyBorder="1" applyAlignment="1">
      <alignment horizontal="right"/>
    </xf>
    <xf numFmtId="2" fontId="3" fillId="0" borderId="3" xfId="0" applyNumberFormat="1" applyFont="1" applyFill="1" applyBorder="1" applyAlignment="1">
      <alignment horizontal="right"/>
    </xf>
    <xf numFmtId="2" fontId="3" fillId="0" borderId="4" xfId="0" applyNumberFormat="1" applyFont="1" applyFill="1" applyBorder="1" applyAlignment="1">
      <alignment horizontal="right"/>
    </xf>
    <xf numFmtId="0" fontId="5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left" wrapText="1"/>
    </xf>
    <xf numFmtId="0" fontId="8" fillId="4" borderId="2" xfId="0" applyFont="1" applyFill="1" applyBorder="1" applyAlignment="1" applyProtection="1">
      <alignment horizontal="left" vertical="center"/>
      <protection locked="0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8" fillId="4" borderId="4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7" xfId="0" applyFont="1" applyFill="1" applyBorder="1" applyAlignment="1" applyProtection="1">
      <alignment horizontal="left" vertical="center"/>
      <protection locked="0"/>
    </xf>
    <xf numFmtId="0" fontId="8" fillId="0" borderId="2" xfId="0" applyFont="1" applyFill="1" applyBorder="1" applyAlignment="1">
      <alignment horizontal="right" vertical="center"/>
    </xf>
    <xf numFmtId="0" fontId="8" fillId="0" borderId="3" xfId="0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/>
    </xf>
  </cellXfs>
  <cellStyles count="3">
    <cellStyle name="Обычный" xfId="0" builtinId="0"/>
    <cellStyle name="Обычный 2" xfId="2" xr:uid="{00000000-0005-0000-0000-000001000000}"/>
    <cellStyle name="Обычный_Лист1" xfId="1" xr:uid="{00000000-0005-0000-0000-000002000000}"/>
  </cellStyles>
  <dxfs count="0"/>
  <tableStyles count="0" defaultTableStyle="TableStyleMedium9" defaultPivotStyle="PivotStyleLight16"/>
  <colors>
    <mruColors>
      <color rgb="FF0000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73"/>
  <sheetViews>
    <sheetView tabSelected="1" workbookViewId="0">
      <selection activeCell="K20" sqref="K20"/>
    </sheetView>
  </sheetViews>
  <sheetFormatPr defaultColWidth="0" defaultRowHeight="15" zeroHeight="1" x14ac:dyDescent="0.25"/>
  <cols>
    <col min="1" max="1" width="5.7109375" style="4" customWidth="1"/>
    <col min="2" max="2" width="51" style="4" customWidth="1"/>
    <col min="3" max="3" width="11.28515625" style="4" customWidth="1"/>
    <col min="4" max="4" width="19.7109375" style="4" customWidth="1"/>
    <col min="5" max="8" width="13.7109375" style="38" customWidth="1"/>
    <col min="9" max="9" width="15" style="34" customWidth="1"/>
    <col min="10" max="13" width="15" style="4" customWidth="1"/>
    <col min="14" max="14" width="12" style="4" customWidth="1"/>
    <col min="15" max="16" width="15" style="4" customWidth="1"/>
    <col min="17" max="17" width="12.42578125" style="4" hidden="1" customWidth="1"/>
    <col min="18" max="22" width="0" style="4" hidden="1" customWidth="1"/>
    <col min="23" max="16384" width="9.140625" style="4" hidden="1"/>
  </cols>
  <sheetData>
    <row r="1" spans="1:22" x14ac:dyDescent="0.25">
      <c r="B1" s="58"/>
      <c r="C1" s="58"/>
      <c r="D1" s="58"/>
      <c r="F1" s="39"/>
      <c r="G1" s="39"/>
      <c r="H1" s="39"/>
      <c r="I1" s="31"/>
      <c r="J1" s="23"/>
      <c r="K1" s="23"/>
      <c r="P1" s="28" t="s">
        <v>32</v>
      </c>
    </row>
    <row r="2" spans="1:22" x14ac:dyDescent="0.25">
      <c r="C2" s="25"/>
      <c r="D2" s="25"/>
      <c r="E2" s="40"/>
      <c r="F2" s="40"/>
      <c r="G2" s="40"/>
      <c r="H2" s="40"/>
      <c r="I2" s="32"/>
      <c r="J2" s="25"/>
    </row>
    <row r="3" spans="1:22" x14ac:dyDescent="0.25">
      <c r="A3" s="26" t="s">
        <v>14</v>
      </c>
      <c r="B3" s="26"/>
      <c r="C3" s="27"/>
      <c r="D3" s="27"/>
      <c r="E3" s="41"/>
      <c r="F3" s="41"/>
      <c r="G3" s="41"/>
      <c r="H3" s="41"/>
      <c r="I3" s="33"/>
      <c r="J3" s="25"/>
    </row>
    <row r="4" spans="1:22" x14ac:dyDescent="0.25">
      <c r="A4" s="69" t="s">
        <v>33</v>
      </c>
      <c r="B4" s="69"/>
      <c r="C4" s="69"/>
      <c r="D4" s="69"/>
      <c r="E4" s="69"/>
      <c r="F4" s="69"/>
      <c r="G4" s="69"/>
      <c r="H4" s="69"/>
      <c r="I4" s="69"/>
    </row>
    <row r="5" spans="1:22" x14ac:dyDescent="0.25">
      <c r="A5" s="5"/>
      <c r="B5" s="5"/>
      <c r="C5" s="5"/>
      <c r="D5" s="6"/>
    </row>
    <row r="6" spans="1:22" x14ac:dyDescent="0.25">
      <c r="A6" s="61" t="s">
        <v>6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</row>
    <row r="7" spans="1:22" x14ac:dyDescent="0.25">
      <c r="A7" s="59" t="s">
        <v>40</v>
      </c>
      <c r="B7" s="59"/>
      <c r="C7" s="59"/>
      <c r="D7" s="59"/>
      <c r="E7" s="59"/>
      <c r="F7" s="59"/>
      <c r="G7" s="59"/>
      <c r="H7" s="59"/>
      <c r="I7" s="59"/>
    </row>
    <row r="8" spans="1:22" x14ac:dyDescent="0.25">
      <c r="A8" s="29" t="s">
        <v>9</v>
      </c>
      <c r="B8" s="29"/>
      <c r="C8" s="30"/>
      <c r="D8" s="30"/>
      <c r="E8" s="42"/>
      <c r="F8" s="42"/>
      <c r="G8" s="42"/>
      <c r="H8" s="42"/>
      <c r="I8" s="35"/>
      <c r="J8" s="25"/>
    </row>
    <row r="9" spans="1:22" s="1" customFormat="1" x14ac:dyDescent="0.25">
      <c r="A9" s="60" t="s">
        <v>11</v>
      </c>
      <c r="B9" s="60"/>
      <c r="C9" s="60"/>
      <c r="D9" s="60"/>
      <c r="E9" s="60"/>
      <c r="F9" s="62">
        <f>M20+D23</f>
        <v>0</v>
      </c>
      <c r="G9" s="63"/>
      <c r="H9" s="64"/>
      <c r="V9" s="2"/>
    </row>
    <row r="10" spans="1:22" s="1" customFormat="1" x14ac:dyDescent="0.25">
      <c r="A10" s="60" t="s">
        <v>12</v>
      </c>
      <c r="B10" s="60"/>
      <c r="C10" s="60"/>
      <c r="D10" s="60"/>
      <c r="E10" s="60"/>
      <c r="F10" s="62">
        <f>P20+G23</f>
        <v>0</v>
      </c>
      <c r="G10" s="63"/>
      <c r="H10" s="64"/>
      <c r="V10" s="2"/>
    </row>
    <row r="11" spans="1:22" x14ac:dyDescent="0.25"/>
    <row r="12" spans="1:22" s="10" customFormat="1" ht="42.75" x14ac:dyDescent="0.25">
      <c r="A12" s="7" t="s">
        <v>13</v>
      </c>
      <c r="B12" s="7" t="s">
        <v>2</v>
      </c>
      <c r="C12" s="7" t="s">
        <v>0</v>
      </c>
      <c r="D12" s="7" t="s">
        <v>3</v>
      </c>
      <c r="E12" s="24" t="s">
        <v>27</v>
      </c>
      <c r="F12" s="24" t="s">
        <v>18</v>
      </c>
      <c r="G12" s="43" t="s">
        <v>19</v>
      </c>
      <c r="H12" s="43" t="s">
        <v>20</v>
      </c>
      <c r="I12" s="36" t="s">
        <v>21</v>
      </c>
      <c r="J12" s="8" t="s">
        <v>22</v>
      </c>
      <c r="K12" s="8" t="s">
        <v>23</v>
      </c>
      <c r="L12" s="8" t="s">
        <v>24</v>
      </c>
      <c r="M12" s="9" t="s">
        <v>25</v>
      </c>
      <c r="N12" s="8" t="s">
        <v>31</v>
      </c>
      <c r="O12" s="8" t="s">
        <v>34</v>
      </c>
      <c r="P12" s="8" t="s">
        <v>26</v>
      </c>
    </row>
    <row r="13" spans="1:22" s="11" customFormat="1" x14ac:dyDescent="0.25">
      <c r="A13" s="70" t="s">
        <v>1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2"/>
    </row>
    <row r="14" spans="1:22" s="11" customFormat="1" ht="30" x14ac:dyDescent="0.25">
      <c r="A14" s="12">
        <v>1</v>
      </c>
      <c r="B14" s="46" t="s">
        <v>28</v>
      </c>
      <c r="C14" s="47" t="s">
        <v>10</v>
      </c>
      <c r="D14" s="13">
        <v>0</v>
      </c>
      <c r="E14" s="48">
        <v>184000</v>
      </c>
      <c r="F14" s="48">
        <v>730000</v>
      </c>
      <c r="G14" s="49">
        <v>730000</v>
      </c>
      <c r="H14" s="49">
        <v>730000</v>
      </c>
      <c r="I14" s="37">
        <f>E14*D14</f>
        <v>0</v>
      </c>
      <c r="J14" s="14">
        <f>D14*F14</f>
        <v>0</v>
      </c>
      <c r="K14" s="14">
        <f t="shared" ref="K14" si="0">D14*G14</f>
        <v>0</v>
      </c>
      <c r="L14" s="14">
        <f t="shared" ref="L14" si="1">D14*H14</f>
        <v>0</v>
      </c>
      <c r="M14" s="3">
        <f>I14+J14+K14+L14</f>
        <v>0</v>
      </c>
      <c r="N14" s="52"/>
      <c r="O14" s="15">
        <f>M14*(N14*0.01)</f>
        <v>0</v>
      </c>
      <c r="P14" s="15">
        <f>M14+O14</f>
        <v>0</v>
      </c>
    </row>
    <row r="15" spans="1:22" s="11" customFormat="1" x14ac:dyDescent="0.25">
      <c r="A15" s="76" t="s">
        <v>37</v>
      </c>
      <c r="B15" s="77"/>
      <c r="C15" s="77"/>
      <c r="D15" s="77"/>
      <c r="E15" s="77"/>
      <c r="F15" s="77"/>
      <c r="G15" s="77"/>
      <c r="H15" s="78"/>
      <c r="I15" s="16">
        <f t="shared" ref="I15:L15" si="2">SUM(I14)</f>
        <v>0</v>
      </c>
      <c r="J15" s="16">
        <f t="shared" si="2"/>
        <v>0</v>
      </c>
      <c r="K15" s="16">
        <f t="shared" si="2"/>
        <v>0</v>
      </c>
      <c r="L15" s="16">
        <f t="shared" si="2"/>
        <v>0</v>
      </c>
      <c r="M15" s="16">
        <f>SUM(M14)</f>
        <v>0</v>
      </c>
      <c r="N15" s="51"/>
      <c r="O15" s="15"/>
      <c r="P15" s="16">
        <f>P14</f>
        <v>0</v>
      </c>
    </row>
    <row r="16" spans="1:22" s="11" customFormat="1" x14ac:dyDescent="0.25">
      <c r="A16" s="73" t="s">
        <v>15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5"/>
    </row>
    <row r="17" spans="1:17" s="11" customFormat="1" ht="30" x14ac:dyDescent="0.25">
      <c r="A17" s="12">
        <v>1</v>
      </c>
      <c r="B17" s="46" t="s">
        <v>16</v>
      </c>
      <c r="C17" s="47" t="s">
        <v>8</v>
      </c>
      <c r="D17" s="13">
        <v>0</v>
      </c>
      <c r="E17" s="54">
        <v>63</v>
      </c>
      <c r="F17" s="54">
        <v>252</v>
      </c>
      <c r="G17" s="54">
        <v>252</v>
      </c>
      <c r="H17" s="54">
        <v>252</v>
      </c>
      <c r="I17" s="37">
        <f t="shared" ref="I17:I18" si="3">E17*D17</f>
        <v>0</v>
      </c>
      <c r="J17" s="14">
        <f t="shared" ref="J17:J18" si="4">D17*F17</f>
        <v>0</v>
      </c>
      <c r="K17" s="14">
        <f t="shared" ref="K17:K18" si="5">D17*G17</f>
        <v>0</v>
      </c>
      <c r="L17" s="14">
        <f t="shared" ref="L17:L18" si="6">D17*H17</f>
        <v>0</v>
      </c>
      <c r="M17" s="15">
        <f t="shared" ref="M17:M18" si="7">I17+J17+K17+L17</f>
        <v>0</v>
      </c>
      <c r="N17" s="52"/>
      <c r="O17" s="15">
        <f>M17*(N17*0.01)</f>
        <v>0</v>
      </c>
      <c r="P17" s="15">
        <f>M17+O17</f>
        <v>0</v>
      </c>
    </row>
    <row r="18" spans="1:17" s="11" customFormat="1" x14ac:dyDescent="0.25">
      <c r="A18" s="12">
        <v>2</v>
      </c>
      <c r="B18" s="46" t="s">
        <v>17</v>
      </c>
      <c r="C18" s="47" t="s">
        <v>7</v>
      </c>
      <c r="D18" s="13">
        <v>0</v>
      </c>
      <c r="E18" s="54">
        <v>63</v>
      </c>
      <c r="F18" s="54">
        <v>252</v>
      </c>
      <c r="G18" s="54">
        <v>252</v>
      </c>
      <c r="H18" s="54">
        <v>252</v>
      </c>
      <c r="I18" s="37">
        <f t="shared" si="3"/>
        <v>0</v>
      </c>
      <c r="J18" s="14">
        <f t="shared" si="4"/>
        <v>0</v>
      </c>
      <c r="K18" s="14">
        <f t="shared" si="5"/>
        <v>0</v>
      </c>
      <c r="L18" s="14">
        <f t="shared" si="6"/>
        <v>0</v>
      </c>
      <c r="M18" s="15">
        <f t="shared" si="7"/>
        <v>0</v>
      </c>
      <c r="N18" s="52"/>
      <c r="O18" s="15">
        <f>M17*(N17*0.01)</f>
        <v>0</v>
      </c>
      <c r="P18" s="15">
        <f>M18+O18</f>
        <v>0</v>
      </c>
    </row>
    <row r="19" spans="1:17" s="11" customFormat="1" x14ac:dyDescent="0.25">
      <c r="A19" s="76" t="s">
        <v>37</v>
      </c>
      <c r="B19" s="77"/>
      <c r="C19" s="77"/>
      <c r="D19" s="77"/>
      <c r="E19" s="77"/>
      <c r="F19" s="77"/>
      <c r="G19" s="77"/>
      <c r="H19" s="78"/>
      <c r="I19" s="16">
        <f t="shared" ref="I19:L19" si="8">SUM(I17:I18)</f>
        <v>0</v>
      </c>
      <c r="J19" s="16">
        <f t="shared" si="8"/>
        <v>0</v>
      </c>
      <c r="K19" s="16">
        <f t="shared" si="8"/>
        <v>0</v>
      </c>
      <c r="L19" s="16">
        <f t="shared" si="8"/>
        <v>0</v>
      </c>
      <c r="M19" s="16">
        <f>SUM(M17:M18)</f>
        <v>0</v>
      </c>
      <c r="N19" s="51"/>
      <c r="O19" s="15"/>
      <c r="P19" s="16">
        <f>P17+P18</f>
        <v>0</v>
      </c>
    </row>
    <row r="20" spans="1:17" s="11" customFormat="1" x14ac:dyDescent="0.25">
      <c r="A20" s="81" t="s">
        <v>38</v>
      </c>
      <c r="B20" s="81"/>
      <c r="C20" s="81"/>
      <c r="D20" s="81"/>
      <c r="E20" s="81"/>
      <c r="F20" s="81"/>
      <c r="G20" s="81"/>
      <c r="H20" s="81"/>
      <c r="I20" s="18"/>
      <c r="J20" s="18"/>
      <c r="K20" s="18"/>
      <c r="L20" s="18"/>
      <c r="M20" s="18">
        <f>M15+M19</f>
        <v>0</v>
      </c>
      <c r="N20" s="51"/>
      <c r="O20" s="15"/>
      <c r="P20" s="18">
        <f>P15+P19</f>
        <v>0</v>
      </c>
    </row>
    <row r="21" spans="1:17" s="11" customFormat="1" x14ac:dyDescent="0.25">
      <c r="E21" s="19"/>
      <c r="F21" s="19"/>
      <c r="G21" s="19"/>
      <c r="H21" s="19"/>
      <c r="I21" s="20"/>
      <c r="Q21" s="17"/>
    </row>
    <row r="22" spans="1:17" s="11" customFormat="1" ht="28.5" x14ac:dyDescent="0.25">
      <c r="A22" s="67" t="s">
        <v>2</v>
      </c>
      <c r="B22" s="67"/>
      <c r="C22" s="57" t="s">
        <v>0</v>
      </c>
      <c r="D22" s="8" t="s">
        <v>30</v>
      </c>
      <c r="E22" s="24" t="s">
        <v>31</v>
      </c>
      <c r="F22" s="24" t="s">
        <v>35</v>
      </c>
      <c r="G22" s="24" t="s">
        <v>36</v>
      </c>
      <c r="H22" s="19"/>
      <c r="I22" s="20"/>
      <c r="Q22" s="17"/>
    </row>
    <row r="23" spans="1:17" s="11" customFormat="1" ht="63" customHeight="1" x14ac:dyDescent="0.25">
      <c r="A23" s="79" t="s">
        <v>39</v>
      </c>
      <c r="B23" s="80"/>
      <c r="C23" s="55" t="s">
        <v>29</v>
      </c>
      <c r="D23" s="50"/>
      <c r="E23" s="53"/>
      <c r="F23" s="15">
        <f>D23*(E23*0.01)</f>
        <v>0</v>
      </c>
      <c r="G23" s="15">
        <f>F23+D23</f>
        <v>0</v>
      </c>
      <c r="H23" s="19"/>
      <c r="I23" s="20"/>
      <c r="Q23" s="17"/>
    </row>
    <row r="24" spans="1:17" s="11" customFormat="1" x14ac:dyDescent="0.25">
      <c r="A24" s="65" t="s">
        <v>41</v>
      </c>
      <c r="B24" s="66"/>
      <c r="C24" s="66"/>
      <c r="D24" s="66"/>
      <c r="E24" s="66"/>
      <c r="F24" s="66"/>
      <c r="G24" s="66"/>
      <c r="H24" s="66"/>
      <c r="I24" s="66"/>
      <c r="J24" s="66"/>
      <c r="Q24" s="17"/>
    </row>
    <row r="25" spans="1:17" s="11" customFormat="1" x14ac:dyDescent="0.25">
      <c r="E25" s="19"/>
      <c r="F25" s="19"/>
      <c r="G25" s="19"/>
      <c r="H25" s="19"/>
      <c r="I25" s="20"/>
      <c r="Q25" s="17"/>
    </row>
    <row r="26" spans="1:17" s="11" customFormat="1" x14ac:dyDescent="0.25">
      <c r="B26" s="56"/>
      <c r="E26" s="19"/>
      <c r="F26" s="19"/>
      <c r="G26" s="19"/>
      <c r="H26" s="19"/>
      <c r="I26" s="20"/>
      <c r="P26" s="20"/>
      <c r="Q26" s="17"/>
    </row>
    <row r="27" spans="1:17" x14ac:dyDescent="0.25">
      <c r="A27" s="68" t="s">
        <v>4</v>
      </c>
      <c r="B27" s="68"/>
      <c r="C27" s="68"/>
      <c r="D27" s="68"/>
      <c r="E27" s="68"/>
      <c r="F27" s="68"/>
      <c r="G27" s="68"/>
      <c r="H27" s="68"/>
      <c r="I27" s="68"/>
    </row>
    <row r="28" spans="1:17" x14ac:dyDescent="0.25">
      <c r="A28" s="21"/>
      <c r="B28" s="21"/>
      <c r="C28" s="21"/>
      <c r="D28" s="22" t="s">
        <v>5</v>
      </c>
      <c r="E28" s="44"/>
      <c r="F28" s="45"/>
      <c r="H28" s="45"/>
    </row>
    <row r="29" spans="1:17" hidden="1" x14ac:dyDescent="0.25"/>
    <row r="30" spans="1:17" hidden="1" x14ac:dyDescent="0.25"/>
    <row r="31" spans="1:17" hidden="1" x14ac:dyDescent="0.25"/>
    <row r="32" spans="1:17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</sheetData>
  <mergeCells count="17">
    <mergeCell ref="A24:J24"/>
    <mergeCell ref="F10:H10"/>
    <mergeCell ref="A22:B22"/>
    <mergeCell ref="A27:I27"/>
    <mergeCell ref="A4:I4"/>
    <mergeCell ref="A13:P13"/>
    <mergeCell ref="A16:P16"/>
    <mergeCell ref="A19:H19"/>
    <mergeCell ref="A15:H15"/>
    <mergeCell ref="A23:B23"/>
    <mergeCell ref="A20:H20"/>
    <mergeCell ref="B1:D1"/>
    <mergeCell ref="A7:I7"/>
    <mergeCell ref="A10:E10"/>
    <mergeCell ref="A9:E9"/>
    <mergeCell ref="A6:P6"/>
    <mergeCell ref="F9:H9"/>
  </mergeCells>
  <pageMargins left="0.39" right="0.35" top="0.7" bottom="0.15748031496062992" header="0.15748031496062992" footer="0.19685039370078741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Цой Екатерина Александровна</dc:creator>
  <cp:lastModifiedBy>Акинфеева Наталья Михайловна</cp:lastModifiedBy>
  <cp:lastPrinted>2021-10-16T09:52:16Z</cp:lastPrinted>
  <dcterms:created xsi:type="dcterms:W3CDTF">2011-11-16T02:24:18Z</dcterms:created>
  <dcterms:modified xsi:type="dcterms:W3CDTF">2025-08-14T03:21:30Z</dcterms:modified>
</cp:coreProperties>
</file>