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S13" i="1"/>
  <c r="T13" s="1"/>
  <c r="S14"/>
  <c r="T14" s="1"/>
  <c r="U14" s="1"/>
  <c r="S15"/>
  <c r="T15" s="1"/>
  <c r="U15" s="1"/>
  <c r="S16"/>
  <c r="T16" s="1"/>
  <c r="U16" s="1"/>
  <c r="S17"/>
  <c r="T17" s="1"/>
  <c r="U17" s="1"/>
  <c r="S18"/>
  <c r="T18" s="1"/>
  <c r="U18" s="1"/>
  <c r="S19"/>
  <c r="T19" s="1"/>
  <c r="U19" s="1"/>
  <c r="S20"/>
  <c r="T20" s="1"/>
  <c r="U20" s="1"/>
  <c r="S21"/>
  <c r="T21" s="1"/>
  <c r="U21" s="1"/>
  <c r="S22"/>
  <c r="T22" s="1"/>
  <c r="U22" s="1"/>
  <c r="S23"/>
  <c r="T23" s="1"/>
  <c r="U23" s="1"/>
  <c r="S24"/>
  <c r="T24" s="1"/>
  <c r="U24" s="1"/>
  <c r="S25"/>
  <c r="T25" s="1"/>
  <c r="U25" s="1"/>
  <c r="S26"/>
  <c r="T26" s="1"/>
  <c r="U26" s="1"/>
  <c r="S27"/>
  <c r="T27" s="1"/>
  <c r="U27" s="1"/>
  <c r="S28"/>
  <c r="T28" s="1"/>
  <c r="U28" s="1"/>
  <c r="S29"/>
  <c r="T29" s="1"/>
  <c r="U29" s="1"/>
  <c r="S30"/>
  <c r="T30" s="1"/>
  <c r="U30" s="1"/>
  <c r="S31"/>
  <c r="T31" s="1"/>
  <c r="U31" s="1"/>
  <c r="S32"/>
  <c r="T32" s="1"/>
  <c r="U32" s="1"/>
  <c r="S33"/>
  <c r="T33" s="1"/>
  <c r="U33" s="1"/>
  <c r="S12"/>
  <c r="T12" s="1"/>
  <c r="U12" s="1"/>
  <c r="T34" l="1"/>
  <c r="S34"/>
  <c r="U13"/>
  <c r="U34" s="1"/>
</calcChain>
</file>

<file path=xl/sharedStrings.xml><?xml version="1.0" encoding="utf-8"?>
<sst xmlns="http://schemas.openxmlformats.org/spreadsheetml/2006/main" count="208" uniqueCount="137">
  <si>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</si>
  <si>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</si>
  <si>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</si>
  <si>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</si>
  <si>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</si>
  <si>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</si>
  <si>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</si>
  <si>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</si>
  <si>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</si>
  <si>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</si>
  <si>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</si>
  <si>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</si>
  <si>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</si>
  <si>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</si>
  <si>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</si>
  <si>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</si>
  <si>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</si>
  <si>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</si>
  <si>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</si>
  <si>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</si>
  <si>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</si>
  <si>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</si>
  <si>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</si>
  <si>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</si>
  <si>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</si>
  <si>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</si>
  <si>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</si>
  <si>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</si>
  <si>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</si>
  <si>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</si>
  <si>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</si>
  <si>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</si>
  <si>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</si>
  <si>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</si>
  <si>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</si>
  <si>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</si>
  <si>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</si>
  <si>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</si>
  <si>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</si>
  <si>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</si>
  <si>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</si>
  <si>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</si>
  <si>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</si>
  <si>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</si>
  <si>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</si>
  <si>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</si>
  <si>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шт</t>
  </si>
  <si>
    <t>24.20.12.120</t>
  </si>
  <si>
    <t>14</t>
  </si>
  <si>
    <t>15</t>
  </si>
  <si>
    <t>28.15.26.190</t>
  </si>
  <si>
    <t>16</t>
  </si>
  <si>
    <t>17</t>
  </si>
  <si>
    <t>18</t>
  </si>
  <si>
    <t>29.52.61.310</t>
  </si>
  <si>
    <t>Подпись:________________________________ /Должность, Фамилия И.О./</t>
  </si>
  <si>
    <t>Гарантийный срок: 12 календарных месяцев</t>
  </si>
  <si>
    <t>Форма 6.1к «Коммерческое предложение»</t>
  </si>
  <si>
    <t>Базис поставки:  DAP Красноярский край, Богучанский район, п. Таежный, код получателя - 895807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</si>
  <si>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</si>
  <si>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</si>
  <si>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</si>
  <si>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Согласен/не согласен (указать свои условия)</t>
  </si>
  <si>
    <t>ИТОГО:</t>
  </si>
  <si>
    <t>№ ПДО:148-БНГРЭ-2021 Лот 1</t>
  </si>
  <si>
    <t>Отдел главного механика</t>
  </si>
  <si>
    <t>№7 574 из Куюмбинский ЛУ Куст №2, №7 575 из Юрубчено-Тохомское М №74, №7 577 из Куюмбинский ЛУ Куст №124, №7 578 из Куюмбинский ЛУ Куст №53, №7 579 из Терско-Камовский ЛУ №548, №7 580 из Куюмбинский ЛУ Куст №25, №7 581 из Терско-Камовский ЛУ Куст №73, №7 582 из Куюмбинский ЛУ Куст №125</t>
  </si>
  <si>
    <t>Отдел главного энергетика</t>
  </si>
  <si>
    <t>№7 583 из Куюмбинский ЛУ Куст №124</t>
  </si>
  <si>
    <t>№7 584 из Куюмбинский ЛУ Куст №124</t>
  </si>
  <si>
    <t>№7 585 из Куюмбинский ЛУ Куст №124</t>
  </si>
  <si>
    <t>№7 586 из Куюмбинский ЛУ Куст №124</t>
  </si>
  <si>
    <t>№7 587 из Куюмбинский ЛУ Куст №124</t>
  </si>
  <si>
    <t>№7 588 из Куюмбинский ЛУ Куст №124</t>
  </si>
  <si>
    <t>№7 589 из Куюмбинский ЛУ Куст №124</t>
  </si>
  <si>
    <t>№7 595 из Куюмбинский ЛУ Куст №2, №7 596 из Юрубчено-Тохомское М №74, №7 598 из Куюмбинский ЛУ Куст №124, №7 599 из Куюмбинский ЛУ Куст №53, №7 600 из Терско-Камовский ЛУ №548, №7 601 из Куюмбинский ЛУ Куст №25, №7 602 из Терско-Камовский ЛУ Куст №73, №7 603 из Куюмбинский ЛУ Куст №125, №7 604 из Куюмбинский ЛУ Куст №123</t>
  </si>
  <si>
    <t>№7 605 из Куюмбинский ЛУ Куст №25</t>
  </si>
  <si>
    <t>№7 606 из Куюмбинский ЛУ Куст №124</t>
  </si>
  <si>
    <t>№7 607 из Куюмбинский ЛУ Куст №124</t>
  </si>
  <si>
    <t>№7 608 из Куюмбинский ЛУ Куст №2, №7 609 из Куюмбинский ЛУ Куст №124, №7 610 из Куюмбинский ЛУ Куст №53, №7 612 из Куюмбинский ЛУ Куст №25, №7 613 из Терско-Камовский ЛУ Куст №73, №7 614 из Куюмбинский ЛУ Куст №125, №7 615 из Куюмбинский ЛУ Куст №123, №7 611 из Куюмбинский ЛУ Куст №116</t>
  </si>
  <si>
    <t>№7 616 из Куюмбинский ЛУ Куст №2, №7 617 из Куюмбинский ЛУ Куст №124, №7 618 из Куюмбинский ЛУ Куст №53, №7 620 из Куюмбинский ЛУ Куст №25, №7 621 из Терско-Камовский ЛУ Куст №73, №7 622 из Куюмбинский ЛУ Куст №125, №7 623 из Куюмбинский ЛУ Куст №123, №7 619 из Куюмбинский ЛУ Куст №116</t>
  </si>
  <si>
    <t>№7 624 из Куюмбинский ЛУ Куст №124</t>
  </si>
  <si>
    <t>№7 625 из Юрубчено-Тохомское М №74, №7 626 из Терско-Камовский ЛУ №548</t>
  </si>
  <si>
    <t>№7 627 из Куюмбинский ЛУ Куст №124</t>
  </si>
  <si>
    <t>№7 628 из Юрубчено-Тохомское М №74, №7 629 из Терско-Камовский ЛУ №548</t>
  </si>
  <si>
    <t>№7 630 из Куюмбинский ЛУ Куст №124</t>
  </si>
  <si>
    <t>№7 631 из Куюмбинский ЛУ Куст №2, №7 632 из Юрубчено-Тохомское М №74, №7 634 из Куюмбинский ЛУ Куст №124, №7 635 из Куюмбинский ЛУ Куст №53, №7 636 из Терско-Камовский ЛУ №548, №7 637 из Куюмбинский ЛУ Куст №25, №7 638 из Терско-Камовский ЛУ Куст №73, №7 639 из Куюмбинский ЛУ Куст №125, №7 640 из Куюмбинский ЛУ Куст №123</t>
  </si>
  <si>
    <t>№7 664 из Куюмбинский ЛУ Куст №2, №7 665 из Куюмбинский ЛУ Куст №124, №7 666 из Куюмбинский ЛУ Куст №53, №7 668 из Куюмбинский ЛУ Куст №25, №7 669 из Куюмбинский ЛУ Куст №125, №7 670 из Куюмбинский ЛУ Куст №123, №7 667 из Куюмбинский ЛУ Куст №116</t>
  </si>
  <si>
    <t>№7 671 из Куюмбинский ЛУ Куст №2, №7 672 из Куюмбинский ЛУ Куст №124, №7 673 из Куюмбинский ЛУ Куст №53, №7 675 из Куюмбинский ЛУ Куст №25, №7 676 из Куюмбинский ЛУ Куст №125, №7 677 из Куюмбинский ЛУ Куст №123, №7 674 из Куюмбинский ЛУ Куст №116</t>
  </si>
  <si>
    <t>28010143014</t>
  </si>
  <si>
    <t>29010300001</t>
  </si>
  <si>
    <t>29010100071</t>
  </si>
  <si>
    <t>29010100104</t>
  </si>
  <si>
    <t>29010100103</t>
  </si>
  <si>
    <t>29010100091</t>
  </si>
  <si>
    <t>29010100009</t>
  </si>
  <si>
    <t>05031207102</t>
  </si>
  <si>
    <t>28010143013</t>
  </si>
  <si>
    <t>05031401031</t>
  </si>
  <si>
    <t>29010100106</t>
  </si>
  <si>
    <t>00000018521</t>
  </si>
  <si>
    <t>29010100110</t>
  </si>
  <si>
    <t>29010100109</t>
  </si>
  <si>
    <t>29010100108</t>
  </si>
  <si>
    <t>29010100111</t>
  </si>
  <si>
    <t>29010100102</t>
  </si>
  <si>
    <t>29010100112</t>
  </si>
  <si>
    <t>29010200010</t>
  </si>
  <si>
    <t>28010144003</t>
  </si>
  <si>
    <t>28010109004</t>
  </si>
  <si>
    <t>28010109009</t>
  </si>
  <si>
    <t>Подшипник  задний - И005.00.000-08</t>
  </si>
  <si>
    <t>Подшипник 3056212 ГОСТ 4252-75</t>
  </si>
  <si>
    <t>Подшипник 3313-С3 передний - И005.00.000-05</t>
  </si>
  <si>
    <t>Подшипник 8031 ГОСТ 7242</t>
  </si>
  <si>
    <t>Подшипник ВШН-150-00.11 ГОСТ 520-89</t>
  </si>
  <si>
    <t>Подшипник ВШН-150-00.21 ГОСТ 520-89</t>
  </si>
  <si>
    <t>Подшипник роликовый радиальный однорядный 12309, NF309</t>
  </si>
  <si>
    <t>Подшипник шариковый радиальный однорядный 180205/6205 2 RS</t>
  </si>
  <si>
    <t>Подшипник 180307 (6307-2RS1)</t>
  </si>
  <si>
    <t>Подшипник шариковый радиальный однорядный 180311 (6311-2RS)</t>
  </si>
  <si>
    <t>Подшипник шариковый радиальный однорядный 180312, 6312 2RS</t>
  </si>
  <si>
    <t>Подшипник шариковый радиальный однорядный 206, 6206</t>
  </si>
  <si>
    <t>Подшипник 6012</t>
  </si>
  <si>
    <t>Подшипник 60205, 6205-Z</t>
  </si>
  <si>
    <t>Подшипник 60314</t>
  </si>
  <si>
    <t>Подшипник 6207-Z-C3 SKF</t>
  </si>
  <si>
    <t>Подшипник 6208-2Z-C3 SKF</t>
  </si>
  <si>
    <t>Подшипник 6209 ZZ C3</t>
  </si>
  <si>
    <t>Подшипник 6209-2Z-C3 SKF</t>
  </si>
  <si>
    <t>Подшипник шариковый радиальный однорядный 6211</t>
  </si>
  <si>
    <t>Подшипник 6308-Z-C3 SKF</t>
  </si>
  <si>
    <t>Подшипник 6313</t>
  </si>
  <si>
    <t>Опцион: 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</si>
  <si>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ОГМ, ОГЭ</t>
  </si>
  <si>
    <t>ОГЭ</t>
  </si>
  <si>
    <t>ОГМ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</si>
</sst>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8"/>
      <name val="Arial"/>
    </font>
    <font>
      <sz val="11"/>
      <color theme="1"/>
      <name val="Calibri"/>
      <family val="2"/>
      <charset val="204"/>
      <scheme val="minor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1"/>
      <color rgb="FFFF0000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1"/>
    <xf numFmtId="0" fontId="7" fillId="0" borderId="1"/>
    <xf numFmtId="0" fontId="8" fillId="0" borderId="1"/>
    <xf numFmtId="0" fontId="1" fillId="0" borderId="1"/>
    <xf numFmtId="0" fontId="8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0" borderId="4" xfId="0" applyFont="1" applyBorder="1" applyAlignment="1">
      <alignment horizontal="center" wrapText="1"/>
    </xf>
    <xf numFmtId="0" fontId="6" fillId="5" borderId="9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right" vertical="center"/>
    </xf>
    <xf numFmtId="0" fontId="6" fillId="5" borderId="7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2" borderId="4" xfId="0" applyFont="1" applyFill="1" applyBorder="1" applyAlignment="1">
      <alignment horizontal="center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4" borderId="2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textRotation="90" wrapText="1"/>
    </xf>
    <xf numFmtId="0" fontId="11" fillId="0" borderId="8" xfId="0" applyFont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textRotation="90" wrapText="1"/>
    </xf>
    <xf numFmtId="0" fontId="12" fillId="0" borderId="12" xfId="1" applyFont="1" applyFill="1" applyBorder="1" applyAlignment="1">
      <alignment horizontal="center" vertical="center" textRotation="90" wrapText="1"/>
    </xf>
    <xf numFmtId="0" fontId="12" fillId="0" borderId="13" xfId="1" applyFont="1" applyFill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textRotation="90" wrapText="1"/>
    </xf>
    <xf numFmtId="0" fontId="7" fillId="0" borderId="12" xfId="2" applyFont="1" applyBorder="1" applyAlignment="1">
      <alignment horizontal="center" vertical="center" textRotation="90" wrapText="1"/>
    </xf>
    <xf numFmtId="0" fontId="7" fillId="0" borderId="13" xfId="2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2 2" xfId="4"/>
    <cellStyle name="Обычный 3" xfId="5"/>
    <cellStyle name="Обычный 4" xfId="3"/>
    <cellStyle name="Обычный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41"/>
  <sheetViews>
    <sheetView tabSelected="1" workbookViewId="0">
      <selection activeCell="A37" sqref="A37:L37"/>
    </sheetView>
  </sheetViews>
  <sheetFormatPr defaultColWidth="10.5" defaultRowHeight="11.45" customHeight="1"/>
  <cols>
    <col min="1" max="1" width="5.6640625" style="1" customWidth="1"/>
    <col min="2" max="2" width="9.1640625" style="1" customWidth="1"/>
    <col min="3" max="3" width="38.6640625" style="1" customWidth="1"/>
    <col min="4" max="4" width="16" style="1" customWidth="1"/>
    <col min="5" max="5" width="47.1640625" style="1" customWidth="1"/>
    <col min="6" max="6" width="7.5" style="1" customWidth="1"/>
    <col min="7" max="7" width="13.83203125" style="1" customWidth="1"/>
    <col min="8" max="8" width="6.5" style="1" customWidth="1"/>
    <col min="9" max="9" width="5.33203125" style="1" customWidth="1"/>
    <col min="10" max="10" width="6.83203125" style="1" customWidth="1"/>
    <col min="11" max="11" width="6.6640625" style="1" customWidth="1"/>
    <col min="12" max="12" width="13" style="1" customWidth="1"/>
    <col min="13" max="13" width="21.5" style="1" customWidth="1"/>
    <col min="14" max="17" width="10.5" style="1" customWidth="1"/>
    <col min="18" max="18" width="10.1640625" style="1" customWidth="1"/>
    <col min="19" max="21" width="10.5" style="1" customWidth="1"/>
  </cols>
  <sheetData>
    <row r="1" spans="1:21" ht="15" customHeight="1">
      <c r="Q1" s="35" t="s">
        <v>57</v>
      </c>
      <c r="R1" s="35"/>
      <c r="S1" s="35"/>
      <c r="T1" s="35"/>
      <c r="U1" s="35"/>
    </row>
    <row r="2" spans="1:21" ht="1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21" ht="29.1" customHeight="1">
      <c r="A3" s="2"/>
      <c r="B3" s="37" t="s">
        <v>1</v>
      </c>
      <c r="C3" s="37"/>
      <c r="D3" s="37"/>
      <c r="E3" s="37"/>
      <c r="F3" s="37"/>
    </row>
    <row r="4" spans="1:21" s="1" customFormat="1" ht="23.1" customHeight="1">
      <c r="A4" s="2"/>
      <c r="B4" s="3" t="s">
        <v>64</v>
      </c>
      <c r="C4" s="3"/>
      <c r="D4" s="3"/>
      <c r="E4" s="3"/>
      <c r="F4" s="3"/>
    </row>
    <row r="5" spans="1:21" ht="15" customHeight="1"/>
    <row r="6" spans="1:21" ht="15" customHeight="1">
      <c r="A6" s="16" t="s">
        <v>2</v>
      </c>
      <c r="B6" s="4"/>
      <c r="C6" s="4"/>
      <c r="D6" s="4"/>
      <c r="E6" s="4"/>
      <c r="F6" s="4"/>
    </row>
    <row r="7" spans="1:21" ht="11.25" customHeight="1">
      <c r="A7" s="38" t="s">
        <v>3</v>
      </c>
      <c r="B7" s="39" t="s">
        <v>4</v>
      </c>
      <c r="C7" s="39" t="s">
        <v>5</v>
      </c>
      <c r="D7" s="40" t="s">
        <v>6</v>
      </c>
      <c r="E7" s="40"/>
      <c r="F7" s="40"/>
      <c r="G7" s="40"/>
      <c r="H7" s="40"/>
      <c r="I7" s="40"/>
      <c r="J7" s="40"/>
      <c r="K7" s="40"/>
      <c r="L7" s="40"/>
      <c r="M7" s="40" t="s">
        <v>7</v>
      </c>
      <c r="N7" s="40"/>
      <c r="O7" s="40"/>
      <c r="P7" s="40"/>
      <c r="Q7" s="40"/>
      <c r="R7" s="40"/>
      <c r="S7" s="40"/>
      <c r="T7" s="40"/>
      <c r="U7" s="40"/>
    </row>
    <row r="8" spans="1:21" s="1" customFormat="1" ht="11.25">
      <c r="A8" s="38"/>
      <c r="B8" s="39"/>
      <c r="C8" s="39"/>
      <c r="D8" s="21" t="s">
        <v>8</v>
      </c>
      <c r="E8" s="21"/>
      <c r="F8" s="21"/>
      <c r="G8" s="21"/>
      <c r="H8" s="38" t="s">
        <v>9</v>
      </c>
      <c r="I8" s="38" t="s">
        <v>10</v>
      </c>
      <c r="J8" s="39" t="s">
        <v>11</v>
      </c>
      <c r="K8" s="39" t="s">
        <v>12</v>
      </c>
      <c r="L8" s="28" t="s">
        <v>13</v>
      </c>
      <c r="M8" s="21" t="s">
        <v>14</v>
      </c>
      <c r="N8" s="21"/>
      <c r="O8" s="21"/>
      <c r="P8" s="21"/>
      <c r="Q8" s="21"/>
      <c r="R8" s="19" t="s">
        <v>15</v>
      </c>
      <c r="S8" s="19" t="s">
        <v>16</v>
      </c>
      <c r="T8" s="19" t="s">
        <v>17</v>
      </c>
      <c r="U8" s="19" t="s">
        <v>18</v>
      </c>
    </row>
    <row r="9" spans="1:21" s="1" customFormat="1" ht="41.1" customHeight="1">
      <c r="A9" s="38"/>
      <c r="B9" s="39"/>
      <c r="C9" s="39"/>
      <c r="D9" s="26" t="s">
        <v>19</v>
      </c>
      <c r="E9" s="26" t="s">
        <v>20</v>
      </c>
      <c r="F9" s="26" t="s">
        <v>21</v>
      </c>
      <c r="G9" s="26" t="s">
        <v>22</v>
      </c>
      <c r="H9" s="38"/>
      <c r="I9" s="38"/>
      <c r="J9" s="39"/>
      <c r="K9" s="39"/>
      <c r="L9" s="28"/>
      <c r="M9" s="27" t="s">
        <v>23</v>
      </c>
      <c r="N9" s="27" t="s">
        <v>24</v>
      </c>
      <c r="O9" s="27" t="s">
        <v>22</v>
      </c>
      <c r="P9" s="41" t="s">
        <v>25</v>
      </c>
      <c r="Q9" s="20" t="s">
        <v>26</v>
      </c>
      <c r="R9" s="19"/>
      <c r="S9" s="19"/>
      <c r="T9" s="19"/>
      <c r="U9" s="19"/>
    </row>
    <row r="10" spans="1:21" s="1" customFormat="1" ht="34.5" customHeight="1">
      <c r="A10" s="38"/>
      <c r="B10" s="39"/>
      <c r="C10" s="39"/>
      <c r="D10" s="26"/>
      <c r="E10" s="26"/>
      <c r="F10" s="26"/>
      <c r="G10" s="26"/>
      <c r="H10" s="38"/>
      <c r="I10" s="38"/>
      <c r="J10" s="39"/>
      <c r="K10" s="39"/>
      <c r="L10" s="28"/>
      <c r="M10" s="27"/>
      <c r="N10" s="27"/>
      <c r="O10" s="27"/>
      <c r="P10" s="41"/>
      <c r="Q10" s="20"/>
      <c r="R10" s="19"/>
      <c r="S10" s="19"/>
      <c r="T10" s="19"/>
      <c r="U10" s="19"/>
    </row>
    <row r="11" spans="1:21" ht="11.1" customHeight="1">
      <c r="A11" s="13" t="s">
        <v>27</v>
      </c>
      <c r="B11" s="13" t="s">
        <v>28</v>
      </c>
      <c r="C11" s="13" t="s">
        <v>29</v>
      </c>
      <c r="D11" s="13" t="s">
        <v>31</v>
      </c>
      <c r="E11" s="13" t="s">
        <v>32</v>
      </c>
      <c r="F11" s="13" t="s">
        <v>33</v>
      </c>
      <c r="G11" s="13" t="s">
        <v>34</v>
      </c>
      <c r="H11" s="13" t="s">
        <v>35</v>
      </c>
      <c r="I11" s="13" t="s">
        <v>36</v>
      </c>
      <c r="J11" s="13" t="s">
        <v>37</v>
      </c>
      <c r="K11" s="13" t="s">
        <v>38</v>
      </c>
      <c r="L11" s="5" t="s">
        <v>39</v>
      </c>
      <c r="M11" s="5" t="s">
        <v>48</v>
      </c>
      <c r="N11" s="5" t="s">
        <v>49</v>
      </c>
      <c r="O11" s="5" t="s">
        <v>51</v>
      </c>
      <c r="P11" s="5" t="s">
        <v>52</v>
      </c>
      <c r="Q11" s="5" t="s">
        <v>53</v>
      </c>
      <c r="R11" s="5" t="s">
        <v>40</v>
      </c>
      <c r="S11" s="5" t="s">
        <v>41</v>
      </c>
      <c r="T11" s="5" t="s">
        <v>42</v>
      </c>
      <c r="U11" s="5" t="s">
        <v>43</v>
      </c>
    </row>
    <row r="12" spans="1:21" ht="41.25" customHeight="1">
      <c r="A12" s="17" t="s">
        <v>27</v>
      </c>
      <c r="B12" s="18" t="s">
        <v>65</v>
      </c>
      <c r="C12" s="18" t="s">
        <v>66</v>
      </c>
      <c r="D12" s="18" t="s">
        <v>89</v>
      </c>
      <c r="E12" s="42" t="s">
        <v>111</v>
      </c>
      <c r="F12" s="43" t="s">
        <v>59</v>
      </c>
      <c r="G12" s="14" t="s">
        <v>44</v>
      </c>
      <c r="H12" s="29" t="s">
        <v>45</v>
      </c>
      <c r="I12" s="29" t="s">
        <v>45</v>
      </c>
      <c r="J12" s="46" t="s">
        <v>46</v>
      </c>
      <c r="K12" s="46">
        <v>16</v>
      </c>
      <c r="L12" s="52">
        <v>44621</v>
      </c>
      <c r="M12" s="6"/>
      <c r="N12" s="6"/>
      <c r="O12" s="6"/>
      <c r="P12" s="7"/>
      <c r="Q12" s="8"/>
      <c r="R12" s="9">
        <v>0</v>
      </c>
      <c r="S12" s="11">
        <f>R12*K12</f>
        <v>0</v>
      </c>
      <c r="T12" s="11">
        <f>S12*0.2</f>
        <v>0</v>
      </c>
      <c r="U12" s="12">
        <f>T12+S12</f>
        <v>0</v>
      </c>
    </row>
    <row r="13" spans="1:21" ht="45" customHeight="1">
      <c r="A13" s="17" t="s">
        <v>28</v>
      </c>
      <c r="B13" s="49" t="s">
        <v>67</v>
      </c>
      <c r="C13" s="18" t="s">
        <v>68</v>
      </c>
      <c r="D13" s="18" t="s">
        <v>90</v>
      </c>
      <c r="E13" s="42" t="s">
        <v>112</v>
      </c>
      <c r="F13" s="44"/>
      <c r="G13" s="14" t="s">
        <v>44</v>
      </c>
      <c r="H13" s="29"/>
      <c r="I13" s="29"/>
      <c r="J13" s="46" t="s">
        <v>46</v>
      </c>
      <c r="K13" s="46">
        <v>10</v>
      </c>
      <c r="L13" s="52">
        <v>44621</v>
      </c>
      <c r="M13" s="6"/>
      <c r="N13" s="6"/>
      <c r="O13" s="6"/>
      <c r="P13" s="7"/>
      <c r="Q13" s="8"/>
      <c r="R13" s="9">
        <v>0</v>
      </c>
      <c r="S13" s="11">
        <f t="shared" ref="S13:S33" si="0">R13*K13</f>
        <v>0</v>
      </c>
      <c r="T13" s="11">
        <f t="shared" ref="T13:T33" si="1">S13*0.2</f>
        <v>0</v>
      </c>
      <c r="U13" s="12">
        <f t="shared" ref="U13:U33" si="2">T13+S13</f>
        <v>0</v>
      </c>
    </row>
    <row r="14" spans="1:21" ht="25.5">
      <c r="A14" s="17" t="s">
        <v>29</v>
      </c>
      <c r="B14" s="50"/>
      <c r="C14" s="18" t="s">
        <v>69</v>
      </c>
      <c r="D14" s="18" t="s">
        <v>91</v>
      </c>
      <c r="E14" s="42" t="s">
        <v>113</v>
      </c>
      <c r="F14" s="44"/>
      <c r="G14" s="14" t="s">
        <v>47</v>
      </c>
      <c r="H14" s="29"/>
      <c r="I14" s="29"/>
      <c r="J14" s="46" t="s">
        <v>46</v>
      </c>
      <c r="K14" s="46">
        <v>9</v>
      </c>
      <c r="L14" s="52">
        <v>44621</v>
      </c>
      <c r="M14" s="6"/>
      <c r="N14" s="6"/>
      <c r="O14" s="6"/>
      <c r="P14" s="7"/>
      <c r="Q14" s="8"/>
      <c r="R14" s="9">
        <v>0</v>
      </c>
      <c r="S14" s="11">
        <f t="shared" si="0"/>
        <v>0</v>
      </c>
      <c r="T14" s="11">
        <f t="shared" si="1"/>
        <v>0</v>
      </c>
      <c r="U14" s="12">
        <f t="shared" si="2"/>
        <v>0</v>
      </c>
    </row>
    <row r="15" spans="1:21" ht="12.75">
      <c r="A15" s="17" t="s">
        <v>30</v>
      </c>
      <c r="B15" s="50"/>
      <c r="C15" s="18" t="s">
        <v>70</v>
      </c>
      <c r="D15" s="18" t="s">
        <v>92</v>
      </c>
      <c r="E15" s="42" t="s">
        <v>114</v>
      </c>
      <c r="F15" s="44"/>
      <c r="G15" s="14" t="s">
        <v>47</v>
      </c>
      <c r="H15" s="29"/>
      <c r="I15" s="29"/>
      <c r="J15" s="46" t="s">
        <v>46</v>
      </c>
      <c r="K15" s="46">
        <v>36</v>
      </c>
      <c r="L15" s="52">
        <v>44621</v>
      </c>
      <c r="M15" s="6"/>
      <c r="N15" s="6"/>
      <c r="O15" s="6"/>
      <c r="P15" s="7"/>
      <c r="Q15" s="8"/>
      <c r="R15" s="9">
        <v>0</v>
      </c>
      <c r="S15" s="11">
        <f t="shared" si="0"/>
        <v>0</v>
      </c>
      <c r="T15" s="11">
        <f t="shared" si="1"/>
        <v>0</v>
      </c>
      <c r="U15" s="12">
        <f t="shared" si="2"/>
        <v>0</v>
      </c>
    </row>
    <row r="16" spans="1:21" ht="12.75">
      <c r="A16" s="17" t="s">
        <v>31</v>
      </c>
      <c r="B16" s="50"/>
      <c r="C16" s="18" t="s">
        <v>71</v>
      </c>
      <c r="D16" s="18" t="s">
        <v>93</v>
      </c>
      <c r="E16" s="42" t="s">
        <v>115</v>
      </c>
      <c r="F16" s="44"/>
      <c r="G16" s="14" t="s">
        <v>47</v>
      </c>
      <c r="H16" s="29"/>
      <c r="I16" s="29"/>
      <c r="J16" s="46" t="s">
        <v>46</v>
      </c>
      <c r="K16" s="46">
        <v>21</v>
      </c>
      <c r="L16" s="52">
        <v>44621</v>
      </c>
      <c r="M16" s="6"/>
      <c r="N16" s="6"/>
      <c r="O16" s="6"/>
      <c r="P16" s="7"/>
      <c r="Q16" s="8"/>
      <c r="R16" s="9">
        <v>0</v>
      </c>
      <c r="S16" s="11">
        <f t="shared" si="0"/>
        <v>0</v>
      </c>
      <c r="T16" s="11">
        <f t="shared" si="1"/>
        <v>0</v>
      </c>
      <c r="U16" s="12">
        <f t="shared" si="2"/>
        <v>0</v>
      </c>
    </row>
    <row r="17" spans="1:21" ht="12.75">
      <c r="A17" s="17" t="s">
        <v>32</v>
      </c>
      <c r="B17" s="50"/>
      <c r="C17" s="18" t="s">
        <v>72</v>
      </c>
      <c r="D17" s="18" t="s">
        <v>94</v>
      </c>
      <c r="E17" s="42" t="s">
        <v>116</v>
      </c>
      <c r="F17" s="44"/>
      <c r="G17" s="14" t="s">
        <v>47</v>
      </c>
      <c r="H17" s="29"/>
      <c r="I17" s="29"/>
      <c r="J17" s="46" t="s">
        <v>46</v>
      </c>
      <c r="K17" s="46">
        <v>21</v>
      </c>
      <c r="L17" s="52">
        <v>44621</v>
      </c>
      <c r="M17" s="6"/>
      <c r="N17" s="6"/>
      <c r="O17" s="6"/>
      <c r="P17" s="7"/>
      <c r="Q17" s="8"/>
      <c r="R17" s="9">
        <v>0</v>
      </c>
      <c r="S17" s="11">
        <f t="shared" si="0"/>
        <v>0</v>
      </c>
      <c r="T17" s="11">
        <f t="shared" si="1"/>
        <v>0</v>
      </c>
      <c r="U17" s="12">
        <f t="shared" si="2"/>
        <v>0</v>
      </c>
    </row>
    <row r="18" spans="1:21" ht="38.25" customHeight="1">
      <c r="A18" s="17" t="s">
        <v>33</v>
      </c>
      <c r="B18" s="51"/>
      <c r="C18" s="18" t="s">
        <v>73</v>
      </c>
      <c r="D18" s="18" t="s">
        <v>95</v>
      </c>
      <c r="E18" s="42" t="s">
        <v>117</v>
      </c>
      <c r="F18" s="44"/>
      <c r="G18" s="14" t="s">
        <v>47</v>
      </c>
      <c r="H18" s="29"/>
      <c r="I18" s="29"/>
      <c r="J18" s="46" t="s">
        <v>46</v>
      </c>
      <c r="K18" s="46">
        <v>100</v>
      </c>
      <c r="L18" s="52">
        <v>44621</v>
      </c>
      <c r="M18" s="6"/>
      <c r="N18" s="6"/>
      <c r="O18" s="6"/>
      <c r="P18" s="7"/>
      <c r="Q18" s="8"/>
      <c r="R18" s="9">
        <v>0</v>
      </c>
      <c r="S18" s="11">
        <f t="shared" si="0"/>
        <v>0</v>
      </c>
      <c r="T18" s="11">
        <f t="shared" si="1"/>
        <v>0</v>
      </c>
      <c r="U18" s="12">
        <f t="shared" si="2"/>
        <v>0</v>
      </c>
    </row>
    <row r="19" spans="1:21" ht="45" customHeight="1">
      <c r="A19" s="17" t="s">
        <v>34</v>
      </c>
      <c r="B19" s="49" t="s">
        <v>65</v>
      </c>
      <c r="C19" s="18" t="s">
        <v>74</v>
      </c>
      <c r="D19" s="18" t="s">
        <v>96</v>
      </c>
      <c r="E19" s="42" t="s">
        <v>118</v>
      </c>
      <c r="F19" s="44"/>
      <c r="G19" s="14" t="s">
        <v>47</v>
      </c>
      <c r="H19" s="29"/>
      <c r="I19" s="29"/>
      <c r="J19" s="46" t="s">
        <v>46</v>
      </c>
      <c r="K19" s="46">
        <v>30</v>
      </c>
      <c r="L19" s="52">
        <v>44621</v>
      </c>
      <c r="M19" s="6"/>
      <c r="N19" s="6"/>
      <c r="O19" s="6"/>
      <c r="P19" s="7"/>
      <c r="Q19" s="8"/>
      <c r="R19" s="9">
        <v>0</v>
      </c>
      <c r="S19" s="11">
        <f t="shared" si="0"/>
        <v>0</v>
      </c>
      <c r="T19" s="11">
        <f t="shared" si="1"/>
        <v>0</v>
      </c>
      <c r="U19" s="12">
        <f t="shared" si="2"/>
        <v>0</v>
      </c>
    </row>
    <row r="20" spans="1:21" ht="112.5">
      <c r="A20" s="17" t="s">
        <v>35</v>
      </c>
      <c r="B20" s="50"/>
      <c r="C20" s="18" t="s">
        <v>75</v>
      </c>
      <c r="D20" s="18" t="s">
        <v>97</v>
      </c>
      <c r="E20" s="42" t="s">
        <v>119</v>
      </c>
      <c r="F20" s="44"/>
      <c r="G20" s="14" t="s">
        <v>47</v>
      </c>
      <c r="H20" s="29"/>
      <c r="I20" s="29"/>
      <c r="J20" s="46" t="s">
        <v>46</v>
      </c>
      <c r="K20" s="46">
        <v>100</v>
      </c>
      <c r="L20" s="52">
        <v>44621</v>
      </c>
      <c r="M20" s="6"/>
      <c r="N20" s="6"/>
      <c r="O20" s="6"/>
      <c r="P20" s="7"/>
      <c r="Q20" s="8"/>
      <c r="R20" s="9">
        <v>0</v>
      </c>
      <c r="S20" s="11">
        <f t="shared" si="0"/>
        <v>0</v>
      </c>
      <c r="T20" s="11">
        <f t="shared" si="1"/>
        <v>0</v>
      </c>
      <c r="U20" s="12">
        <f t="shared" si="2"/>
        <v>0</v>
      </c>
    </row>
    <row r="21" spans="1:21" ht="25.5">
      <c r="A21" s="17" t="s">
        <v>36</v>
      </c>
      <c r="B21" s="51"/>
      <c r="C21" s="18" t="s">
        <v>76</v>
      </c>
      <c r="D21" s="18" t="s">
        <v>98</v>
      </c>
      <c r="E21" s="42" t="s">
        <v>120</v>
      </c>
      <c r="F21" s="44"/>
      <c r="G21" s="14" t="s">
        <v>54</v>
      </c>
      <c r="H21" s="29"/>
      <c r="I21" s="29"/>
      <c r="J21" s="46" t="s">
        <v>46</v>
      </c>
      <c r="K21" s="46">
        <v>30</v>
      </c>
      <c r="L21" s="52">
        <v>44621</v>
      </c>
      <c r="M21" s="6"/>
      <c r="N21" s="6"/>
      <c r="O21" s="6"/>
      <c r="P21" s="7"/>
      <c r="Q21" s="8"/>
      <c r="R21" s="9">
        <v>0</v>
      </c>
      <c r="S21" s="11">
        <f t="shared" si="0"/>
        <v>0</v>
      </c>
      <c r="T21" s="11">
        <f t="shared" si="1"/>
        <v>0</v>
      </c>
      <c r="U21" s="12">
        <f t="shared" si="2"/>
        <v>0</v>
      </c>
    </row>
    <row r="22" spans="1:21" ht="38.25" customHeight="1">
      <c r="A22" s="17" t="s">
        <v>37</v>
      </c>
      <c r="B22" s="47" t="s">
        <v>67</v>
      </c>
      <c r="C22" s="18" t="s">
        <v>77</v>
      </c>
      <c r="D22" s="18" t="s">
        <v>99</v>
      </c>
      <c r="E22" s="42" t="s">
        <v>121</v>
      </c>
      <c r="F22" s="44"/>
      <c r="G22" s="14" t="s">
        <v>54</v>
      </c>
      <c r="H22" s="29"/>
      <c r="I22" s="29"/>
      <c r="J22" s="46" t="s">
        <v>46</v>
      </c>
      <c r="K22" s="46">
        <v>30</v>
      </c>
      <c r="L22" s="52">
        <v>44621</v>
      </c>
      <c r="M22" s="6"/>
      <c r="N22" s="6"/>
      <c r="O22" s="6"/>
      <c r="P22" s="7"/>
      <c r="Q22" s="8"/>
      <c r="R22" s="9">
        <v>0</v>
      </c>
      <c r="S22" s="11">
        <f t="shared" si="0"/>
        <v>0</v>
      </c>
      <c r="T22" s="11">
        <f t="shared" si="1"/>
        <v>0</v>
      </c>
      <c r="U22" s="12">
        <f t="shared" si="2"/>
        <v>0</v>
      </c>
    </row>
    <row r="23" spans="1:21" ht="25.5">
      <c r="A23" s="17" t="s">
        <v>38</v>
      </c>
      <c r="B23" s="48"/>
      <c r="C23" s="18" t="s">
        <v>78</v>
      </c>
      <c r="D23" s="18" t="s">
        <v>100</v>
      </c>
      <c r="E23" s="42" t="s">
        <v>122</v>
      </c>
      <c r="F23" s="44"/>
      <c r="G23" s="14" t="s">
        <v>54</v>
      </c>
      <c r="H23" s="29"/>
      <c r="I23" s="29"/>
      <c r="J23" s="46" t="s">
        <v>46</v>
      </c>
      <c r="K23" s="46">
        <v>30</v>
      </c>
      <c r="L23" s="52">
        <v>44621</v>
      </c>
      <c r="M23" s="6"/>
      <c r="N23" s="6"/>
      <c r="O23" s="6"/>
      <c r="P23" s="7"/>
      <c r="Q23" s="8"/>
      <c r="R23" s="9">
        <v>0</v>
      </c>
      <c r="S23" s="11">
        <f t="shared" si="0"/>
        <v>0</v>
      </c>
      <c r="T23" s="11">
        <f t="shared" si="1"/>
        <v>0</v>
      </c>
      <c r="U23" s="12">
        <f t="shared" si="2"/>
        <v>0</v>
      </c>
    </row>
    <row r="24" spans="1:21" ht="45" customHeight="1">
      <c r="A24" s="17" t="s">
        <v>39</v>
      </c>
      <c r="B24" s="18" t="s">
        <v>65</v>
      </c>
      <c r="C24" s="18" t="s">
        <v>79</v>
      </c>
      <c r="D24" s="18" t="s">
        <v>101</v>
      </c>
      <c r="E24" s="42" t="s">
        <v>123</v>
      </c>
      <c r="F24" s="44"/>
      <c r="G24" s="14" t="s">
        <v>54</v>
      </c>
      <c r="H24" s="29"/>
      <c r="I24" s="29"/>
      <c r="J24" s="46" t="s">
        <v>46</v>
      </c>
      <c r="K24" s="46">
        <v>2</v>
      </c>
      <c r="L24" s="52">
        <v>44621</v>
      </c>
      <c r="M24" s="6"/>
      <c r="N24" s="6"/>
      <c r="O24" s="6"/>
      <c r="P24" s="7"/>
      <c r="Q24" s="8"/>
      <c r="R24" s="9">
        <v>0</v>
      </c>
      <c r="S24" s="11">
        <f t="shared" si="0"/>
        <v>0</v>
      </c>
      <c r="T24" s="11">
        <f t="shared" si="1"/>
        <v>0</v>
      </c>
      <c r="U24" s="12">
        <f t="shared" si="2"/>
        <v>0</v>
      </c>
    </row>
    <row r="25" spans="1:21" ht="101.25">
      <c r="A25" s="17" t="s">
        <v>48</v>
      </c>
      <c r="B25" s="18" t="s">
        <v>134</v>
      </c>
      <c r="C25" s="18" t="s">
        <v>80</v>
      </c>
      <c r="D25" s="18" t="s">
        <v>102</v>
      </c>
      <c r="E25" s="42" t="s">
        <v>124</v>
      </c>
      <c r="F25" s="44"/>
      <c r="G25" s="14" t="s">
        <v>54</v>
      </c>
      <c r="H25" s="29"/>
      <c r="I25" s="29"/>
      <c r="J25" s="46" t="s">
        <v>46</v>
      </c>
      <c r="K25" s="46">
        <v>60</v>
      </c>
      <c r="L25" s="52">
        <v>44621</v>
      </c>
      <c r="M25" s="6"/>
      <c r="N25" s="6"/>
      <c r="O25" s="6"/>
      <c r="P25" s="7"/>
      <c r="Q25" s="8"/>
      <c r="R25" s="9">
        <v>0</v>
      </c>
      <c r="S25" s="11">
        <f t="shared" si="0"/>
        <v>0</v>
      </c>
      <c r="T25" s="11">
        <f t="shared" si="1"/>
        <v>0</v>
      </c>
      <c r="U25" s="12">
        <f t="shared" si="2"/>
        <v>0</v>
      </c>
    </row>
    <row r="26" spans="1:21" ht="45" customHeight="1">
      <c r="A26" s="17" t="s">
        <v>49</v>
      </c>
      <c r="B26" s="18" t="s">
        <v>135</v>
      </c>
      <c r="C26" s="18" t="s">
        <v>81</v>
      </c>
      <c r="D26" s="18" t="s">
        <v>103</v>
      </c>
      <c r="E26" s="42" t="s">
        <v>125</v>
      </c>
      <c r="F26" s="44"/>
      <c r="G26" s="14" t="s">
        <v>50</v>
      </c>
      <c r="H26" s="29"/>
      <c r="I26" s="29"/>
      <c r="J26" s="46" t="s">
        <v>46</v>
      </c>
      <c r="K26" s="46">
        <v>40</v>
      </c>
      <c r="L26" s="52">
        <v>44621</v>
      </c>
      <c r="M26" s="6"/>
      <c r="N26" s="6"/>
      <c r="O26" s="6"/>
      <c r="P26" s="7"/>
      <c r="Q26" s="8"/>
      <c r="R26" s="9">
        <v>0</v>
      </c>
      <c r="S26" s="11">
        <f t="shared" si="0"/>
        <v>0</v>
      </c>
      <c r="T26" s="11">
        <f t="shared" si="1"/>
        <v>0</v>
      </c>
      <c r="U26" s="12">
        <f t="shared" si="2"/>
        <v>0</v>
      </c>
    </row>
    <row r="27" spans="1:21" ht="22.5">
      <c r="A27" s="17" t="s">
        <v>51</v>
      </c>
      <c r="B27" s="18" t="s">
        <v>136</v>
      </c>
      <c r="C27" s="18" t="s">
        <v>82</v>
      </c>
      <c r="D27" s="18" t="s">
        <v>104</v>
      </c>
      <c r="E27" s="42" t="s">
        <v>126</v>
      </c>
      <c r="F27" s="44"/>
      <c r="G27" s="14" t="s">
        <v>50</v>
      </c>
      <c r="H27" s="29"/>
      <c r="I27" s="29"/>
      <c r="J27" s="46" t="s">
        <v>46</v>
      </c>
      <c r="K27" s="46">
        <v>40</v>
      </c>
      <c r="L27" s="52">
        <v>44621</v>
      </c>
      <c r="M27" s="6"/>
      <c r="N27" s="6"/>
      <c r="O27" s="6"/>
      <c r="P27" s="7"/>
      <c r="Q27" s="8"/>
      <c r="R27" s="9">
        <v>0</v>
      </c>
      <c r="S27" s="11">
        <f t="shared" si="0"/>
        <v>0</v>
      </c>
      <c r="T27" s="11">
        <f t="shared" si="1"/>
        <v>0</v>
      </c>
      <c r="U27" s="12">
        <f t="shared" si="2"/>
        <v>0</v>
      </c>
    </row>
    <row r="28" spans="1:21" ht="12.75">
      <c r="A28" s="17" t="s">
        <v>52</v>
      </c>
      <c r="B28" s="18" t="s">
        <v>135</v>
      </c>
      <c r="C28" s="18" t="s">
        <v>83</v>
      </c>
      <c r="D28" s="18" t="s">
        <v>105</v>
      </c>
      <c r="E28" s="42" t="s">
        <v>127</v>
      </c>
      <c r="F28" s="44"/>
      <c r="G28" s="14" t="s">
        <v>50</v>
      </c>
      <c r="H28" s="29"/>
      <c r="I28" s="29"/>
      <c r="J28" s="46" t="s">
        <v>46</v>
      </c>
      <c r="K28" s="46">
        <v>100</v>
      </c>
      <c r="L28" s="52">
        <v>44621</v>
      </c>
      <c r="M28" s="6"/>
      <c r="N28" s="6"/>
      <c r="O28" s="6"/>
      <c r="P28" s="7"/>
      <c r="Q28" s="8"/>
      <c r="R28" s="9">
        <v>0</v>
      </c>
      <c r="S28" s="11">
        <f t="shared" si="0"/>
        <v>0</v>
      </c>
      <c r="T28" s="11">
        <f t="shared" si="1"/>
        <v>0</v>
      </c>
      <c r="U28" s="12">
        <f t="shared" si="2"/>
        <v>0</v>
      </c>
    </row>
    <row r="29" spans="1:21" ht="22.5">
      <c r="A29" s="17" t="s">
        <v>53</v>
      </c>
      <c r="B29" s="18" t="s">
        <v>136</v>
      </c>
      <c r="C29" s="18" t="s">
        <v>84</v>
      </c>
      <c r="D29" s="18" t="s">
        <v>106</v>
      </c>
      <c r="E29" s="42" t="s">
        <v>128</v>
      </c>
      <c r="F29" s="44"/>
      <c r="G29" s="14" t="s">
        <v>54</v>
      </c>
      <c r="H29" s="29"/>
      <c r="I29" s="29"/>
      <c r="J29" s="46" t="s">
        <v>46</v>
      </c>
      <c r="K29" s="46">
        <v>30</v>
      </c>
      <c r="L29" s="52">
        <v>44621</v>
      </c>
      <c r="M29" s="6"/>
      <c r="N29" s="6"/>
      <c r="O29" s="6"/>
      <c r="P29" s="7"/>
      <c r="Q29" s="8"/>
      <c r="R29" s="9">
        <v>0</v>
      </c>
      <c r="S29" s="11">
        <f t="shared" si="0"/>
        <v>0</v>
      </c>
      <c r="T29" s="11">
        <f t="shared" si="1"/>
        <v>0</v>
      </c>
      <c r="U29" s="12">
        <f t="shared" si="2"/>
        <v>0</v>
      </c>
    </row>
    <row r="30" spans="1:21" ht="12.75">
      <c r="A30" s="17" t="s">
        <v>40</v>
      </c>
      <c r="B30" s="18" t="s">
        <v>135</v>
      </c>
      <c r="C30" s="18" t="s">
        <v>85</v>
      </c>
      <c r="D30" s="18" t="s">
        <v>107</v>
      </c>
      <c r="E30" s="42" t="s">
        <v>129</v>
      </c>
      <c r="F30" s="44"/>
      <c r="G30" s="14" t="s">
        <v>54</v>
      </c>
      <c r="H30" s="29"/>
      <c r="I30" s="29"/>
      <c r="J30" s="46" t="s">
        <v>46</v>
      </c>
      <c r="K30" s="46">
        <v>12</v>
      </c>
      <c r="L30" s="52">
        <v>44621</v>
      </c>
      <c r="M30" s="6"/>
      <c r="N30" s="6"/>
      <c r="O30" s="6"/>
      <c r="P30" s="7"/>
      <c r="Q30" s="8"/>
      <c r="R30" s="9">
        <v>0</v>
      </c>
      <c r="S30" s="11">
        <f t="shared" si="0"/>
        <v>0</v>
      </c>
      <c r="T30" s="11">
        <f t="shared" si="1"/>
        <v>0</v>
      </c>
      <c r="U30" s="12">
        <f t="shared" si="2"/>
        <v>0</v>
      </c>
    </row>
    <row r="31" spans="1:21" ht="112.5">
      <c r="A31" s="17" t="s">
        <v>41</v>
      </c>
      <c r="B31" s="49" t="s">
        <v>65</v>
      </c>
      <c r="C31" s="18" t="s">
        <v>86</v>
      </c>
      <c r="D31" s="18" t="s">
        <v>108</v>
      </c>
      <c r="E31" s="42" t="s">
        <v>130</v>
      </c>
      <c r="F31" s="44"/>
      <c r="G31" s="14" t="s">
        <v>54</v>
      </c>
      <c r="H31" s="29"/>
      <c r="I31" s="29"/>
      <c r="J31" s="46" t="s">
        <v>46</v>
      </c>
      <c r="K31" s="46">
        <v>30</v>
      </c>
      <c r="L31" s="52">
        <v>44621</v>
      </c>
      <c r="M31" s="6"/>
      <c r="N31" s="6"/>
      <c r="O31" s="6"/>
      <c r="P31" s="7"/>
      <c r="Q31" s="8"/>
      <c r="R31" s="9">
        <v>0</v>
      </c>
      <c r="S31" s="11">
        <f t="shared" si="0"/>
        <v>0</v>
      </c>
      <c r="T31" s="11">
        <f t="shared" si="1"/>
        <v>0</v>
      </c>
      <c r="U31" s="12">
        <f t="shared" si="2"/>
        <v>0</v>
      </c>
    </row>
    <row r="32" spans="1:21" ht="78.75">
      <c r="A32" s="17" t="s">
        <v>42</v>
      </c>
      <c r="B32" s="50"/>
      <c r="C32" s="18" t="s">
        <v>87</v>
      </c>
      <c r="D32" s="18" t="s">
        <v>109</v>
      </c>
      <c r="E32" s="42" t="s">
        <v>131</v>
      </c>
      <c r="F32" s="44"/>
      <c r="G32" s="14" t="s">
        <v>54</v>
      </c>
      <c r="H32" s="29"/>
      <c r="I32" s="29"/>
      <c r="J32" s="46" t="s">
        <v>46</v>
      </c>
      <c r="K32" s="46">
        <v>12</v>
      </c>
      <c r="L32" s="52">
        <v>44621</v>
      </c>
      <c r="M32" s="6"/>
      <c r="N32" s="6"/>
      <c r="O32" s="6"/>
      <c r="P32" s="7"/>
      <c r="Q32" s="8"/>
      <c r="R32" s="9">
        <v>0</v>
      </c>
      <c r="S32" s="11">
        <f t="shared" si="0"/>
        <v>0</v>
      </c>
      <c r="T32" s="11">
        <f t="shared" si="1"/>
        <v>0</v>
      </c>
      <c r="U32" s="12">
        <f t="shared" si="2"/>
        <v>0</v>
      </c>
    </row>
    <row r="33" spans="1:21" ht="59.25" customHeight="1">
      <c r="A33" s="17" t="s">
        <v>43</v>
      </c>
      <c r="B33" s="51"/>
      <c r="C33" s="18" t="s">
        <v>88</v>
      </c>
      <c r="D33" s="18" t="s">
        <v>110</v>
      </c>
      <c r="E33" s="42" t="s">
        <v>132</v>
      </c>
      <c r="F33" s="45"/>
      <c r="G33" s="14" t="s">
        <v>54</v>
      </c>
      <c r="H33" s="29"/>
      <c r="I33" s="29"/>
      <c r="J33" s="46" t="s">
        <v>46</v>
      </c>
      <c r="K33" s="46">
        <v>40</v>
      </c>
      <c r="L33" s="52">
        <v>44621</v>
      </c>
      <c r="M33" s="6"/>
      <c r="N33" s="6"/>
      <c r="O33" s="6"/>
      <c r="P33" s="7"/>
      <c r="Q33" s="8"/>
      <c r="R33" s="9">
        <v>0</v>
      </c>
      <c r="S33" s="11">
        <f t="shared" si="0"/>
        <v>0</v>
      </c>
      <c r="T33" s="11">
        <f t="shared" si="1"/>
        <v>0</v>
      </c>
      <c r="U33" s="12">
        <f t="shared" si="2"/>
        <v>0</v>
      </c>
    </row>
    <row r="34" spans="1:21" ht="23.25" customHeight="1">
      <c r="A34" s="22" t="s">
        <v>63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4"/>
      <c r="M34" s="24"/>
      <c r="N34" s="24"/>
      <c r="O34" s="24"/>
      <c r="P34" s="24"/>
      <c r="Q34" s="24"/>
      <c r="R34" s="25"/>
      <c r="S34" s="10">
        <f>SUM(S12:S33)</f>
        <v>0</v>
      </c>
      <c r="T34" s="10">
        <f>SUM(T12:T33)</f>
        <v>0</v>
      </c>
      <c r="U34" s="10">
        <f>SUM(U12:U33)</f>
        <v>0</v>
      </c>
    </row>
    <row r="35" spans="1:21" ht="20.25" customHeight="1">
      <c r="A35" s="31" t="s">
        <v>133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3"/>
      <c r="M35" s="34" t="s">
        <v>62</v>
      </c>
      <c r="N35" s="34"/>
      <c r="O35" s="34"/>
      <c r="P35" s="34"/>
      <c r="Q35" s="34"/>
      <c r="R35" s="34"/>
      <c r="S35" s="34"/>
      <c r="T35" s="34"/>
      <c r="U35" s="34"/>
    </row>
    <row r="36" spans="1:21" ht="17.25" customHeight="1">
      <c r="A36" s="31" t="s">
        <v>58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3"/>
      <c r="M36" s="34" t="s">
        <v>62</v>
      </c>
      <c r="N36" s="34"/>
      <c r="O36" s="34"/>
      <c r="P36" s="34"/>
      <c r="Q36" s="34"/>
      <c r="R36" s="34"/>
      <c r="S36" s="34"/>
      <c r="T36" s="34"/>
      <c r="U36" s="34"/>
    </row>
    <row r="37" spans="1:21" ht="34.5" customHeight="1">
      <c r="A37" s="31" t="s">
        <v>60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3"/>
      <c r="M37" s="34" t="s">
        <v>62</v>
      </c>
      <c r="N37" s="34"/>
      <c r="O37" s="34"/>
      <c r="P37" s="34"/>
      <c r="Q37" s="34"/>
      <c r="R37" s="34"/>
      <c r="S37" s="34"/>
      <c r="T37" s="34"/>
      <c r="U37" s="34"/>
    </row>
    <row r="38" spans="1:21" ht="11.1" customHeight="1">
      <c r="A38" s="31" t="s">
        <v>56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3"/>
      <c r="M38" s="30"/>
      <c r="N38" s="30"/>
      <c r="O38" s="30"/>
      <c r="P38" s="30"/>
      <c r="Q38" s="30"/>
      <c r="R38" s="30"/>
      <c r="S38" s="30"/>
      <c r="T38" s="30"/>
      <c r="U38" s="30"/>
    </row>
    <row r="39" spans="1:21" ht="15" customHeight="1"/>
    <row r="40" spans="1:21" ht="15" customHeight="1">
      <c r="A40" s="4" t="s">
        <v>55</v>
      </c>
    </row>
    <row r="41" spans="1:21" ht="11.45" customHeight="1">
      <c r="C41" s="15" t="s">
        <v>61</v>
      </c>
    </row>
  </sheetData>
  <mergeCells count="44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I8:I10"/>
    <mergeCell ref="J8:J10"/>
    <mergeCell ref="K8:K10"/>
    <mergeCell ref="N9:N10"/>
    <mergeCell ref="O9:O10"/>
    <mergeCell ref="P9:P10"/>
    <mergeCell ref="M38:U38"/>
    <mergeCell ref="A35:L35"/>
    <mergeCell ref="A36:L36"/>
    <mergeCell ref="A37:L37"/>
    <mergeCell ref="A38:L38"/>
    <mergeCell ref="M37:U37"/>
    <mergeCell ref="M36:U36"/>
    <mergeCell ref="M35:U35"/>
    <mergeCell ref="A34:R34"/>
    <mergeCell ref="S8:S10"/>
    <mergeCell ref="D9:D10"/>
    <mergeCell ref="E9:E10"/>
    <mergeCell ref="F9:F10"/>
    <mergeCell ref="G9:G10"/>
    <mergeCell ref="M9:M10"/>
    <mergeCell ref="L8:L10"/>
    <mergeCell ref="H12:H33"/>
    <mergeCell ref="I12:I33"/>
    <mergeCell ref="F12:F33"/>
    <mergeCell ref="B13:B18"/>
    <mergeCell ref="B19:B21"/>
    <mergeCell ref="B22:B23"/>
    <mergeCell ref="B31:B33"/>
    <mergeCell ref="T8:T10"/>
    <mergeCell ref="U8:U10"/>
    <mergeCell ref="Q9:Q10"/>
    <mergeCell ref="R8:R10"/>
    <mergeCell ref="M8:Q8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khismatulina_zz</cp:lastModifiedBy>
  <dcterms:created xsi:type="dcterms:W3CDTF">2020-09-22T03:59:45Z</dcterms:created>
  <dcterms:modified xsi:type="dcterms:W3CDTF">2022-01-11T05:14:22Z</dcterms:modified>
</cp:coreProperties>
</file>