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S16" i="1"/>
  <c r="U16" s="1"/>
  <c r="T16" s="1"/>
  <c r="S13"/>
  <c r="U13" s="1"/>
  <c r="T13" s="1"/>
  <c r="S14"/>
  <c r="U14" s="1"/>
  <c r="T14" s="1"/>
  <c r="S15"/>
  <c r="U15" s="1"/>
  <c r="T15" s="1"/>
  <c r="S17"/>
  <c r="U17" s="1"/>
  <c r="T17" s="1"/>
  <c r="S12"/>
  <c r="S18" l="1"/>
  <c r="U12"/>
  <c r="T12" l="1"/>
  <c r="T18" s="1"/>
  <c r="U18"/>
</calcChain>
</file>

<file path=xl/sharedStrings.xml><?xml version="1.0" encoding="utf-8"?>
<sst xmlns="http://schemas.openxmlformats.org/spreadsheetml/2006/main" count="96" uniqueCount="82">
  <si>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</si>
  <si>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</si>
  <si>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</si>
  <si>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</si>
  <si>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</si>
  <si>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</si>
  <si>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</si>
  <si>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</si>
  <si>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</si>
  <si>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</si>
  <si>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</si>
  <si>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</si>
  <si>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</si>
  <si>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</si>
  <si>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</si>
  <si>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</si>
  <si>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</si>
  <si>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</si>
  <si>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</si>
  <si>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</si>
  <si>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</si>
  <si>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</si>
  <si>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</si>
  <si>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</si>
  <si>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</si>
  <si>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</si>
  <si>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</si>
  <si>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</si>
  <si>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</si>
  <si>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</si>
  <si>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</si>
  <si>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</si>
  <si>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</si>
  <si>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</si>
  <si>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</si>
  <si>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</si>
  <si>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</si>
  <si>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</si>
  <si>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</si>
  <si>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</si>
  <si>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</si>
  <si>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</si>
  <si>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</si>
  <si>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</si>
  <si>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</si>
  <si>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</si>
  <si>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</si>
  <si>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ООО "БНГРЭ"</t>
  </si>
  <si>
    <t>ИТОГО:</t>
  </si>
  <si>
    <t>Согласен/не согласен (указать свои условия)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</si>
  <si>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</si>
  <si>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</si>
  <si>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</si>
  <si>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</si>
  <si>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</si>
  <si>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шт</t>
  </si>
  <si>
    <t>Базис поставки:  DAP ЯНАО, г. Новый Уренгой, п. Коротчаево</t>
  </si>
  <si>
    <t>Форма 6.4к «Коммерческое предложение»</t>
  </si>
  <si>
    <t>Условие о толерансе: допускается отклонение (+/-), не превышающее 10%, от заявленного к поставке количества товара, связанное с технологической нормой отгрузки, не требующее дополнительного согласования. Оплате подлежит фактически поставленное количество Товара.</t>
  </si>
  <si>
    <t>Отдел охраны труда и промышленной безопасности</t>
  </si>
  <si>
    <t>№1 803 из Восточно-Сузунский ЛУ №4Р</t>
  </si>
  <si>
    <t>38011700014</t>
  </si>
  <si>
    <t>Гравий кварцевый фракция 2-5 ММ</t>
  </si>
  <si>
    <t>№2 345 из Восточно-Сузунский ЛУ №4Р</t>
  </si>
  <si>
    <t>38011700012</t>
  </si>
  <si>
    <t>Загрузка обезжелезивания</t>
  </si>
  <si>
    <t>№3 596 из Восточно-Сузунский ЛУ №4Р</t>
  </si>
  <si>
    <t>38011402023</t>
  </si>
  <si>
    <t>Картридж полипропиленовый ПП-5М-20BB</t>
  </si>
  <si>
    <t>№6 320 из Восточно-Сузунский ЛУ №4Р</t>
  </si>
  <si>
    <t>38011700019</t>
  </si>
  <si>
    <t>№7 651 из Восточно-Сузунский ЛУ №4Р</t>
  </si>
  <si>
    <t>38011700013</t>
  </si>
  <si>
    <t>№15 172 из Восточно-Сузунский ЛУ №4Р</t>
  </si>
  <si>
    <t>38011700018</t>
  </si>
  <si>
    <t>Опцион:
- плюс 100 % при условии уведомления за 30 календарных дней до начала срока поставки дополнительного объема Товара. 
- минус 100% при условии уведомления за 30 календарных дней до начала срока поставки.
(формулировку не менять, указать точное количество процентов и дней)</t>
  </si>
  <si>
    <t>кг</t>
  </si>
  <si>
    <t>л</t>
  </si>
  <si>
    <t>Мембрана сменная для установки осмоса РО-750</t>
  </si>
  <si>
    <t>Лампа ультрафиолетовая для УФ-стерилизатор STERILIZER</t>
  </si>
  <si>
    <t>ПДО  102-БНГРЭ-2022 Лот 4 Поставка ЗИП к оборудованию для очистки воды</t>
  </si>
  <si>
    <t xml:space="preserve">Загрузка уголь активированный для установки очистки воды АК47 12х40 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</si>
</sst>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8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8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/>
    </xf>
    <xf numFmtId="0" fontId="7" fillId="4" borderId="4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 wrapText="1"/>
    </xf>
    <xf numFmtId="0" fontId="7" fillId="4" borderId="4" xfId="0" applyFont="1" applyFill="1" applyBorder="1" applyAlignment="1">
      <alignment horizontal="center" vertical="top" wrapText="1"/>
    </xf>
    <xf numFmtId="4" fontId="1" fillId="4" borderId="4" xfId="0" applyNumberFormat="1" applyFont="1" applyFill="1" applyBorder="1" applyAlignment="1">
      <alignment horizontal="right" vertical="center"/>
    </xf>
    <xf numFmtId="4" fontId="1" fillId="5" borderId="4" xfId="0" applyNumberFormat="1" applyFont="1" applyFill="1" applyBorder="1" applyAlignment="1">
      <alignment horizontal="right" vertical="center"/>
    </xf>
    <xf numFmtId="4" fontId="1" fillId="5" borderId="4" xfId="0" applyNumberFormat="1" applyFont="1" applyFill="1" applyBorder="1" applyAlignment="1">
      <alignment horizontal="right" vertical="center" wrapText="1"/>
    </xf>
    <xf numFmtId="4" fontId="7" fillId="5" borderId="4" xfId="0" applyNumberFormat="1" applyFont="1" applyFill="1" applyBorder="1" applyAlignment="1">
      <alignment horizontal="right" vertical="center"/>
    </xf>
    <xf numFmtId="0" fontId="1" fillId="0" borderId="14" xfId="0" applyNumberFormat="1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1" fillId="0" borderId="20" xfId="0" applyNumberFormat="1" applyFont="1" applyBorder="1" applyAlignment="1">
      <alignment horizontal="center" vertical="center" wrapText="1"/>
    </xf>
    <xf numFmtId="0" fontId="9" fillId="0" borderId="14" xfId="0" applyNumberFormat="1" applyFont="1" applyBorder="1" applyAlignment="1">
      <alignment horizontal="center" vertical="center" wrapText="1"/>
    </xf>
    <xf numFmtId="0" fontId="8" fillId="0" borderId="13" xfId="0" applyNumberFormat="1" applyFont="1" applyBorder="1" applyAlignment="1">
      <alignment horizontal="center" vertical="center" wrapText="1"/>
    </xf>
    <xf numFmtId="0" fontId="8" fillId="0" borderId="21" xfId="0" applyNumberFormat="1" applyFont="1" applyBorder="1" applyAlignment="1">
      <alignment horizontal="center" vertical="center" wrapText="1"/>
    </xf>
    <xf numFmtId="0" fontId="1" fillId="0" borderId="22" xfId="0" applyNumberFormat="1" applyFont="1" applyBorder="1" applyAlignment="1">
      <alignment horizontal="center" vertical="center" wrapText="1"/>
    </xf>
    <xf numFmtId="0" fontId="9" fillId="0" borderId="24" xfId="0" applyNumberFormat="1" applyFont="1" applyBorder="1" applyAlignment="1">
      <alignment horizontal="center" vertical="center" wrapText="1"/>
    </xf>
    <xf numFmtId="0" fontId="9" fillId="0" borderId="13" xfId="0" applyNumberFormat="1" applyFont="1" applyBorder="1" applyAlignment="1">
      <alignment horizontal="center" vertical="center" wrapText="1"/>
    </xf>
    <xf numFmtId="0" fontId="9" fillId="0" borderId="21" xfId="0" applyNumberFormat="1" applyFont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textRotation="90" wrapText="1"/>
    </xf>
    <xf numFmtId="0" fontId="7" fillId="0" borderId="5" xfId="0" applyFont="1" applyBorder="1" applyAlignment="1">
      <alignment horizontal="center" textRotation="90" wrapText="1"/>
    </xf>
    <xf numFmtId="0" fontId="7" fillId="0" borderId="4" xfId="0" applyFont="1" applyBorder="1" applyAlignment="1">
      <alignment horizontal="center" vertical="center" textRotation="90"/>
    </xf>
    <xf numFmtId="0" fontId="7" fillId="3" borderId="4" xfId="0" applyFont="1" applyFill="1" applyBorder="1" applyAlignment="1">
      <alignment horizontal="center" vertical="center" textRotation="90"/>
    </xf>
    <xf numFmtId="0" fontId="7" fillId="3" borderId="4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3" xfId="0" applyFont="1" applyBorder="1" applyAlignment="1">
      <alignment horizontal="left" vertical="top" textRotation="90" wrapText="1"/>
    </xf>
    <xf numFmtId="0" fontId="7" fillId="0" borderId="3" xfId="0" applyFont="1" applyBorder="1" applyAlignment="1">
      <alignment horizontal="center" vertical="top" textRotation="90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textRotation="90" wrapText="1"/>
    </xf>
    <xf numFmtId="0" fontId="3" fillId="0" borderId="0" xfId="0" applyFont="1" applyBorder="1" applyAlignment="1">
      <alignment horizontal="center"/>
    </xf>
    <xf numFmtId="14" fontId="10" fillId="0" borderId="9" xfId="0" applyNumberFormat="1" applyFont="1" applyBorder="1" applyAlignment="1">
      <alignment horizontal="center" vertical="center"/>
    </xf>
    <xf numFmtId="14" fontId="10" fillId="0" borderId="17" xfId="0" applyNumberFormat="1" applyFont="1" applyBorder="1" applyAlignment="1">
      <alignment horizontal="center" vertical="center"/>
    </xf>
    <xf numFmtId="0" fontId="7" fillId="3" borderId="7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7" fillId="5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 wrapText="1"/>
    </xf>
    <xf numFmtId="0" fontId="1" fillId="4" borderId="4" xfId="0" applyFont="1" applyFill="1" applyBorder="1" applyAlignment="1">
      <alignment horizontal="left" vertical="center"/>
    </xf>
    <xf numFmtId="0" fontId="7" fillId="3" borderId="6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1" fillId="4" borderId="11" xfId="0" applyFont="1" applyFill="1" applyBorder="1" applyAlignment="1">
      <alignment horizontal="left" vertical="center"/>
    </xf>
    <xf numFmtId="0" fontId="1" fillId="0" borderId="15" xfId="2" applyFont="1" applyFill="1" applyBorder="1" applyAlignment="1">
      <alignment horizontal="center" vertical="center" textRotation="90" wrapText="1"/>
    </xf>
    <xf numFmtId="0" fontId="1" fillId="0" borderId="23" xfId="2" applyFont="1" applyFill="1" applyBorder="1" applyAlignment="1">
      <alignment horizontal="center" vertical="center" textRotation="90" wrapText="1"/>
    </xf>
    <xf numFmtId="0" fontId="1" fillId="0" borderId="16" xfId="2" applyFont="1" applyFill="1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 vertical="center" textRotation="90" wrapText="1"/>
    </xf>
    <xf numFmtId="0" fontId="1" fillId="0" borderId="17" xfId="0" applyFont="1" applyBorder="1" applyAlignment="1">
      <alignment horizontal="center" vertical="center" textRotation="90" wrapText="1"/>
    </xf>
    <xf numFmtId="0" fontId="11" fillId="0" borderId="21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6"/>
  <sheetViews>
    <sheetView tabSelected="1" topLeftCell="A3" zoomScaleNormal="100" workbookViewId="0">
      <selection activeCell="M12" sqref="M12"/>
    </sheetView>
  </sheetViews>
  <sheetFormatPr defaultRowHeight="15"/>
  <cols>
    <col min="1" max="1" width="3.85546875" customWidth="1"/>
    <col min="2" max="3" width="15.7109375" customWidth="1"/>
    <col min="4" max="4" width="12" customWidth="1"/>
    <col min="5" max="5" width="35.28515625" customWidth="1"/>
    <col min="6" max="6" width="5.5703125" customWidth="1"/>
    <col min="7" max="7" width="6.140625" customWidth="1"/>
    <col min="8" max="8" width="4.85546875" customWidth="1"/>
    <col min="9" max="9" width="5" customWidth="1"/>
    <col min="10" max="10" width="6.85546875" customWidth="1"/>
    <col min="11" max="11" width="5.42578125" customWidth="1"/>
    <col min="12" max="12" width="10.85546875" customWidth="1"/>
    <col min="13" max="13" width="32.7109375" customWidth="1"/>
    <col min="19" max="19" width="12" customWidth="1"/>
    <col min="20" max="20" width="11.5703125" customWidth="1"/>
    <col min="21" max="21" width="11" customWidth="1"/>
  </cols>
  <sheetData>
    <row r="1" spans="1:2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39" t="s">
        <v>57</v>
      </c>
      <c r="R1" s="39"/>
      <c r="S1" s="39"/>
      <c r="T1" s="39"/>
      <c r="U1" s="39"/>
    </row>
    <row r="2" spans="1:21">
      <c r="A2" s="45" t="s">
        <v>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</row>
    <row r="3" spans="1:21">
      <c r="A3" s="2"/>
      <c r="B3" s="40" t="s">
        <v>1</v>
      </c>
      <c r="C3" s="40"/>
      <c r="D3" s="40"/>
      <c r="E3" s="40"/>
      <c r="F3" s="40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>
      <c r="A4" s="2"/>
      <c r="B4" s="3" t="s">
        <v>80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>
      <c r="A6" s="4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>
      <c r="A7" s="32" t="s">
        <v>3</v>
      </c>
      <c r="B7" s="33" t="s">
        <v>4</v>
      </c>
      <c r="C7" s="33" t="s">
        <v>5</v>
      </c>
      <c r="D7" s="41" t="s">
        <v>6</v>
      </c>
      <c r="E7" s="41"/>
      <c r="F7" s="41"/>
      <c r="G7" s="41"/>
      <c r="H7" s="41"/>
      <c r="I7" s="41"/>
      <c r="J7" s="41"/>
      <c r="K7" s="41"/>
      <c r="L7" s="41"/>
      <c r="M7" s="42" t="s">
        <v>7</v>
      </c>
      <c r="N7" s="43"/>
      <c r="O7" s="43"/>
      <c r="P7" s="43"/>
      <c r="Q7" s="43"/>
      <c r="R7" s="43"/>
      <c r="S7" s="43"/>
      <c r="T7" s="43"/>
      <c r="U7" s="43"/>
    </row>
    <row r="8" spans="1:21">
      <c r="A8" s="32"/>
      <c r="B8" s="33"/>
      <c r="C8" s="33"/>
      <c r="D8" s="41" t="s">
        <v>8</v>
      </c>
      <c r="E8" s="41"/>
      <c r="F8" s="41"/>
      <c r="G8" s="41"/>
      <c r="H8" s="32" t="s">
        <v>9</v>
      </c>
      <c r="I8" s="32" t="s">
        <v>10</v>
      </c>
      <c r="J8" s="33" t="s">
        <v>11</v>
      </c>
      <c r="K8" s="33" t="s">
        <v>12</v>
      </c>
      <c r="L8" s="34" t="s">
        <v>54</v>
      </c>
      <c r="M8" s="35" t="s">
        <v>13</v>
      </c>
      <c r="N8" s="36"/>
      <c r="O8" s="36"/>
      <c r="P8" s="36"/>
      <c r="Q8" s="36"/>
      <c r="R8" s="44" t="s">
        <v>14</v>
      </c>
      <c r="S8" s="44" t="s">
        <v>15</v>
      </c>
      <c r="T8" s="44" t="s">
        <v>16</v>
      </c>
      <c r="U8" s="44" t="s">
        <v>17</v>
      </c>
    </row>
    <row r="9" spans="1:21">
      <c r="A9" s="32"/>
      <c r="B9" s="33"/>
      <c r="C9" s="33"/>
      <c r="D9" s="29" t="s">
        <v>18</v>
      </c>
      <c r="E9" s="29" t="s">
        <v>19</v>
      </c>
      <c r="F9" s="29" t="s">
        <v>20</v>
      </c>
      <c r="G9" s="29" t="s">
        <v>21</v>
      </c>
      <c r="H9" s="32"/>
      <c r="I9" s="32"/>
      <c r="J9" s="33"/>
      <c r="K9" s="33"/>
      <c r="L9" s="34"/>
      <c r="M9" s="31" t="s">
        <v>19</v>
      </c>
      <c r="N9" s="30" t="s">
        <v>22</v>
      </c>
      <c r="O9" s="30" t="s">
        <v>21</v>
      </c>
      <c r="P9" s="37" t="s">
        <v>23</v>
      </c>
      <c r="Q9" s="38" t="s">
        <v>24</v>
      </c>
      <c r="R9" s="44"/>
      <c r="S9" s="44"/>
      <c r="T9" s="44"/>
      <c r="U9" s="44"/>
    </row>
    <row r="10" spans="1:21" ht="66" customHeight="1">
      <c r="A10" s="32"/>
      <c r="B10" s="33"/>
      <c r="C10" s="33"/>
      <c r="D10" s="29"/>
      <c r="E10" s="29"/>
      <c r="F10" s="29"/>
      <c r="G10" s="29"/>
      <c r="H10" s="32"/>
      <c r="I10" s="32"/>
      <c r="J10" s="33"/>
      <c r="K10" s="33"/>
      <c r="L10" s="34"/>
      <c r="M10" s="31"/>
      <c r="N10" s="30"/>
      <c r="O10" s="30"/>
      <c r="P10" s="37"/>
      <c r="Q10" s="38"/>
      <c r="R10" s="44"/>
      <c r="S10" s="44"/>
      <c r="T10" s="44"/>
      <c r="U10" s="44"/>
    </row>
    <row r="11" spans="1:21" ht="15.75" thickBot="1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9" t="s">
        <v>34</v>
      </c>
      <c r="K11" s="9" t="s">
        <v>35</v>
      </c>
      <c r="L11" s="9" t="s">
        <v>36</v>
      </c>
      <c r="M11" s="8" t="s">
        <v>37</v>
      </c>
      <c r="N11" s="10" t="s">
        <v>38</v>
      </c>
      <c r="O11" s="10" t="s">
        <v>39</v>
      </c>
      <c r="P11" s="10" t="s">
        <v>40</v>
      </c>
      <c r="Q11" s="10" t="s">
        <v>41</v>
      </c>
      <c r="R11" s="10" t="s">
        <v>42</v>
      </c>
      <c r="S11" s="10" t="s">
        <v>43</v>
      </c>
      <c r="T11" s="10" t="s">
        <v>44</v>
      </c>
      <c r="U11" s="10" t="s">
        <v>45</v>
      </c>
    </row>
    <row r="12" spans="1:21" ht="30" thickBot="1">
      <c r="A12" s="20">
        <v>1</v>
      </c>
      <c r="B12" s="24" t="s">
        <v>59</v>
      </c>
      <c r="C12" s="24" t="s">
        <v>73</v>
      </c>
      <c r="D12" s="21" t="s">
        <v>74</v>
      </c>
      <c r="E12" s="22" t="s">
        <v>81</v>
      </c>
      <c r="F12" s="19"/>
      <c r="G12" s="7"/>
      <c r="H12" s="9"/>
      <c r="I12" s="9"/>
      <c r="J12" s="64" t="s">
        <v>76</v>
      </c>
      <c r="K12" s="65">
        <v>100</v>
      </c>
      <c r="L12" s="46">
        <v>44941</v>
      </c>
      <c r="M12" s="11"/>
      <c r="N12" s="11"/>
      <c r="O12" s="11"/>
      <c r="P12" s="12"/>
      <c r="Q12" s="13"/>
      <c r="R12" s="14">
        <v>0</v>
      </c>
      <c r="S12" s="15">
        <f>R12*K12</f>
        <v>0</v>
      </c>
      <c r="T12" s="15">
        <f>U12-S12</f>
        <v>0</v>
      </c>
      <c r="U12" s="16">
        <f>S12*1.2</f>
        <v>0</v>
      </c>
    </row>
    <row r="13" spans="1:21" ht="30" thickBot="1">
      <c r="A13" s="9">
        <v>2</v>
      </c>
      <c r="B13" s="23" t="s">
        <v>59</v>
      </c>
      <c r="C13" s="23" t="s">
        <v>60</v>
      </c>
      <c r="D13" s="18" t="s">
        <v>61</v>
      </c>
      <c r="E13" s="26" t="s">
        <v>62</v>
      </c>
      <c r="F13" s="59" t="s">
        <v>46</v>
      </c>
      <c r="G13" s="9"/>
      <c r="H13" s="62" t="s">
        <v>47</v>
      </c>
      <c r="I13" s="62" t="s">
        <v>47</v>
      </c>
      <c r="J13" s="66" t="s">
        <v>76</v>
      </c>
      <c r="K13" s="67">
        <v>40</v>
      </c>
      <c r="L13" s="47"/>
      <c r="M13" s="11"/>
      <c r="N13" s="11"/>
      <c r="O13" s="11"/>
      <c r="P13" s="12"/>
      <c r="Q13" s="13"/>
      <c r="R13" s="14">
        <v>0</v>
      </c>
      <c r="S13" s="15">
        <f t="shared" ref="S13:S17" si="0">R13*K13</f>
        <v>0</v>
      </c>
      <c r="T13" s="15">
        <f t="shared" ref="T13:T17" si="1">U13-S13</f>
        <v>0</v>
      </c>
      <c r="U13" s="16">
        <f t="shared" ref="U13:U17" si="2">S13*1.2</f>
        <v>0</v>
      </c>
    </row>
    <row r="14" spans="1:21" ht="30" thickBot="1">
      <c r="A14" s="9">
        <v>3</v>
      </c>
      <c r="B14" s="23" t="s">
        <v>59</v>
      </c>
      <c r="C14" s="23" t="s">
        <v>63</v>
      </c>
      <c r="D14" s="25" t="s">
        <v>64</v>
      </c>
      <c r="E14" s="28" t="s">
        <v>65</v>
      </c>
      <c r="F14" s="60"/>
      <c r="G14" s="9"/>
      <c r="H14" s="63"/>
      <c r="I14" s="63"/>
      <c r="J14" s="66" t="s">
        <v>77</v>
      </c>
      <c r="K14" s="67">
        <v>22</v>
      </c>
      <c r="L14" s="47"/>
      <c r="M14" s="11"/>
      <c r="N14" s="11"/>
      <c r="O14" s="11"/>
      <c r="P14" s="12"/>
      <c r="Q14" s="13"/>
      <c r="R14" s="14">
        <v>0</v>
      </c>
      <c r="S14" s="15">
        <f t="shared" si="0"/>
        <v>0</v>
      </c>
      <c r="T14" s="15">
        <f t="shared" si="1"/>
        <v>0</v>
      </c>
      <c r="U14" s="16">
        <f t="shared" si="2"/>
        <v>0</v>
      </c>
    </row>
    <row r="15" spans="1:21" ht="30" thickBot="1">
      <c r="A15" s="9">
        <v>4</v>
      </c>
      <c r="B15" s="23" t="s">
        <v>59</v>
      </c>
      <c r="C15" s="23" t="s">
        <v>71</v>
      </c>
      <c r="D15" s="18" t="s">
        <v>72</v>
      </c>
      <c r="E15" s="27" t="s">
        <v>78</v>
      </c>
      <c r="F15" s="61"/>
      <c r="G15" s="9"/>
      <c r="H15" s="63"/>
      <c r="I15" s="63"/>
      <c r="J15" s="66" t="s">
        <v>55</v>
      </c>
      <c r="K15" s="67">
        <v>3</v>
      </c>
      <c r="L15" s="47"/>
      <c r="M15" s="11"/>
      <c r="N15" s="11"/>
      <c r="O15" s="11"/>
      <c r="P15" s="12"/>
      <c r="Q15" s="13"/>
      <c r="R15" s="14">
        <v>0</v>
      </c>
      <c r="S15" s="15">
        <f t="shared" si="0"/>
        <v>0</v>
      </c>
      <c r="T15" s="15">
        <f t="shared" si="1"/>
        <v>0</v>
      </c>
      <c r="U15" s="16">
        <f t="shared" si="2"/>
        <v>0</v>
      </c>
    </row>
    <row r="16" spans="1:21" ht="30" thickBot="1">
      <c r="A16" s="9">
        <v>5</v>
      </c>
      <c r="B16" s="23" t="s">
        <v>59</v>
      </c>
      <c r="C16" s="23" t="s">
        <v>69</v>
      </c>
      <c r="D16" s="18" t="s">
        <v>70</v>
      </c>
      <c r="E16" s="22" t="s">
        <v>79</v>
      </c>
      <c r="F16" s="61"/>
      <c r="G16" s="9"/>
      <c r="H16" s="63"/>
      <c r="I16" s="63"/>
      <c r="J16" s="66" t="s">
        <v>55</v>
      </c>
      <c r="K16" s="67">
        <v>1</v>
      </c>
      <c r="L16" s="47"/>
      <c r="M16" s="11"/>
      <c r="N16" s="11"/>
      <c r="O16" s="11"/>
      <c r="P16" s="12"/>
      <c r="Q16" s="13"/>
      <c r="R16" s="14">
        <v>0</v>
      </c>
      <c r="S16" s="15">
        <f t="shared" ref="S16" si="3">R16*K16</f>
        <v>0</v>
      </c>
      <c r="T16" s="15">
        <f t="shared" ref="T16" si="4">U16-S16</f>
        <v>0</v>
      </c>
      <c r="U16" s="16">
        <f t="shared" ref="U16" si="5">S16*1.2</f>
        <v>0</v>
      </c>
    </row>
    <row r="17" spans="1:21" ht="30" thickBot="1">
      <c r="A17" s="9">
        <v>6</v>
      </c>
      <c r="B17" s="23" t="s">
        <v>59</v>
      </c>
      <c r="C17" s="23" t="s">
        <v>66</v>
      </c>
      <c r="D17" s="18" t="s">
        <v>67</v>
      </c>
      <c r="E17" s="22" t="s">
        <v>68</v>
      </c>
      <c r="F17" s="61"/>
      <c r="G17" s="9"/>
      <c r="H17" s="63"/>
      <c r="I17" s="63"/>
      <c r="J17" s="66" t="s">
        <v>55</v>
      </c>
      <c r="K17" s="67">
        <v>16</v>
      </c>
      <c r="L17" s="47"/>
      <c r="M17" s="11"/>
      <c r="N17" s="11"/>
      <c r="O17" s="11"/>
      <c r="P17" s="12"/>
      <c r="Q17" s="13"/>
      <c r="R17" s="14">
        <v>0</v>
      </c>
      <c r="S17" s="15">
        <f t="shared" si="0"/>
        <v>0</v>
      </c>
      <c r="T17" s="15">
        <f t="shared" si="1"/>
        <v>0</v>
      </c>
      <c r="U17" s="16">
        <f t="shared" si="2"/>
        <v>0</v>
      </c>
    </row>
    <row r="18" spans="1:21">
      <c r="A18" s="52" t="s">
        <v>48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17">
        <f>SUM(S12:S17)</f>
        <v>0</v>
      </c>
      <c r="T18" s="17">
        <f>SUM(T12:T17)</f>
        <v>0</v>
      </c>
      <c r="U18" s="17">
        <f>SUM(U12:U17)</f>
        <v>0</v>
      </c>
    </row>
    <row r="19" spans="1:21" ht="48" customHeight="1">
      <c r="A19" s="53" t="s">
        <v>75</v>
      </c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4" t="s">
        <v>49</v>
      </c>
      <c r="N19" s="54"/>
      <c r="O19" s="54"/>
      <c r="P19" s="54"/>
      <c r="Q19" s="54"/>
      <c r="R19" s="54"/>
      <c r="S19" s="54"/>
      <c r="T19" s="54"/>
      <c r="U19" s="54"/>
    </row>
    <row r="20" spans="1:21" ht="17.25" customHeight="1">
      <c r="A20" s="55" t="s">
        <v>56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7"/>
      <c r="M20" s="58" t="s">
        <v>49</v>
      </c>
      <c r="N20" s="58"/>
      <c r="O20" s="58"/>
      <c r="P20" s="58"/>
      <c r="Q20" s="58"/>
      <c r="R20" s="58"/>
      <c r="S20" s="58"/>
      <c r="T20" s="58"/>
      <c r="U20" s="58"/>
    </row>
    <row r="21" spans="1:21" ht="35.25" customHeight="1">
      <c r="A21" s="48" t="s">
        <v>50</v>
      </c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50"/>
      <c r="M21" s="51" t="s">
        <v>49</v>
      </c>
      <c r="N21" s="51"/>
      <c r="O21" s="51"/>
      <c r="P21" s="51"/>
      <c r="Q21" s="51"/>
      <c r="R21" s="51"/>
      <c r="S21" s="51"/>
      <c r="T21" s="51"/>
      <c r="U21" s="51"/>
    </row>
    <row r="22" spans="1:21">
      <c r="A22" s="48" t="s">
        <v>51</v>
      </c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50"/>
      <c r="M22" s="51" t="s">
        <v>49</v>
      </c>
      <c r="N22" s="51"/>
      <c r="O22" s="51"/>
      <c r="P22" s="51"/>
      <c r="Q22" s="51"/>
      <c r="R22" s="51"/>
      <c r="S22" s="51"/>
      <c r="T22" s="51"/>
      <c r="U22" s="51"/>
    </row>
    <row r="23" spans="1:21" ht="27" customHeight="1">
      <c r="A23" s="48" t="s">
        <v>58</v>
      </c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50"/>
    </row>
    <row r="24" spans="1:2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6" t="s">
        <v>52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D26" t="s">
        <v>53</v>
      </c>
    </row>
  </sheetData>
  <mergeCells count="42">
    <mergeCell ref="L12:L17"/>
    <mergeCell ref="A23:U23"/>
    <mergeCell ref="A22:L22"/>
    <mergeCell ref="M22:U22"/>
    <mergeCell ref="A18:R18"/>
    <mergeCell ref="A19:L19"/>
    <mergeCell ref="M19:U19"/>
    <mergeCell ref="A20:L20"/>
    <mergeCell ref="M20:U20"/>
    <mergeCell ref="A21:L21"/>
    <mergeCell ref="M21:U21"/>
    <mergeCell ref="F13:F17"/>
    <mergeCell ref="H13:H17"/>
    <mergeCell ref="I13:I17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A2:U2"/>
    <mergeCell ref="R8:R10"/>
    <mergeCell ref="F9:F10"/>
    <mergeCell ref="O9:O10"/>
    <mergeCell ref="G9:G10"/>
    <mergeCell ref="M9:M10"/>
    <mergeCell ref="N9:N10"/>
    <mergeCell ref="I8:I10"/>
    <mergeCell ref="J8:J10"/>
    <mergeCell ref="K8:K10"/>
    <mergeCell ref="L8:L10"/>
    <mergeCell ref="M8:Q8"/>
    <mergeCell ref="P9:P10"/>
    <mergeCell ref="Q9:Q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khismatulina_zz</cp:lastModifiedBy>
  <dcterms:created xsi:type="dcterms:W3CDTF">2022-03-05T07:15:49Z</dcterms:created>
  <dcterms:modified xsi:type="dcterms:W3CDTF">2022-09-14T04:13:10Z</dcterms:modified>
</cp:coreProperties>
</file>