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7" i="1"/>
  <c r="T17" s="1"/>
  <c r="U17" s="1"/>
  <c r="S15"/>
  <c r="T15" s="1"/>
  <c r="U15" s="1"/>
  <c r="S13"/>
  <c r="T13" s="1"/>
  <c r="U13" s="1"/>
  <c r="S14"/>
  <c r="T14" s="1"/>
  <c r="U14" s="1"/>
  <c r="S16"/>
  <c r="T16" s="1"/>
  <c r="U16" s="1"/>
  <c r="S12" l="1"/>
  <c r="S18" s="1"/>
  <c r="T12" l="1"/>
  <c r="T18" s="1"/>
  <c r="U12" l="1"/>
  <c r="U18" s="1"/>
</calcChain>
</file>

<file path=xl/sharedStrings.xml><?xml version="1.0" encoding="utf-8"?>
<sst xmlns="http://schemas.openxmlformats.org/spreadsheetml/2006/main" count="90" uniqueCount="76">
  <si>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</si>
  <si>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</si>
  <si>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</si>
  <si>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</si>
  <si>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</si>
  <si>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</si>
  <si>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</si>
  <si>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</si>
  <si>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</si>
  <si>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</si>
  <si>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</si>
  <si>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</si>
  <si>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</si>
  <si>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</si>
  <si>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</si>
  <si>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</si>
  <si>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</si>
  <si>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</si>
  <si>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</si>
  <si>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</si>
  <si>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</si>
  <si>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</si>
  <si>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</si>
  <si>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</si>
  <si>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</si>
  <si>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</si>
  <si>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</si>
  <si>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</si>
  <si>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</si>
  <si>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</si>
  <si>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</si>
  <si>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</si>
  <si>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</si>
  <si>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</si>
  <si>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</si>
  <si>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</si>
  <si>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</si>
  <si>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</si>
  <si>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</si>
  <si>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</si>
  <si>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</si>
  <si>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</si>
  <si>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</si>
  <si>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</si>
  <si>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</si>
  <si>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</si>
  <si>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</si>
  <si>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</si>
  <si>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</si>
  <si>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</si>
  <si>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</si>
  <si>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</si>
  <si>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</si>
  <si>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</si>
  <si>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</si>
  <si>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</si>
  <si>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</si>
  <si>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r>
      <rPr>
        <b/>
        <sz val="8"/>
        <rFont val="Arial"/>
        <family val="2"/>
        <charset val="204"/>
      </rPr>
      <t>Условие о толерансе:</t>
    </r>
    <r>
      <rPr>
        <sz val="8"/>
        <rFont val="Arial"/>
        <family val="2"/>
        <charset val="204"/>
      </rPr>
      <t xml:space="preserve">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  </r>
  </si>
  <si>
    <t>ПДО  102-БНГРЭ-2022 Лот 1 Поставка ЗИП к оборудованию для очистки воды</t>
  </si>
  <si>
    <t>Отдел охраны труда и промышленной безопасности</t>
  </si>
  <si>
    <t>38011700014</t>
  </si>
  <si>
    <t>Гравий кварцевый фракция 2-5 ММ</t>
  </si>
  <si>
    <t>38011700012</t>
  </si>
  <si>
    <t>Загрузка обезжелезивания</t>
  </si>
  <si>
    <t>38011402023</t>
  </si>
  <si>
    <t>Картридж полипропиленовый ПП-5М-20BB</t>
  </si>
  <si>
    <t>38011700019</t>
  </si>
  <si>
    <t>38011700013</t>
  </si>
  <si>
    <t>38011700018</t>
  </si>
  <si>
    <t xml:space="preserve">Уголь активированный для установки очистки воды АК47 12х40 </t>
  </si>
  <si>
    <t>кг</t>
  </si>
  <si>
    <t>л</t>
  </si>
  <si>
    <t>шт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</si>
  <si>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</si>
  <si>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Лампа ультрафиолетовая для УФ-стерилизатор STERILIZER</t>
  </si>
  <si>
    <t>Мембрана сменная для установки осмоса РО-750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</si>
</sst>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11" fillId="0" borderId="11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14" fontId="9" fillId="0" borderId="12" xfId="0" applyNumberFormat="1" applyFont="1" applyBorder="1" applyAlignment="1">
      <alignment horizontal="center" vertical="center" wrapText="1"/>
    </xf>
    <xf numFmtId="14" fontId="9" fillId="0" borderId="13" xfId="0" applyNumberFormat="1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topLeftCell="A4" zoomScaleNormal="100" workbookViewId="0">
      <selection activeCell="E15" sqref="E15"/>
    </sheetView>
  </sheetViews>
  <sheetFormatPr defaultRowHeight="15"/>
  <cols>
    <col min="1" max="1" width="3.85546875" customWidth="1"/>
    <col min="2" max="2" width="20.85546875" customWidth="1"/>
    <col min="3" max="3" width="31.5703125" hidden="1" customWidth="1"/>
    <col min="4" max="4" width="12.42578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1" t="s">
        <v>0</v>
      </c>
      <c r="R1" s="31"/>
      <c r="S1" s="31"/>
      <c r="T1" s="31"/>
      <c r="U1" s="31"/>
    </row>
    <row r="2" spans="1:2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>
      <c r="A3" s="2"/>
      <c r="B3" s="32" t="s">
        <v>2</v>
      </c>
      <c r="C3" s="32"/>
      <c r="D3" s="32"/>
      <c r="E3" s="32"/>
      <c r="F3" s="3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3" t="s">
        <v>4</v>
      </c>
      <c r="B7" s="34" t="s">
        <v>5</v>
      </c>
      <c r="C7" s="34" t="s">
        <v>6</v>
      </c>
      <c r="D7" s="35" t="s">
        <v>7</v>
      </c>
      <c r="E7" s="35"/>
      <c r="F7" s="35"/>
      <c r="G7" s="35"/>
      <c r="H7" s="35"/>
      <c r="I7" s="35"/>
      <c r="J7" s="35"/>
      <c r="K7" s="35"/>
      <c r="L7" s="35"/>
      <c r="M7" s="36" t="s">
        <v>8</v>
      </c>
      <c r="N7" s="37"/>
      <c r="O7" s="37"/>
      <c r="P7" s="37"/>
      <c r="Q7" s="37"/>
      <c r="R7" s="37"/>
      <c r="S7" s="37"/>
      <c r="T7" s="37"/>
      <c r="U7" s="37"/>
    </row>
    <row r="8" spans="1:21">
      <c r="A8" s="33"/>
      <c r="B8" s="34"/>
      <c r="C8" s="34"/>
      <c r="D8" s="38" t="s">
        <v>9</v>
      </c>
      <c r="E8" s="38"/>
      <c r="F8" s="38"/>
      <c r="G8" s="38"/>
      <c r="H8" s="33" t="s">
        <v>10</v>
      </c>
      <c r="I8" s="33" t="s">
        <v>11</v>
      </c>
      <c r="J8" s="34" t="s">
        <v>12</v>
      </c>
      <c r="K8" s="34" t="s">
        <v>13</v>
      </c>
      <c r="L8" s="57" t="s">
        <v>56</v>
      </c>
      <c r="M8" s="58" t="s">
        <v>14</v>
      </c>
      <c r="N8" s="59"/>
      <c r="O8" s="59"/>
      <c r="P8" s="59"/>
      <c r="Q8" s="59"/>
      <c r="R8" s="39" t="s">
        <v>15</v>
      </c>
      <c r="S8" s="39" t="s">
        <v>16</v>
      </c>
      <c r="T8" s="39" t="s">
        <v>17</v>
      </c>
      <c r="U8" s="39" t="s">
        <v>18</v>
      </c>
    </row>
    <row r="9" spans="1:21">
      <c r="A9" s="33"/>
      <c r="B9" s="34"/>
      <c r="C9" s="34"/>
      <c r="D9" s="40" t="s">
        <v>19</v>
      </c>
      <c r="E9" s="40" t="s">
        <v>20</v>
      </c>
      <c r="F9" s="40" t="s">
        <v>21</v>
      </c>
      <c r="G9" s="40" t="s">
        <v>22</v>
      </c>
      <c r="H9" s="33"/>
      <c r="I9" s="33"/>
      <c r="J9" s="34"/>
      <c r="K9" s="34"/>
      <c r="L9" s="57"/>
      <c r="M9" s="56" t="s">
        <v>20</v>
      </c>
      <c r="N9" s="55" t="s">
        <v>23</v>
      </c>
      <c r="O9" s="55" t="s">
        <v>22</v>
      </c>
      <c r="P9" s="60" t="s">
        <v>24</v>
      </c>
      <c r="Q9" s="61" t="s">
        <v>25</v>
      </c>
      <c r="R9" s="39"/>
      <c r="S9" s="39"/>
      <c r="T9" s="39"/>
      <c r="U9" s="39"/>
    </row>
    <row r="10" spans="1:21" ht="66" customHeight="1">
      <c r="A10" s="33"/>
      <c r="B10" s="34"/>
      <c r="C10" s="34"/>
      <c r="D10" s="40"/>
      <c r="E10" s="40"/>
      <c r="F10" s="40"/>
      <c r="G10" s="40"/>
      <c r="H10" s="33"/>
      <c r="I10" s="33"/>
      <c r="J10" s="34"/>
      <c r="K10" s="34"/>
      <c r="L10" s="57"/>
      <c r="M10" s="56"/>
      <c r="N10" s="55"/>
      <c r="O10" s="55"/>
      <c r="P10" s="60"/>
      <c r="Q10" s="61"/>
      <c r="R10" s="39"/>
      <c r="S10" s="39"/>
      <c r="T10" s="39"/>
      <c r="U10" s="39"/>
    </row>
    <row r="11" spans="1:21" ht="15.75" thickBot="1">
      <c r="A11" s="11" t="s">
        <v>26</v>
      </c>
      <c r="B11" s="11" t="s">
        <v>27</v>
      </c>
      <c r="C11" s="11" t="s">
        <v>28</v>
      </c>
      <c r="D11" s="11" t="s">
        <v>29</v>
      </c>
      <c r="E11" s="11" t="s">
        <v>30</v>
      </c>
      <c r="F11" s="11" t="s">
        <v>31</v>
      </c>
      <c r="G11" s="11" t="s">
        <v>32</v>
      </c>
      <c r="H11" s="11" t="s">
        <v>33</v>
      </c>
      <c r="I11" s="11" t="s">
        <v>34</v>
      </c>
      <c r="J11" s="11" t="s">
        <v>35</v>
      </c>
      <c r="K11" s="11" t="s">
        <v>36</v>
      </c>
      <c r="L11" s="11" t="s">
        <v>37</v>
      </c>
      <c r="M11" s="15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24.75" thickBot="1">
      <c r="A12" s="17">
        <v>1</v>
      </c>
      <c r="B12" s="23" t="s">
        <v>59</v>
      </c>
      <c r="C12" s="14"/>
      <c r="D12" s="22" t="s">
        <v>68</v>
      </c>
      <c r="E12" s="24" t="s">
        <v>69</v>
      </c>
      <c r="F12" s="53" t="s">
        <v>47</v>
      </c>
      <c r="G12" s="13"/>
      <c r="H12" s="54" t="s">
        <v>48</v>
      </c>
      <c r="I12" s="54" t="s">
        <v>48</v>
      </c>
      <c r="J12" s="62" t="s">
        <v>70</v>
      </c>
      <c r="K12" s="63">
        <v>1300</v>
      </c>
      <c r="L12" s="25">
        <v>44941</v>
      </c>
      <c r="M12" s="16"/>
      <c r="N12" s="7"/>
      <c r="O12" s="8"/>
      <c r="P12" s="9"/>
      <c r="Q12" s="10"/>
      <c r="R12" s="18">
        <v>0</v>
      </c>
      <c r="S12" s="19">
        <f>R12*K12</f>
        <v>0</v>
      </c>
      <c r="T12" s="19">
        <f>S12*0.2</f>
        <v>0</v>
      </c>
      <c r="U12" s="20">
        <f>T12+S12</f>
        <v>0</v>
      </c>
    </row>
    <row r="13" spans="1:21" ht="20.25" thickBot="1">
      <c r="A13" s="17">
        <v>2</v>
      </c>
      <c r="B13" s="23" t="s">
        <v>59</v>
      </c>
      <c r="C13" s="14"/>
      <c r="D13" s="22" t="s">
        <v>60</v>
      </c>
      <c r="E13" s="24" t="s">
        <v>61</v>
      </c>
      <c r="F13" s="53"/>
      <c r="G13" s="13"/>
      <c r="H13" s="54"/>
      <c r="I13" s="54"/>
      <c r="J13" s="64" t="s">
        <v>70</v>
      </c>
      <c r="K13" s="65">
        <v>520</v>
      </c>
      <c r="L13" s="26"/>
      <c r="M13" s="16"/>
      <c r="N13" s="7"/>
      <c r="O13" s="8"/>
      <c r="P13" s="9"/>
      <c r="Q13" s="10"/>
      <c r="R13" s="18">
        <v>0</v>
      </c>
      <c r="S13" s="19">
        <f t="shared" ref="S13:S16" si="0">R13*K13</f>
        <v>0</v>
      </c>
      <c r="T13" s="19">
        <f t="shared" ref="T13:T16" si="1">S13*0.2</f>
        <v>0</v>
      </c>
      <c r="U13" s="20">
        <f t="shared" ref="U13:U16" si="2">T13+S13</f>
        <v>0</v>
      </c>
    </row>
    <row r="14" spans="1:21" ht="20.25" thickBot="1">
      <c r="A14" s="17">
        <v>3</v>
      </c>
      <c r="B14" s="23" t="s">
        <v>59</v>
      </c>
      <c r="C14" s="14"/>
      <c r="D14" s="22" t="s">
        <v>62</v>
      </c>
      <c r="E14" s="24" t="s">
        <v>63</v>
      </c>
      <c r="F14" s="53"/>
      <c r="G14" s="13"/>
      <c r="H14" s="54"/>
      <c r="I14" s="54"/>
      <c r="J14" s="64" t="s">
        <v>71</v>
      </c>
      <c r="K14" s="65">
        <v>286</v>
      </c>
      <c r="L14" s="26"/>
      <c r="M14" s="16"/>
      <c r="N14" s="7"/>
      <c r="O14" s="8"/>
      <c r="P14" s="9"/>
      <c r="Q14" s="10"/>
      <c r="R14" s="18">
        <v>0</v>
      </c>
      <c r="S14" s="19">
        <f t="shared" si="0"/>
        <v>0</v>
      </c>
      <c r="T14" s="19">
        <f t="shared" si="1"/>
        <v>0</v>
      </c>
      <c r="U14" s="20">
        <f t="shared" si="2"/>
        <v>0</v>
      </c>
    </row>
    <row r="15" spans="1:21" ht="24.75" thickBot="1">
      <c r="A15" s="17">
        <v>4</v>
      </c>
      <c r="B15" s="23" t="s">
        <v>59</v>
      </c>
      <c r="C15" s="14"/>
      <c r="D15" s="22" t="s">
        <v>67</v>
      </c>
      <c r="E15" s="24" t="s">
        <v>75</v>
      </c>
      <c r="F15" s="53"/>
      <c r="G15" s="13"/>
      <c r="H15" s="54"/>
      <c r="I15" s="54"/>
      <c r="J15" s="64" t="s">
        <v>72</v>
      </c>
      <c r="K15" s="65">
        <v>39</v>
      </c>
      <c r="L15" s="26"/>
      <c r="M15" s="16"/>
      <c r="N15" s="7"/>
      <c r="O15" s="8"/>
      <c r="P15" s="9"/>
      <c r="Q15" s="10"/>
      <c r="R15" s="18">
        <v>0</v>
      </c>
      <c r="S15" s="19">
        <f t="shared" ref="S15" si="3">R15*K15</f>
        <v>0</v>
      </c>
      <c r="T15" s="19">
        <f t="shared" ref="T15" si="4">S15*0.2</f>
        <v>0</v>
      </c>
      <c r="U15" s="20">
        <f t="shared" ref="U15" si="5">T15+S15</f>
        <v>0</v>
      </c>
    </row>
    <row r="16" spans="1:21" ht="24.75" thickBot="1">
      <c r="A16" s="17">
        <v>5</v>
      </c>
      <c r="B16" s="23" t="s">
        <v>59</v>
      </c>
      <c r="C16" s="14"/>
      <c r="D16" s="22" t="s">
        <v>66</v>
      </c>
      <c r="E16" s="24" t="s">
        <v>74</v>
      </c>
      <c r="F16" s="53"/>
      <c r="G16" s="13"/>
      <c r="H16" s="54"/>
      <c r="I16" s="54"/>
      <c r="J16" s="64" t="s">
        <v>72</v>
      </c>
      <c r="K16" s="65">
        <v>13</v>
      </c>
      <c r="L16" s="26"/>
      <c r="M16" s="16"/>
      <c r="N16" s="7"/>
      <c r="O16" s="8"/>
      <c r="P16" s="9"/>
      <c r="Q16" s="10"/>
      <c r="R16" s="18">
        <v>0</v>
      </c>
      <c r="S16" s="19">
        <f t="shared" si="0"/>
        <v>0</v>
      </c>
      <c r="T16" s="19">
        <f t="shared" si="1"/>
        <v>0</v>
      </c>
      <c r="U16" s="20">
        <f t="shared" si="2"/>
        <v>0</v>
      </c>
    </row>
    <row r="17" spans="1:21" ht="24.75" thickBot="1">
      <c r="A17" s="17">
        <v>6</v>
      </c>
      <c r="B17" s="23" t="s">
        <v>59</v>
      </c>
      <c r="C17" s="14"/>
      <c r="D17" s="22" t="s">
        <v>64</v>
      </c>
      <c r="E17" s="24" t="s">
        <v>65</v>
      </c>
      <c r="F17" s="53"/>
      <c r="G17" s="13"/>
      <c r="H17" s="54"/>
      <c r="I17" s="54"/>
      <c r="J17" s="64" t="s">
        <v>72</v>
      </c>
      <c r="K17" s="65">
        <v>176</v>
      </c>
      <c r="L17" s="27"/>
      <c r="M17" s="16"/>
      <c r="N17" s="7"/>
      <c r="O17" s="8"/>
      <c r="P17" s="9"/>
      <c r="Q17" s="10"/>
      <c r="R17" s="18">
        <v>0</v>
      </c>
      <c r="S17" s="19">
        <f t="shared" ref="S17" si="6">R17*K17</f>
        <v>0</v>
      </c>
      <c r="T17" s="19">
        <f t="shared" ref="T17" si="7">S17*0.2</f>
        <v>0</v>
      </c>
      <c r="U17" s="20">
        <f t="shared" ref="U17" si="8">T17+S17</f>
        <v>0</v>
      </c>
    </row>
    <row r="18" spans="1:21">
      <c r="A18" s="46" t="s">
        <v>49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8"/>
      <c r="O18" s="48"/>
      <c r="P18" s="48"/>
      <c r="Q18" s="48"/>
      <c r="R18" s="49"/>
      <c r="S18" s="21">
        <f>SUM(S12:S17)</f>
        <v>0</v>
      </c>
      <c r="T18" s="21">
        <f>SUM(T12:T17)</f>
        <v>0</v>
      </c>
      <c r="U18" s="21">
        <f>SUM(U12:U17)</f>
        <v>0</v>
      </c>
    </row>
    <row r="19" spans="1:21" ht="48" customHeight="1">
      <c r="A19" s="42" t="s">
        <v>73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45" t="s">
        <v>50</v>
      </c>
      <c r="N19" s="45"/>
      <c r="O19" s="45"/>
      <c r="P19" s="45"/>
      <c r="Q19" s="45"/>
      <c r="R19" s="45"/>
      <c r="S19" s="45"/>
      <c r="T19" s="45"/>
      <c r="U19" s="45"/>
    </row>
    <row r="20" spans="1:21" ht="17.25" customHeight="1">
      <c r="A20" s="50" t="s">
        <v>51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2"/>
      <c r="M20" s="45" t="s">
        <v>50</v>
      </c>
      <c r="N20" s="45"/>
      <c r="O20" s="45"/>
      <c r="P20" s="45"/>
      <c r="Q20" s="45"/>
      <c r="R20" s="45"/>
      <c r="S20" s="45"/>
      <c r="T20" s="45"/>
      <c r="U20" s="45"/>
    </row>
    <row r="21" spans="1:21" ht="35.25" customHeight="1">
      <c r="A21" s="42" t="s">
        <v>52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4"/>
      <c r="M21" s="45" t="s">
        <v>50</v>
      </c>
      <c r="N21" s="45"/>
      <c r="O21" s="45"/>
      <c r="P21" s="45"/>
      <c r="Q21" s="45"/>
      <c r="R21" s="45"/>
      <c r="S21" s="45"/>
      <c r="T21" s="45"/>
      <c r="U21" s="45"/>
    </row>
    <row r="22" spans="1:21">
      <c r="A22" s="42" t="s">
        <v>53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4"/>
      <c r="M22" s="45" t="s">
        <v>50</v>
      </c>
      <c r="N22" s="45"/>
      <c r="O22" s="45"/>
      <c r="P22" s="45"/>
      <c r="Q22" s="45"/>
      <c r="R22" s="45"/>
      <c r="S22" s="45"/>
      <c r="T22" s="45"/>
      <c r="U22" s="45"/>
    </row>
    <row r="23" spans="1:21" ht="21.75" customHeight="1">
      <c r="A23" s="28" t="s">
        <v>57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30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2" t="s">
        <v>54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D26" t="s">
        <v>55</v>
      </c>
    </row>
  </sheetData>
  <mergeCells count="42"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F9:F10"/>
    <mergeCell ref="A2:U2"/>
    <mergeCell ref="A22:L22"/>
    <mergeCell ref="M22:U22"/>
    <mergeCell ref="A18:R18"/>
    <mergeCell ref="A19:L19"/>
    <mergeCell ref="M19:U19"/>
    <mergeCell ref="A20:L20"/>
    <mergeCell ref="M20:U20"/>
    <mergeCell ref="A21:L21"/>
    <mergeCell ref="M21:U21"/>
    <mergeCell ref="R8:R10"/>
    <mergeCell ref="F12:F17"/>
    <mergeCell ref="H12:H17"/>
    <mergeCell ref="I12:I17"/>
    <mergeCell ref="O9:O10"/>
    <mergeCell ref="L12:L17"/>
    <mergeCell ref="A23:U23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2022-09-14T04:08:28Z</dcterms:modified>
</cp:coreProperties>
</file>