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1400" windowHeight="5895" tabRatio="0"/>
  </bookViews>
  <sheets>
    <sheet name="TDSheet" sheetId="1" r:id="rId1"/>
  </sheets>
  <calcPr calcId="125725"/>
</workbook>
</file>

<file path=xl/calcChain.xml><?xml version="1.0" encoding="utf-8"?>
<calcChain xmlns="http://schemas.openxmlformats.org/spreadsheetml/2006/main">
  <c r="U62" i="1"/>
  <c r="T62"/>
  <c r="S62"/>
  <c r="S52"/>
  <c r="T52" s="1"/>
  <c r="U52" s="1"/>
  <c r="T51"/>
  <c r="U51" s="1"/>
  <c r="S51"/>
  <c r="S50"/>
  <c r="T50" s="1"/>
  <c r="U50" s="1"/>
  <c r="S49"/>
  <c r="T49" s="1"/>
  <c r="U49" s="1"/>
  <c r="S48"/>
  <c r="T48" s="1"/>
  <c r="U48" s="1"/>
  <c r="S47"/>
  <c r="T47" s="1"/>
  <c r="U47" s="1"/>
  <c r="T46"/>
  <c r="U46" s="1"/>
  <c r="S46"/>
  <c r="S45"/>
  <c r="T45" s="1"/>
  <c r="U45" s="1"/>
  <c r="S44"/>
  <c r="T44" s="1"/>
  <c r="U44" s="1"/>
  <c r="S43"/>
  <c r="T43" s="1"/>
  <c r="U43" s="1"/>
  <c r="S42"/>
  <c r="T42" s="1"/>
  <c r="U42" s="1"/>
  <c r="S41"/>
  <c r="T41" s="1"/>
  <c r="U41" s="1"/>
  <c r="S13"/>
  <c r="T13" s="1"/>
  <c r="S14"/>
  <c r="T14" s="1"/>
  <c r="U14" s="1"/>
  <c r="S15"/>
  <c r="T15" s="1"/>
  <c r="U15" s="1"/>
  <c r="S16"/>
  <c r="T16" s="1"/>
  <c r="U16" s="1"/>
  <c r="S17"/>
  <c r="T17" s="1"/>
  <c r="U17" s="1"/>
  <c r="S18"/>
  <c r="T18" s="1"/>
  <c r="U18" s="1"/>
  <c r="S19"/>
  <c r="T19" s="1"/>
  <c r="U19" s="1"/>
  <c r="S20"/>
  <c r="T20" s="1"/>
  <c r="U20" s="1"/>
  <c r="S21"/>
  <c r="T21" s="1"/>
  <c r="U21" s="1"/>
  <c r="S22"/>
  <c r="T22" s="1"/>
  <c r="U22" s="1"/>
  <c r="S23"/>
  <c r="T23" s="1"/>
  <c r="U23" s="1"/>
  <c r="S24"/>
  <c r="T24" s="1"/>
  <c r="U24" s="1"/>
  <c r="S25"/>
  <c r="T25" s="1"/>
  <c r="U25" s="1"/>
  <c r="S26"/>
  <c r="T26" s="1"/>
  <c r="U26" s="1"/>
  <c r="S27"/>
  <c r="T27" s="1"/>
  <c r="U27" s="1"/>
  <c r="S28"/>
  <c r="T28" s="1"/>
  <c r="U28" s="1"/>
  <c r="S29"/>
  <c r="T29" s="1"/>
  <c r="U29" s="1"/>
  <c r="S30"/>
  <c r="T30" s="1"/>
  <c r="U30" s="1"/>
  <c r="S31"/>
  <c r="T31" s="1"/>
  <c r="U31" s="1"/>
  <c r="S32"/>
  <c r="T32" s="1"/>
  <c r="U32" s="1"/>
  <c r="S33"/>
  <c r="T33" s="1"/>
  <c r="U33" s="1"/>
  <c r="S34"/>
  <c r="T34" s="1"/>
  <c r="U34" s="1"/>
  <c r="S35"/>
  <c r="T35" s="1"/>
  <c r="U35" s="1"/>
  <c r="S36"/>
  <c r="T36" s="1"/>
  <c r="U36" s="1"/>
  <c r="S37"/>
  <c r="T37" s="1"/>
  <c r="U37" s="1"/>
  <c r="S38"/>
  <c r="T38" s="1"/>
  <c r="U38" s="1"/>
  <c r="S39"/>
  <c r="T39" s="1"/>
  <c r="U39" s="1"/>
  <c r="S40"/>
  <c r="T40" s="1"/>
  <c r="U40" s="1"/>
  <c r="S53"/>
  <c r="T53" s="1"/>
  <c r="U53" s="1"/>
  <c r="S54"/>
  <c r="T54" s="1"/>
  <c r="U54" s="1"/>
  <c r="S55"/>
  <c r="T55" s="1"/>
  <c r="U55" s="1"/>
  <c r="S56"/>
  <c r="T56" s="1"/>
  <c r="U56" s="1"/>
  <c r="S57"/>
  <c r="T57" s="1"/>
  <c r="U57" s="1"/>
  <c r="S58"/>
  <c r="T58" s="1"/>
  <c r="U58" s="1"/>
  <c r="S59"/>
  <c r="T59" s="1"/>
  <c r="U59" s="1"/>
  <c r="S60"/>
  <c r="T60" s="1"/>
  <c r="U60" s="1"/>
  <c r="S61"/>
  <c r="T61" s="1"/>
  <c r="U61" s="1"/>
  <c r="S12"/>
  <c r="T12" s="1"/>
  <c r="U12" s="1"/>
  <c r="U13" l="1"/>
</calcChain>
</file>

<file path=xl/sharedStrings.xml><?xml version="1.0" encoding="utf-8"?>
<sst xmlns="http://schemas.openxmlformats.org/spreadsheetml/2006/main" count="435" uniqueCount="255">
  <si>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</si>
  <si>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</si>
  <si>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</si>
  <si>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</si>
  <si>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</si>
  <si>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</si>
  <si>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</si>
  <si>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</si>
  <si>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</si>
  <si>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</si>
  <si>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</si>
  <si>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</si>
  <si>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</si>
  <si>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</si>
  <si>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</si>
  <si>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</si>
  <si>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</si>
  <si>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</si>
  <si>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</si>
  <si>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Геологический отдел</t>
  </si>
  <si>
    <t>Производственно-технологический отдел</t>
  </si>
  <si>
    <t>Служба капитального ремонта скважин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</si>
  <si>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</si>
  <si>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</si>
  <si>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</si>
  <si>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</si>
  <si>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</si>
  <si>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</si>
  <si>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</si>
  <si>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</si>
  <si>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</si>
  <si>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</si>
  <si>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</si>
  <si>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</si>
  <si>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</si>
  <si>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</si>
  <si>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</si>
  <si>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</si>
  <si>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</si>
  <si>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</si>
  <si>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</si>
  <si>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</si>
  <si>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</si>
  <si>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</si>
  <si>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</si>
  <si>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</si>
  <si>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</si>
  <si>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</si>
  <si>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</si>
  <si>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</si>
  <si>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</si>
  <si>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</si>
  <si>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26070102023</t>
  </si>
  <si>
    <t>Патрубок технологический НКВ условным диаметром 73 ММ толщиной стенки 5,5 ММ длиной 1000 ММ группы прочности Л</t>
  </si>
  <si>
    <t>24.20.12.120</t>
  </si>
  <si>
    <t>ООО "БНГРЭ"</t>
  </si>
  <si>
    <t>шт</t>
  </si>
  <si>
    <t>26070102026</t>
  </si>
  <si>
    <t>Патрубок технологический НКВ условным диаметром 73 ММ толщиной стенки 5,5 ММ длиной 2500 ММ группы прочности Л</t>
  </si>
  <si>
    <t>26070102022</t>
  </si>
  <si>
    <t>Патрубок технологический НКВ условным диаметром 73 ММ толщиной стенки 5,5 ММ длиной 500 ММ группы прочности Л</t>
  </si>
  <si>
    <t>24.20.12.120</t>
  </si>
  <si>
    <t>26070102004</t>
  </si>
  <si>
    <t>Патрубок технологический НКТ условным диаметром 73 ММ толщиной стенки 5,5 ММ длиной 1000 ММ группы прочности Л</t>
  </si>
  <si>
    <t>26070102005</t>
  </si>
  <si>
    <t>Патрубок технологический НКТ условным диаметром 73 ММ толщиной стенки 5,5 ММ длиной 1500 ММ группы прочности Л</t>
  </si>
  <si>
    <t>26070102006</t>
  </si>
  <si>
    <t>Патрубок технологический НКТ условным диаметром 73 ММ толщиной стенки 5,5 ММ длиной 2000 ММ группы прочности Л</t>
  </si>
  <si>
    <t>26070102002</t>
  </si>
  <si>
    <t>Патрубок технологический НКТ условным диаметром 73 ММ толщиной стенки 5,5 ММ длиной 300 ММ группы прочности Л</t>
  </si>
  <si>
    <t>26070102008</t>
  </si>
  <si>
    <t>Патрубок технологический НКТ условным диаметром 73 ММ толщиной стенки 5,5 ММ длиной 3000 ММ группы прочности Л</t>
  </si>
  <si>
    <t>26070102003</t>
  </si>
  <si>
    <t>Патрубок технологический НКТ условным диаметром 73 ММ толщиной стенки 5,5 ММ длиной 500 ММ группы прочности Л</t>
  </si>
  <si>
    <t>26070102013</t>
  </si>
  <si>
    <t>Патрубок технологический НКТ условным диаметром 73 ММ толщиной стенки 5,5 ММ длиной 900 ММ группы прочности Л</t>
  </si>
  <si>
    <t>26070102068</t>
  </si>
  <si>
    <t>Патрубок подвесной ТБТ-П-89/З-102 длиной 1500 ММ</t>
  </si>
  <si>
    <t>26070102061</t>
  </si>
  <si>
    <t>Патрубок соединительный с резьбовым соединением и муфтой БРС-2,0 длиной 1 М</t>
  </si>
  <si>
    <t>26070102062</t>
  </si>
  <si>
    <t>Патрубок соединительный с резьбовым соединением и муфтой БРС-2,0 длиной 1,5 М</t>
  </si>
  <si>
    <t>14</t>
  </si>
  <si>
    <t>26070102063</t>
  </si>
  <si>
    <t>Патрубок соединительный с резьбовым соединением и муфтой БРС-2,0 длиной 2 М</t>
  </si>
  <si>
    <t>15</t>
  </si>
  <si>
    <t>27100200011</t>
  </si>
  <si>
    <t>Переводник БРС-2,0 гайка-гайка</t>
  </si>
  <si>
    <t>28.15.26.190</t>
  </si>
  <si>
    <t>16</t>
  </si>
  <si>
    <t>27100200019</t>
  </si>
  <si>
    <t>Переводник БРС-2,0 гайка-резьба</t>
  </si>
  <si>
    <t>17</t>
  </si>
  <si>
    <t>27100200010</t>
  </si>
  <si>
    <t>Переводник БРС-2,0 резьба-резьба</t>
  </si>
  <si>
    <t>18</t>
  </si>
  <si>
    <t>26070100271</t>
  </si>
  <si>
    <t>Переводник муфтовый типа М НКТ-73/НКВ-73</t>
  </si>
  <si>
    <t>26070100214</t>
  </si>
  <si>
    <t>Переводник ниппельный типа Н НКВ-73/НКТ-73</t>
  </si>
  <si>
    <t>26070100115</t>
  </si>
  <si>
    <t>Переводник ниппельный для бурильных колонн типа Н НКТ-73/НКТ-60</t>
  </si>
  <si>
    <t>29.52.61.310</t>
  </si>
  <si>
    <t>26070100204</t>
  </si>
  <si>
    <t>Переводник опрессовочный для НКТ типа ПО 73х35</t>
  </si>
  <si>
    <t>26070100233</t>
  </si>
  <si>
    <t>Переводник переходной для бурильных колонн типа П З-102/З-108</t>
  </si>
  <si>
    <t>26070100075</t>
  </si>
  <si>
    <t>Переводник переходной для бурильных колонн типа П З-102/З-73</t>
  </si>
  <si>
    <t>26070100295</t>
  </si>
  <si>
    <t>Переводник переходной для бурильных колонн типа П З-108/З-102</t>
  </si>
  <si>
    <t>28</t>
  </si>
  <si>
    <t>26070100297</t>
  </si>
  <si>
    <t>Переводник переходной для бурильных колонн типа П З-108/З-108</t>
  </si>
  <si>
    <t>29</t>
  </si>
  <si>
    <t>30</t>
  </si>
  <si>
    <t>31</t>
  </si>
  <si>
    <t>32</t>
  </si>
  <si>
    <t>33</t>
  </si>
  <si>
    <t>34</t>
  </si>
  <si>
    <t>26070100216</t>
  </si>
  <si>
    <t>Переводник переходной типа П НКВ-73/НКТ-73</t>
  </si>
  <si>
    <t>35</t>
  </si>
  <si>
    <t>36</t>
  </si>
  <si>
    <t>26070100107</t>
  </si>
  <si>
    <t>Переводник переходной для бурильных колонн типа П НКТ-73/НКВ-73</t>
  </si>
  <si>
    <t>37</t>
  </si>
  <si>
    <t>26070100133</t>
  </si>
  <si>
    <t>Переводник переходной П НКТ-73/НКТ-60</t>
  </si>
  <si>
    <t>38</t>
  </si>
  <si>
    <t>39</t>
  </si>
  <si>
    <t>40</t>
  </si>
  <si>
    <t>41</t>
  </si>
  <si>
    <t>Подпись:________________________________ /Должность, Фамилия И.О./</t>
  </si>
  <si>
    <t>Гарантийный срок: 12 календарных месяцев</t>
  </si>
  <si>
    <t>Форма 6.1к «Коммерческое предложение»</t>
  </si>
  <si>
    <t>Базис поставки:  DAP Красноярский край, Богучанский район, п. Таежный, код получателя - 895807</t>
  </si>
  <si>
    <t>в соответствии с требованиями в Форме 2</t>
  </si>
  <si>
    <t>№ ПДО:119-БНГРЭ-2021 Лот 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</si>
  <si>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</si>
  <si>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</si>
  <si>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</si>
  <si>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</si>
  <si>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</si>
  <si>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</si>
  <si>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</si>
  <si>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</si>
  <si>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</si>
  <si>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№6 926 из Бригада КРС № 4</t>
  </si>
  <si>
    <t>26070102011</t>
  </si>
  <si>
    <t>№6 927 из Бригада КРС № 4</t>
  </si>
  <si>
    <t>№6 928 из Бригада КРС № 4, №6 929 из Бригада КРС № 1</t>
  </si>
  <si>
    <t>26070102024</t>
  </si>
  <si>
    <t>№6 930 из Бригада КРС № 4, №6 931 из Бригада КРС № 1, №6 932 из Бригада КРС № 2, №6 933 из Бригада КРС № 3</t>
  </si>
  <si>
    <t>№6 934 из Бригада КРС № 4, №6 935 из Бригада КРС № 1, №6 936 из Бригада КРС № 2</t>
  </si>
  <si>
    <t>№6 937 из Бригада КРС № 4</t>
  </si>
  <si>
    <t>26070102064</t>
  </si>
  <si>
    <t>№6 941 из Терско-Камовский ЛУ №548, №6 939 из Юрубчено-Тохомское М №74, №6 938 из Бригада КРС № 4</t>
  </si>
  <si>
    <t>№6 945 из Терско-Камовский ЛУ №548, №6 943 из Юрубчено-Тохомское М №74, №6 942 из Бригада КРС № 4</t>
  </si>
  <si>
    <t>№6 948 из Терско-Камовский ЛУ №548, №6 946 из Юрубчено-Тохомское М №74</t>
  </si>
  <si>
    <t>№6 951 из Терско-Камовский ЛУ №548, №6 949 из Юрубчено-Тохомское М №74</t>
  </si>
  <si>
    <t>№6 955 из Терско-Камовский ЛУ №548, №6 953 из Юрубчено-Тохомское М №74, №6 952 из Бригада КРС № 4</t>
  </si>
  <si>
    <t>№6 956 из Бригада КРС № 4</t>
  </si>
  <si>
    <t>26070102016</t>
  </si>
  <si>
    <t>№6 961 из Терско-Камовский ЛУ №548, №6 959 из Юрубчено-Тохомское М №74, №6 957 из Бригада КРС № 4, №6 958 из Бригада КРС № 3</t>
  </si>
  <si>
    <t>№6 962 из Бригада КРС № 4</t>
  </si>
  <si>
    <t>№6 963 из Бригада КРС № 2, №6 964 из Бригада КРС № 3</t>
  </si>
  <si>
    <t>№6 965 из Бригада КРС № 4, №6 966 из Цех ТКРС Куюмбинский ЛУ</t>
  </si>
  <si>
    <t>26070102076</t>
  </si>
  <si>
    <t>№6 967 из Бригада КРС № 4</t>
  </si>
  <si>
    <t>26070102079</t>
  </si>
  <si>
    <t>№6 968 из Цех ТКРС Куюмбинский ЛУ</t>
  </si>
  <si>
    <t>26070102073</t>
  </si>
  <si>
    <t>№6 969 из Бригада КРС № 4</t>
  </si>
  <si>
    <t>26070102077</t>
  </si>
  <si>
    <t>№6 970 из Бригада КРС № 4</t>
  </si>
  <si>
    <t>26070102080</t>
  </si>
  <si>
    <t>№6 971 из Цех ТКРС Куюмбинский ЛУ</t>
  </si>
  <si>
    <t>26070102082</t>
  </si>
  <si>
    <t>№6 976 из Бригада КРС № 4, №6 977 из Бригада КРС № 1, №6 978 из Бригада КРС № 2, №6 979 из Бригада КРС № 3, №6 980 из Замеры дебита скважин (исследование скважин) ООО «РН-Ванкор»</t>
  </si>
  <si>
    <t>№6 982 из Бригада КРС № 4, №6 983 из Замеры дебита скважин (исследование скважин) ООО «РН-Ванкор»</t>
  </si>
  <si>
    <t>№6 985 из Замеры дебита скважин (исследование скважин) ООО «РН-Ванкор»</t>
  </si>
  <si>
    <t>№7 030 из Терско-Камовский ЛУ №548, №7 031 из Куюмбинский ЛУ Куст №116, №7 029 из Куюмбинский ЛУ Куст №53, №7 027 из Куюмбинский ЛУ Куст №2, №7 034 из Куюмбинский ЛУ Куст №125, №7 028 из Куюмбинский ЛУ Куст №124, №7 035 из Куюмбинский ЛУ Куст №123, №7 032 из Куюмбинский ЛУ Куст №25, №7 033 из Терско-Камовский ЛУ Куст №73, №7 036 из Замеры дебита скважин (исследование скважин) ООО «РН-Ванкор»</t>
  </si>
  <si>
    <t>№7 041 из Терско-Камовский ЛУ №548, №7 042 из Куюмбинский ЛУ Куст №116, №7 040 из Куюмбинский ЛУ Куст №53, №7 038 из Куюмбинский ЛУ Куст №2, №7 045 из Куюмбинский ЛУ Куст №125, №7 039 из Куюмбинский ЛУ Куст №124, №7 046 из Куюмбинский ЛУ Куст №123, №7 043 из Куюмбинский ЛУ Куст №25, №7 044 из Терско-Камовский ЛУ Куст №73, №7 047 из Замеры дебита скважин (исследование скважин) ООО «РН-Ванкор»</t>
  </si>
  <si>
    <t>№7 052 из Терско-Камовский ЛУ №548, №7 053 из Куюмбинский ЛУ Куст №116, №7 051 из Куюмбинский ЛУ Куст №53, №7 049 из Куюмбинский ЛУ Куст №2, №7 056 из Куюмбинский ЛУ Куст №125, №7 050 из Куюмбинский ЛУ Куст №124, №7 057 из Куюмбинский ЛУ Куст №123, №7 054 из Куюмбинский ЛУ Куст №25, №7 055 из Терско-Камовский ЛУ Куст №73, №7 058 из Замеры дебита скважин (исследование скважин) ООО «РН-Ванкор»</t>
  </si>
  <si>
    <t>№7 060 из Терско-Камовский ЛУ №548</t>
  </si>
  <si>
    <t>№7 061 из Терско-Камовский ЛУ №548</t>
  </si>
  <si>
    <t>№7 063 из Терско-Камовский ЛУ №548, №7 062 из Юрубчено-Тохомское М №74</t>
  </si>
  <si>
    <t>№7 065 из Юрубчено-Тохомское М №74, №7 068 из Куюмбинский ЛУ Куст №116, №7 067 из Куюмбинский ЛУ Куст №53, №7 064 из Куюмбинский ЛУ Куст №2, №7 071 из Куюмбинский ЛУ Куст №125, №7 066 из Куюмбинский ЛУ Куст №124, №7 072 из Куюмбинский ЛУ Куст №123, №7 069 из Куюмбинский ЛУ Куст №25, №7 070 из Терско-Камовский ЛУ Куст №73</t>
  </si>
  <si>
    <t>26070100371</t>
  </si>
  <si>
    <t>№7 074 из Юрубчено-Тохомское М №74, №7 078 из Куюмбинский ЛУ Куст №116, №7 077 из Куюмбинский ЛУ Куст №53, №7 073 из Куюмбинский ЛУ Куст №2, №7 081 из Куюмбинский ЛУ Куст №125, №7 076 из Куюмбинский ЛУ Куст №124, №7 082 из Куюмбинский ЛУ Куст №123, №7 079 из Куюмбинский ЛУ Куст №25, №7 080 из Терско-Камовский ЛУ Куст №73</t>
  </si>
  <si>
    <t>26070100370</t>
  </si>
  <si>
    <t>№7 083 из Юрубчено-Тохомское М №74</t>
  </si>
  <si>
    <t>№7 088 из Терско-Камовский ЛУ №548, №7 085 из Юрубчено-Тохомское М №74, №7 089 из Куюмбинский ЛУ Куст №116, №7 087 из Куюмбинский ЛУ Куст №53, №7 084 из Куюмбинский ЛУ Куст №2, №7 092 из Куюмбинский ЛУ Куст №125, №7 086 из Куюмбинский ЛУ Куст №124, №7 093 из Куюмбинский ЛУ Куст №123, №7 090 из Куюмбинский ЛУ Куст №25, №7 091 из Терско-Камовский ЛУ Куст №73</t>
  </si>
  <si>
    <t>№7 094 из Бригада КРС № 4</t>
  </si>
  <si>
    <t>№7 099 из Терско-Камовский ЛУ №548, №7 096 из Юрубчено-Тохомское М №74, №7 100 из Куюмбинский ЛУ Куст №116, №7 098 из Куюмбинский ЛУ Куст №53, №7 095 из Куюмбинский ЛУ Куст №2, №7 103 из Куюмбинский ЛУ Куст №125, №7 097 из Куюмбинский ЛУ Куст №124, №7 104 из Куюмбинский ЛУ Куст №123, №7 101 из Куюмбинский ЛУ Куст №25, №7 102 из Терско-Камовский ЛУ Куст №73</t>
  </si>
  <si>
    <t>№7 105 из Терско-Камовский ЛУ №548</t>
  </si>
  <si>
    <t>№7 109 из Куюмбинский ЛУ Куст №116, №7 108 из Куюмбинский ЛУ Куст №53, №7 106 из Куюмбинский ЛУ Куст №2, №7 112 из Куюмбинский ЛУ Куст №125, №7 107 из Куюмбинский ЛУ Куст №124, №7 113 из Куюмбинский ЛУ Куст №123, №7 110 из Куюмбинский ЛУ Куст №25, №7 111 из Терско-Камовский ЛУ Куст №73</t>
  </si>
  <si>
    <t>26070100294</t>
  </si>
  <si>
    <t>№7 117 из Куюмбинский ЛУ Куст №116, №7 116 из Куюмбинский ЛУ Куст №53, №7 114 из Куюмбинский ЛУ Куст №2, №7 120 из Куюмбинский ЛУ Куст №125, №7 115 из Куюмбинский ЛУ Куст №124, №7 121 из Куюмбинский ЛУ Куст №123, №7 118 из Куюмбинский ЛУ Куст №25, №7 119 из Терско-Камовский ЛУ Куст №73</t>
  </si>
  <si>
    <t>26070100296</t>
  </si>
  <si>
    <t>№7 126 из Терско-Камовский ЛУ №548, №7 123 из Юрубчено-Тохомское М №74, №7 127 из Куюмбинский ЛУ Куст №116, №7 125 из Куюмбинский ЛУ Куст №53, №7 122 из Куюмбинский ЛУ Куст №2, №7 130 из Куюмбинский ЛУ Куст №125, №7 124 из Куюмбинский ЛУ Куст №124, №7 131 из Куюмбинский ЛУ Куст №123, №7 128 из Куюмбинский ЛУ Куст №25, №7 129 из Терско-Камовский ЛУ Куст №73</t>
  </si>
  <si>
    <t>26070100253</t>
  </si>
  <si>
    <t>№7 132 из Бригада КРС № 4</t>
  </si>
  <si>
    <t>26070100169</t>
  </si>
  <si>
    <t>№7 134 из Терско-Камовский ЛУ №548, №7 133 из Юрубчено-Тохомское М №74</t>
  </si>
  <si>
    <t>№7 136 из Терско-Камовский ЛУ №548, №7 135 из Юрубчено-Тохомское М №74</t>
  </si>
  <si>
    <t>№7 137 из Бригада КРС № 4</t>
  </si>
  <si>
    <t>№7 138 из Бригада КРС № 4</t>
  </si>
  <si>
    <t>26070100368</t>
  </si>
  <si>
    <t>№7 140 из Куюмбинский ЛУ Куст №116, №7 139 из Куюмбинский ЛУ Куст №2, №7 141 из Куюмбинский ЛУ Куст №125, №7 142 из Куюмбинский ЛУ Куст №123</t>
  </si>
  <si>
    <t>26070100300</t>
  </si>
  <si>
    <t>№7 143 из Куюмбинский ЛУ Куст №116, №7 145 из Куюмбинский ЛУ Куст №125, №7 146 из Куюмбинский ЛУ Куст №123, №7 144 из Куюмбинский ЛУ Куст №25</t>
  </si>
  <si>
    <t>26070100299</t>
  </si>
  <si>
    <t>№7 148 из Куюмбинский ЛУ Куст №116, №7 147 из Куюмбинский ЛУ Куст №2, №7 151 из Куюмбинский ЛУ Куст №125, №7 152 из Куюмбинский ЛУ Куст №123, №7 149 из Куюмбинский ЛУ Куст №25, №7 150 из Терско-Камовский ЛУ Куст №73</t>
  </si>
  <si>
    <t>26070100151</t>
  </si>
  <si>
    <t>№7 154 из Куюмбинский ЛУ Куст №116, №7 153 из Куюмбинский ЛУ Куст №2, №7 157 из Куюмбинский ЛУ Куст №125, №7 158 из Куюмбинский ЛУ Куст №123, №7 155 из Куюмбинский ЛУ Куст №25, №7 156 из Терско-Камовский ЛУ Куст №73</t>
  </si>
  <si>
    <t>26070100266</t>
  </si>
  <si>
    <t>№7 160 из Куюмбинский ЛУ Куст №116, №7 159 из Куюмбинский ЛУ Куст №2, №7 163 из Куюмбинский ЛУ Куст №125, №7 164 из Куюмбинский ЛУ Куст №123, №7 161 из Куюмбинский ЛУ Куст №25, №7 162 из Терско-Камовский ЛУ Куст №73</t>
  </si>
  <si>
    <t>26070100265</t>
  </si>
  <si>
    <t>Патрубок нипельный типа НЗ-73/НКТ73</t>
  </si>
  <si>
    <t>Патрубок технологический НКВ условным диаметром 73 ММ толщиной стенки 5,5 ММ длиной 1500 ММ группы прочности Л</t>
  </si>
  <si>
    <t>Патрубок технологический НКТ условным диаметром 60 ММ толщиной стенки 5,0 ММ длиной 200 ММ группы прочности Е</t>
  </si>
  <si>
    <t>Патрубок технологический НКТ условным диаметром 73 ММ толщиной стенки 5,5 ММ длиной 3500 ММ группы прочности Л</t>
  </si>
  <si>
    <t>Патрубок подгоночный НКТ 73 Л длиной 1000 ММ</t>
  </si>
  <si>
    <t>Патрубок подгоночный НКТ 73 Л длиной 1500 ММ</t>
  </si>
  <si>
    <t>Патрубок подгоночный НКТ 73 Л длиной 500 ММ</t>
  </si>
  <si>
    <t>Патрубок подгоночный НКТ 89 Л длиной 1000 ММ</t>
  </si>
  <si>
    <t>Патрубок подгоночный НКТ 89 Л длиной 1500 ММ</t>
  </si>
  <si>
    <t>Патрубок подъемный монтажный НКТ-73 длиной 1000 ММ внутренним диаметром 50 ММ</t>
  </si>
  <si>
    <t>Переводник опрессовочный для бурильных колонн З-108/БРС</t>
  </si>
  <si>
    <t>Переводник опрессовочный для бурильных колонн З-133/БРС</t>
  </si>
  <si>
    <t>Переводник переходной для бурильных колонн типа П З-108/З-73</t>
  </si>
  <si>
    <t>Переводник переходной для бурильных колонн типа П З-108/НКТВ-73</t>
  </si>
  <si>
    <t>Переводник переходной для бурильных колонн типа П З-171/З-147</t>
  </si>
  <si>
    <t>Переводник переходной для бурильных колонн типа П З-66/НКТ-73</t>
  </si>
  <si>
    <t>Переводник переходный П НКВ-73/ НКВ-89</t>
  </si>
  <si>
    <t>Переводник промывочный  П 108 х 114 ОТТМ</t>
  </si>
  <si>
    <t>Переводник промывочный  П 108 х 127 ОТТМ</t>
  </si>
  <si>
    <t>Переводник промывочный  П 133 х 178 ОТТМ</t>
  </si>
  <si>
    <t>Переводник промывочный  П 133 х 245 ОТТМ</t>
  </si>
  <si>
    <t>Переводник промывочный  П 133 х 324 ОТТМ</t>
  </si>
  <si>
    <t>Опцион: Минус 50% / плюс 50 % при условии уведомления за 30 календарных дней до начала срока поставки (формулировку не менять, указать точное количество процентов и дней)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</si>
  <si>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</si>
  <si>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Геологический отдел, СКРС</t>
  </si>
  <si>
    <t>СКРС, УИС</t>
  </si>
  <si>
    <t>УИС</t>
  </si>
  <si>
    <t>ПТО, УИС</t>
  </si>
  <si>
    <t xml:space="preserve">ПТО </t>
  </si>
  <si>
    <t xml:space="preserve">СКРС </t>
  </si>
  <si>
    <t>Геолог. отдел</t>
  </si>
  <si>
    <t>СКРС</t>
  </si>
  <si>
    <t>М.П.</t>
  </si>
  <si>
    <t>Согласен/не согласен (указать свои условия)</t>
  </si>
  <si>
    <t>ИТОГО: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</si>
</sst>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2">
    <font>
      <sz val="8"/>
      <name val="Arial"/>
    </font>
    <font>
      <sz val="11"/>
      <color theme="1"/>
      <name val="Calibri"/>
      <family val="2"/>
      <charset val="204"/>
      <scheme val="minor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Times"/>
      <family val="1"/>
    </font>
    <font>
      <sz val="8"/>
      <name val="Arial"/>
      <family val="2"/>
    </font>
    <font>
      <sz val="10"/>
      <name val="Times New Roman"/>
      <family val="1"/>
      <charset val="204"/>
    </font>
    <font>
      <sz val="11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7" fillId="0" borderId="1"/>
    <xf numFmtId="0" fontId="7" fillId="0" borderId="1"/>
    <xf numFmtId="0" fontId="9" fillId="0" borderId="1"/>
    <xf numFmtId="0" fontId="1" fillId="0" borderId="1"/>
    <xf numFmtId="0" fontId="9" fillId="0" borderId="1"/>
  </cellStyleXfs>
  <cellXfs count="52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3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4" fontId="7" fillId="3" borderId="4" xfId="0" applyNumberFormat="1" applyFont="1" applyFill="1" applyBorder="1" applyAlignment="1">
      <alignment horizontal="right" vertical="center"/>
    </xf>
    <xf numFmtId="4" fontId="6" fillId="5" borderId="4" xfId="0" applyNumberFormat="1" applyFont="1" applyFill="1" applyBorder="1" applyAlignment="1">
      <alignment horizontal="right" vertical="center"/>
    </xf>
    <xf numFmtId="4" fontId="7" fillId="5" borderId="4" xfId="0" applyNumberFormat="1" applyFont="1" applyFill="1" applyBorder="1" applyAlignment="1">
      <alignment horizontal="right" vertical="center"/>
    </xf>
    <xf numFmtId="4" fontId="7" fillId="5" borderId="4" xfId="0" applyNumberFormat="1" applyFont="1" applyFill="1" applyBorder="1" applyAlignment="1">
      <alignment horizontal="right" vertical="center" wrapText="1"/>
    </xf>
    <xf numFmtId="164" fontId="7" fillId="0" borderId="7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right" vertical="center" wrapText="1"/>
    </xf>
    <xf numFmtId="0" fontId="10" fillId="0" borderId="8" xfId="0" applyFont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1" fillId="0" borderId="1" xfId="0" applyFont="1" applyBorder="1" applyAlignment="1">
      <alignment horizontal="left"/>
    </xf>
    <xf numFmtId="0" fontId="7" fillId="0" borderId="4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vertical="top" textRotation="90" wrapText="1"/>
    </xf>
    <xf numFmtId="0" fontId="6" fillId="0" borderId="4" xfId="0" applyFont="1" applyBorder="1" applyAlignment="1">
      <alignment horizontal="center" wrapText="1"/>
    </xf>
    <xf numFmtId="0" fontId="6" fillId="5" borderId="9" xfId="0" applyFont="1" applyFill="1" applyBorder="1" applyAlignment="1">
      <alignment horizontal="right" vertical="center"/>
    </xf>
    <xf numFmtId="0" fontId="6" fillId="5" borderId="2" xfId="0" applyFont="1" applyFill="1" applyBorder="1" applyAlignment="1">
      <alignment horizontal="right" vertical="center"/>
    </xf>
    <xf numFmtId="0" fontId="6" fillId="5" borderId="3" xfId="0" applyFont="1" applyFill="1" applyBorder="1" applyAlignment="1">
      <alignment horizontal="right" vertical="center"/>
    </xf>
    <xf numFmtId="0" fontId="6" fillId="5" borderId="7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wrapText="1"/>
    </xf>
    <xf numFmtId="0" fontId="6" fillId="2" borderId="7" xfId="0" applyFont="1" applyFill="1" applyBorder="1" applyAlignment="1">
      <alignment horizontal="left" wrapText="1"/>
    </xf>
    <xf numFmtId="0" fontId="7" fillId="3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5" fillId="4" borderId="2" xfId="0" applyFont="1" applyFill="1" applyBorder="1" applyAlignment="1">
      <alignment horizontal="left"/>
    </xf>
    <xf numFmtId="0" fontId="6" fillId="0" borderId="4" xfId="0" applyFont="1" applyBorder="1" applyAlignment="1">
      <alignment horizontal="center" textRotation="90"/>
    </xf>
    <xf numFmtId="0" fontId="6" fillId="2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textRotation="90" wrapText="1"/>
    </xf>
    <xf numFmtId="0" fontId="6" fillId="0" borderId="4" xfId="0" applyFont="1" applyBorder="1" applyAlignment="1">
      <alignment horizontal="left" vertical="top" textRotation="90" wrapText="1"/>
    </xf>
    <xf numFmtId="0" fontId="7" fillId="0" borderId="10" xfId="0" applyFont="1" applyBorder="1" applyAlignment="1">
      <alignment horizontal="center" vertical="center" textRotation="90" wrapText="1"/>
    </xf>
    <xf numFmtId="0" fontId="7" fillId="0" borderId="11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textRotation="90" wrapText="1"/>
    </xf>
    <xf numFmtId="0" fontId="6" fillId="2" borderId="4" xfId="0" applyFont="1" applyFill="1" applyBorder="1" applyAlignment="1">
      <alignment horizontal="center" wrapText="1"/>
    </xf>
    <xf numFmtId="0" fontId="7" fillId="0" borderId="8" xfId="0" applyFont="1" applyBorder="1" applyAlignment="1">
      <alignment horizontal="center" vertical="center" textRotation="90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4"/>
    <cellStyle name="Обычный 3" xfId="5"/>
    <cellStyle name="Обычный 4" xfId="3"/>
    <cellStyle name="Обычный 5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U69"/>
  <sheetViews>
    <sheetView tabSelected="1" workbookViewId="0">
      <selection activeCell="E33" sqref="E33"/>
    </sheetView>
  </sheetViews>
  <sheetFormatPr defaultColWidth="10.5" defaultRowHeight="11.45" customHeight="1"/>
  <cols>
    <col min="1" max="1" width="5.6640625" style="1" customWidth="1"/>
    <col min="2" max="2" width="9.1640625" style="1" customWidth="1"/>
    <col min="3" max="3" width="38.6640625" style="1" customWidth="1"/>
    <col min="4" max="4" width="16" style="1" customWidth="1"/>
    <col min="5" max="5" width="47.1640625" style="1" customWidth="1"/>
    <col min="6" max="6" width="22.5" style="1" customWidth="1"/>
    <col min="7" max="7" width="13.83203125" style="1" customWidth="1"/>
    <col min="8" max="8" width="6.5" style="1" customWidth="1"/>
    <col min="9" max="9" width="5.33203125" style="1" customWidth="1"/>
    <col min="10" max="10" width="6.83203125" style="1" customWidth="1"/>
    <col min="11" max="11" width="6.6640625" style="1" customWidth="1"/>
    <col min="12" max="12" width="15.6640625" style="1" customWidth="1"/>
    <col min="13" max="13" width="17" style="1" customWidth="1"/>
    <col min="14" max="17" width="10.5" style="1" customWidth="1"/>
    <col min="18" max="18" width="10.1640625" style="1" customWidth="1"/>
    <col min="19" max="21" width="10.5" style="1" customWidth="1"/>
  </cols>
  <sheetData>
    <row r="1" spans="1:21" ht="15" customHeight="1">
      <c r="Q1" s="37" t="s">
        <v>135</v>
      </c>
      <c r="R1" s="37"/>
      <c r="S1" s="37"/>
      <c r="T1" s="37"/>
      <c r="U1" s="37"/>
    </row>
    <row r="2" spans="1:21" ht="1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21" ht="29.1" customHeight="1">
      <c r="A3" s="2"/>
      <c r="B3" s="39" t="s">
        <v>1</v>
      </c>
      <c r="C3" s="39"/>
      <c r="D3" s="39"/>
      <c r="E3" s="39"/>
      <c r="F3" s="39"/>
    </row>
    <row r="4" spans="1:21" s="1" customFormat="1" ht="23.1" customHeight="1">
      <c r="A4" s="2"/>
      <c r="B4" s="3" t="s">
        <v>138</v>
      </c>
      <c r="C4" s="3"/>
      <c r="D4" s="3"/>
      <c r="E4" s="3"/>
      <c r="F4" s="3"/>
    </row>
    <row r="5" spans="1:21" ht="15" customHeight="1"/>
    <row r="6" spans="1:21" ht="15" customHeight="1">
      <c r="A6" s="23" t="s">
        <v>2</v>
      </c>
      <c r="B6" s="4"/>
      <c r="C6" s="4"/>
      <c r="D6" s="4"/>
      <c r="E6" s="4"/>
      <c r="F6" s="4"/>
    </row>
    <row r="7" spans="1:21" ht="11.25" customHeight="1">
      <c r="A7" s="40" t="s">
        <v>3</v>
      </c>
      <c r="B7" s="41" t="s">
        <v>4</v>
      </c>
      <c r="C7" s="41" t="s">
        <v>5</v>
      </c>
      <c r="D7" s="42" t="s">
        <v>6</v>
      </c>
      <c r="E7" s="42"/>
      <c r="F7" s="42"/>
      <c r="G7" s="42"/>
      <c r="H7" s="42"/>
      <c r="I7" s="42"/>
      <c r="J7" s="42"/>
      <c r="K7" s="42"/>
      <c r="L7" s="42"/>
      <c r="M7" s="42" t="s">
        <v>7</v>
      </c>
      <c r="N7" s="42"/>
      <c r="O7" s="42"/>
      <c r="P7" s="42"/>
      <c r="Q7" s="42"/>
      <c r="R7" s="42"/>
      <c r="S7" s="42"/>
      <c r="T7" s="42"/>
      <c r="U7" s="42"/>
    </row>
    <row r="8" spans="1:21" s="1" customFormat="1" ht="11.25">
      <c r="A8" s="40"/>
      <c r="B8" s="41"/>
      <c r="C8" s="41"/>
      <c r="D8" s="26" t="s">
        <v>8</v>
      </c>
      <c r="E8" s="26"/>
      <c r="F8" s="26"/>
      <c r="G8" s="26"/>
      <c r="H8" s="40" t="s">
        <v>9</v>
      </c>
      <c r="I8" s="40" t="s">
        <v>10</v>
      </c>
      <c r="J8" s="41" t="s">
        <v>11</v>
      </c>
      <c r="K8" s="41" t="s">
        <v>12</v>
      </c>
      <c r="L8" s="48" t="s">
        <v>13</v>
      </c>
      <c r="M8" s="26" t="s">
        <v>14</v>
      </c>
      <c r="N8" s="26"/>
      <c r="O8" s="26"/>
      <c r="P8" s="26"/>
      <c r="Q8" s="26"/>
      <c r="R8" s="24" t="s">
        <v>15</v>
      </c>
      <c r="S8" s="24" t="s">
        <v>16</v>
      </c>
      <c r="T8" s="24" t="s">
        <v>17</v>
      </c>
      <c r="U8" s="24" t="s">
        <v>18</v>
      </c>
    </row>
    <row r="9" spans="1:21" s="1" customFormat="1" ht="41.1" customHeight="1">
      <c r="A9" s="40"/>
      <c r="B9" s="41"/>
      <c r="C9" s="41"/>
      <c r="D9" s="31" t="s">
        <v>22</v>
      </c>
      <c r="E9" s="31" t="s">
        <v>23</v>
      </c>
      <c r="F9" s="31" t="s">
        <v>24</v>
      </c>
      <c r="G9" s="31" t="s">
        <v>25</v>
      </c>
      <c r="H9" s="40"/>
      <c r="I9" s="40"/>
      <c r="J9" s="41"/>
      <c r="K9" s="41"/>
      <c r="L9" s="48"/>
      <c r="M9" s="43" t="s">
        <v>26</v>
      </c>
      <c r="N9" s="43" t="s">
        <v>27</v>
      </c>
      <c r="O9" s="43" t="s">
        <v>25</v>
      </c>
      <c r="P9" s="44" t="s">
        <v>28</v>
      </c>
      <c r="Q9" s="25" t="s">
        <v>29</v>
      </c>
      <c r="R9" s="24"/>
      <c r="S9" s="24"/>
      <c r="T9" s="24"/>
      <c r="U9" s="24"/>
    </row>
    <row r="10" spans="1:21" s="1" customFormat="1" ht="34.5" customHeight="1">
      <c r="A10" s="40"/>
      <c r="B10" s="41"/>
      <c r="C10" s="41"/>
      <c r="D10" s="31"/>
      <c r="E10" s="31"/>
      <c r="F10" s="31"/>
      <c r="G10" s="31"/>
      <c r="H10" s="40"/>
      <c r="I10" s="40"/>
      <c r="J10" s="41"/>
      <c r="K10" s="41"/>
      <c r="L10" s="48"/>
      <c r="M10" s="43"/>
      <c r="N10" s="43"/>
      <c r="O10" s="43"/>
      <c r="P10" s="44"/>
      <c r="Q10" s="25"/>
      <c r="R10" s="24"/>
      <c r="S10" s="24"/>
      <c r="T10" s="24"/>
      <c r="U10" s="24"/>
    </row>
    <row r="11" spans="1:21" ht="11.1" customHeight="1">
      <c r="A11" s="14" t="s">
        <v>30</v>
      </c>
      <c r="B11" s="14" t="s">
        <v>31</v>
      </c>
      <c r="C11" s="14" t="s">
        <v>32</v>
      </c>
      <c r="D11" s="14" t="s">
        <v>34</v>
      </c>
      <c r="E11" s="14" t="s">
        <v>35</v>
      </c>
      <c r="F11" s="14" t="s">
        <v>36</v>
      </c>
      <c r="G11" s="14" t="s">
        <v>37</v>
      </c>
      <c r="H11" s="14" t="s">
        <v>38</v>
      </c>
      <c r="I11" s="14" t="s">
        <v>39</v>
      </c>
      <c r="J11" s="14" t="s">
        <v>40</v>
      </c>
      <c r="K11" s="14" t="s">
        <v>41</v>
      </c>
      <c r="L11" s="5" t="s">
        <v>42</v>
      </c>
      <c r="M11" s="5" t="s">
        <v>82</v>
      </c>
      <c r="N11" s="5" t="s">
        <v>85</v>
      </c>
      <c r="O11" s="5" t="s">
        <v>89</v>
      </c>
      <c r="P11" s="5" t="s">
        <v>92</v>
      </c>
      <c r="Q11" s="5" t="s">
        <v>95</v>
      </c>
      <c r="R11" s="5" t="s">
        <v>43</v>
      </c>
      <c r="S11" s="5" t="s">
        <v>44</v>
      </c>
      <c r="T11" s="5" t="s">
        <v>45</v>
      </c>
      <c r="U11" s="5" t="s">
        <v>46</v>
      </c>
    </row>
    <row r="12" spans="1:21" ht="31.5" customHeight="1">
      <c r="A12" s="15" t="s">
        <v>30</v>
      </c>
      <c r="B12" s="45" t="s">
        <v>21</v>
      </c>
      <c r="C12" s="16" t="s">
        <v>148</v>
      </c>
      <c r="D12" s="16" t="s">
        <v>149</v>
      </c>
      <c r="E12" s="20" t="s">
        <v>220</v>
      </c>
      <c r="F12" s="17" t="s">
        <v>137</v>
      </c>
      <c r="G12" s="16" t="s">
        <v>54</v>
      </c>
      <c r="H12" s="49" t="s">
        <v>55</v>
      </c>
      <c r="I12" s="49" t="s">
        <v>55</v>
      </c>
      <c r="J12" s="18" t="s">
        <v>56</v>
      </c>
      <c r="K12" s="19">
        <v>2</v>
      </c>
      <c r="L12" s="13">
        <v>44593</v>
      </c>
      <c r="M12" s="6"/>
      <c r="N12" s="6"/>
      <c r="O12" s="6"/>
      <c r="P12" s="7"/>
      <c r="Q12" s="8"/>
      <c r="R12" s="9">
        <v>0</v>
      </c>
      <c r="S12" s="11">
        <f>R12*K12</f>
        <v>0</v>
      </c>
      <c r="T12" s="11">
        <f>S12*0.2</f>
        <v>0</v>
      </c>
      <c r="U12" s="12">
        <f>T12+S12</f>
        <v>0</v>
      </c>
    </row>
    <row r="13" spans="1:21" ht="38.25">
      <c r="A13" s="15" t="s">
        <v>31</v>
      </c>
      <c r="B13" s="46"/>
      <c r="C13" s="16" t="s">
        <v>150</v>
      </c>
      <c r="D13" s="16" t="s">
        <v>52</v>
      </c>
      <c r="E13" s="20" t="s">
        <v>53</v>
      </c>
      <c r="F13" s="17" t="s">
        <v>137</v>
      </c>
      <c r="G13" s="16" t="s">
        <v>54</v>
      </c>
      <c r="H13" s="49"/>
      <c r="I13" s="49"/>
      <c r="J13" s="18" t="s">
        <v>56</v>
      </c>
      <c r="K13" s="19">
        <v>1</v>
      </c>
      <c r="L13" s="13">
        <v>44593</v>
      </c>
      <c r="M13" s="6"/>
      <c r="N13" s="6"/>
      <c r="O13" s="6"/>
      <c r="P13" s="7"/>
      <c r="Q13" s="8"/>
      <c r="R13" s="9">
        <v>0</v>
      </c>
      <c r="S13" s="11">
        <f t="shared" ref="S13:S61" si="0">R13*K13</f>
        <v>0</v>
      </c>
      <c r="T13" s="11">
        <f t="shared" ref="T13:T61" si="1">S13*0.2</f>
        <v>0</v>
      </c>
      <c r="U13" s="12">
        <f t="shared" ref="U13:U61" si="2">T13+S13</f>
        <v>0</v>
      </c>
    </row>
    <row r="14" spans="1:21" ht="38.25">
      <c r="A14" s="15" t="s">
        <v>32</v>
      </c>
      <c r="B14" s="46"/>
      <c r="C14" s="16" t="s">
        <v>151</v>
      </c>
      <c r="D14" s="16" t="s">
        <v>152</v>
      </c>
      <c r="E14" s="20" t="s">
        <v>221</v>
      </c>
      <c r="F14" s="17" t="s">
        <v>137</v>
      </c>
      <c r="G14" s="16" t="s">
        <v>61</v>
      </c>
      <c r="H14" s="49"/>
      <c r="I14" s="49"/>
      <c r="J14" s="18" t="s">
        <v>56</v>
      </c>
      <c r="K14" s="19">
        <v>2</v>
      </c>
      <c r="L14" s="13">
        <v>44593</v>
      </c>
      <c r="M14" s="6"/>
      <c r="N14" s="6"/>
      <c r="O14" s="6"/>
      <c r="P14" s="7"/>
      <c r="Q14" s="8"/>
      <c r="R14" s="9">
        <v>0</v>
      </c>
      <c r="S14" s="11">
        <f t="shared" si="0"/>
        <v>0</v>
      </c>
      <c r="T14" s="11">
        <f t="shared" si="1"/>
        <v>0</v>
      </c>
      <c r="U14" s="12">
        <f t="shared" si="2"/>
        <v>0</v>
      </c>
    </row>
    <row r="15" spans="1:21" ht="38.25">
      <c r="A15" s="15" t="s">
        <v>33</v>
      </c>
      <c r="B15" s="46"/>
      <c r="C15" s="16" t="s">
        <v>153</v>
      </c>
      <c r="D15" s="16" t="s">
        <v>57</v>
      </c>
      <c r="E15" s="20" t="s">
        <v>58</v>
      </c>
      <c r="F15" s="17" t="s">
        <v>137</v>
      </c>
      <c r="G15" s="16" t="s">
        <v>61</v>
      </c>
      <c r="H15" s="49"/>
      <c r="I15" s="49"/>
      <c r="J15" s="18" t="s">
        <v>56</v>
      </c>
      <c r="K15" s="19">
        <v>5</v>
      </c>
      <c r="L15" s="13">
        <v>44593</v>
      </c>
      <c r="M15" s="6"/>
      <c r="N15" s="6"/>
      <c r="O15" s="6"/>
      <c r="P15" s="7"/>
      <c r="Q15" s="8"/>
      <c r="R15" s="9">
        <v>0</v>
      </c>
      <c r="S15" s="11">
        <f t="shared" si="0"/>
        <v>0</v>
      </c>
      <c r="T15" s="11">
        <f t="shared" si="1"/>
        <v>0</v>
      </c>
      <c r="U15" s="12">
        <f t="shared" si="2"/>
        <v>0</v>
      </c>
    </row>
    <row r="16" spans="1:21" ht="38.25">
      <c r="A16" s="15" t="s">
        <v>34</v>
      </c>
      <c r="B16" s="46"/>
      <c r="C16" s="16" t="s">
        <v>154</v>
      </c>
      <c r="D16" s="16" t="s">
        <v>59</v>
      </c>
      <c r="E16" s="20" t="s">
        <v>60</v>
      </c>
      <c r="F16" s="17" t="s">
        <v>137</v>
      </c>
      <c r="G16" s="16" t="s">
        <v>61</v>
      </c>
      <c r="H16" s="49"/>
      <c r="I16" s="49"/>
      <c r="J16" s="18" t="s">
        <v>56</v>
      </c>
      <c r="K16" s="19">
        <v>3</v>
      </c>
      <c r="L16" s="13">
        <v>44593</v>
      </c>
      <c r="M16" s="6"/>
      <c r="N16" s="6"/>
      <c r="O16" s="6"/>
      <c r="P16" s="7"/>
      <c r="Q16" s="8"/>
      <c r="R16" s="9">
        <v>0</v>
      </c>
      <c r="S16" s="11">
        <f t="shared" si="0"/>
        <v>0</v>
      </c>
      <c r="T16" s="11">
        <f t="shared" si="1"/>
        <v>0</v>
      </c>
      <c r="U16" s="12">
        <f t="shared" si="2"/>
        <v>0</v>
      </c>
    </row>
    <row r="17" spans="1:21" ht="38.25">
      <c r="A17" s="15" t="s">
        <v>35</v>
      </c>
      <c r="B17" s="47"/>
      <c r="C17" s="16" t="s">
        <v>155</v>
      </c>
      <c r="D17" s="16" t="s">
        <v>156</v>
      </c>
      <c r="E17" s="20" t="s">
        <v>222</v>
      </c>
      <c r="F17" s="17" t="s">
        <v>137</v>
      </c>
      <c r="G17" s="16" t="s">
        <v>61</v>
      </c>
      <c r="H17" s="49"/>
      <c r="I17" s="49"/>
      <c r="J17" s="18" t="s">
        <v>56</v>
      </c>
      <c r="K17" s="19">
        <v>3</v>
      </c>
      <c r="L17" s="13">
        <v>44593</v>
      </c>
      <c r="M17" s="6"/>
      <c r="N17" s="6"/>
      <c r="O17" s="6"/>
      <c r="P17" s="7"/>
      <c r="Q17" s="8"/>
      <c r="R17" s="9">
        <v>0</v>
      </c>
      <c r="S17" s="11">
        <f t="shared" si="0"/>
        <v>0</v>
      </c>
      <c r="T17" s="11">
        <f t="shared" si="1"/>
        <v>0</v>
      </c>
      <c r="U17" s="12">
        <f t="shared" si="2"/>
        <v>0</v>
      </c>
    </row>
    <row r="18" spans="1:21" ht="38.25">
      <c r="A18" s="15" t="s">
        <v>36</v>
      </c>
      <c r="B18" s="45" t="s">
        <v>244</v>
      </c>
      <c r="C18" s="16" t="s">
        <v>157</v>
      </c>
      <c r="D18" s="16" t="s">
        <v>62</v>
      </c>
      <c r="E18" s="20" t="s">
        <v>63</v>
      </c>
      <c r="F18" s="17" t="s">
        <v>137</v>
      </c>
      <c r="G18" s="16" t="s">
        <v>61</v>
      </c>
      <c r="H18" s="49"/>
      <c r="I18" s="49"/>
      <c r="J18" s="18" t="s">
        <v>56</v>
      </c>
      <c r="K18" s="19">
        <v>6</v>
      </c>
      <c r="L18" s="13">
        <v>44593</v>
      </c>
      <c r="M18" s="6"/>
      <c r="N18" s="6"/>
      <c r="O18" s="6"/>
      <c r="P18" s="7"/>
      <c r="Q18" s="8"/>
      <c r="R18" s="9">
        <v>0</v>
      </c>
      <c r="S18" s="11">
        <f t="shared" si="0"/>
        <v>0</v>
      </c>
      <c r="T18" s="11">
        <f t="shared" si="1"/>
        <v>0</v>
      </c>
      <c r="U18" s="12">
        <f t="shared" si="2"/>
        <v>0</v>
      </c>
    </row>
    <row r="19" spans="1:21" ht="38.25">
      <c r="A19" s="15" t="s">
        <v>37</v>
      </c>
      <c r="B19" s="47"/>
      <c r="C19" s="16" t="s">
        <v>158</v>
      </c>
      <c r="D19" s="16" t="s">
        <v>64</v>
      </c>
      <c r="E19" s="20" t="s">
        <v>65</v>
      </c>
      <c r="F19" s="17" t="s">
        <v>137</v>
      </c>
      <c r="G19" s="16" t="s">
        <v>61</v>
      </c>
      <c r="H19" s="49"/>
      <c r="I19" s="49"/>
      <c r="J19" s="18" t="s">
        <v>56</v>
      </c>
      <c r="K19" s="19">
        <v>5</v>
      </c>
      <c r="L19" s="13">
        <v>44593</v>
      </c>
      <c r="M19" s="6"/>
      <c r="N19" s="6"/>
      <c r="O19" s="6"/>
      <c r="P19" s="7"/>
      <c r="Q19" s="8"/>
      <c r="R19" s="9">
        <v>0</v>
      </c>
      <c r="S19" s="11">
        <f t="shared" si="0"/>
        <v>0</v>
      </c>
      <c r="T19" s="11">
        <f t="shared" si="1"/>
        <v>0</v>
      </c>
      <c r="U19" s="12">
        <f t="shared" si="2"/>
        <v>0</v>
      </c>
    </row>
    <row r="20" spans="1:21" ht="38.25">
      <c r="A20" s="15" t="s">
        <v>38</v>
      </c>
      <c r="B20" s="45" t="s">
        <v>19</v>
      </c>
      <c r="C20" s="16" t="s">
        <v>159</v>
      </c>
      <c r="D20" s="16" t="s">
        <v>66</v>
      </c>
      <c r="E20" s="20" t="s">
        <v>67</v>
      </c>
      <c r="F20" s="17" t="s">
        <v>137</v>
      </c>
      <c r="G20" s="16" t="s">
        <v>61</v>
      </c>
      <c r="H20" s="49"/>
      <c r="I20" s="49"/>
      <c r="J20" s="18" t="s">
        <v>56</v>
      </c>
      <c r="K20" s="19">
        <v>4</v>
      </c>
      <c r="L20" s="13">
        <v>44593</v>
      </c>
      <c r="M20" s="6"/>
      <c r="N20" s="6"/>
      <c r="O20" s="6"/>
      <c r="P20" s="7"/>
      <c r="Q20" s="8"/>
      <c r="R20" s="9">
        <v>0</v>
      </c>
      <c r="S20" s="11">
        <f t="shared" si="0"/>
        <v>0</v>
      </c>
      <c r="T20" s="11">
        <f t="shared" si="1"/>
        <v>0</v>
      </c>
      <c r="U20" s="12">
        <f t="shared" si="2"/>
        <v>0</v>
      </c>
    </row>
    <row r="21" spans="1:21" ht="38.25">
      <c r="A21" s="15" t="s">
        <v>39</v>
      </c>
      <c r="B21" s="47"/>
      <c r="C21" s="16" t="s">
        <v>160</v>
      </c>
      <c r="D21" s="16" t="s">
        <v>68</v>
      </c>
      <c r="E21" s="20" t="s">
        <v>69</v>
      </c>
      <c r="F21" s="17" t="s">
        <v>137</v>
      </c>
      <c r="G21" s="16" t="s">
        <v>102</v>
      </c>
      <c r="H21" s="49"/>
      <c r="I21" s="49"/>
      <c r="J21" s="18" t="s">
        <v>56</v>
      </c>
      <c r="K21" s="19">
        <v>6</v>
      </c>
      <c r="L21" s="13">
        <v>44593</v>
      </c>
      <c r="M21" s="6"/>
      <c r="N21" s="6"/>
      <c r="O21" s="6"/>
      <c r="P21" s="7"/>
      <c r="Q21" s="8"/>
      <c r="R21" s="9">
        <v>0</v>
      </c>
      <c r="S21" s="11">
        <f t="shared" si="0"/>
        <v>0</v>
      </c>
      <c r="T21" s="11">
        <f t="shared" si="1"/>
        <v>0</v>
      </c>
      <c r="U21" s="12">
        <f t="shared" si="2"/>
        <v>0</v>
      </c>
    </row>
    <row r="22" spans="1:21" ht="38.25">
      <c r="A22" s="15" t="s">
        <v>40</v>
      </c>
      <c r="B22" s="45" t="s">
        <v>244</v>
      </c>
      <c r="C22" s="16" t="s">
        <v>161</v>
      </c>
      <c r="D22" s="16" t="s">
        <v>70</v>
      </c>
      <c r="E22" s="20" t="s">
        <v>71</v>
      </c>
      <c r="F22" s="17" t="s">
        <v>137</v>
      </c>
      <c r="G22" s="16" t="s">
        <v>102</v>
      </c>
      <c r="H22" s="49"/>
      <c r="I22" s="49"/>
      <c r="J22" s="18" t="s">
        <v>56</v>
      </c>
      <c r="K22" s="19">
        <v>5</v>
      </c>
      <c r="L22" s="13">
        <v>44593</v>
      </c>
      <c r="M22" s="6"/>
      <c r="N22" s="6"/>
      <c r="O22" s="6"/>
      <c r="P22" s="7"/>
      <c r="Q22" s="8"/>
      <c r="R22" s="9">
        <v>0</v>
      </c>
      <c r="S22" s="11">
        <f t="shared" si="0"/>
        <v>0</v>
      </c>
      <c r="T22" s="11">
        <f t="shared" si="1"/>
        <v>0</v>
      </c>
      <c r="U22" s="12">
        <f t="shared" si="2"/>
        <v>0</v>
      </c>
    </row>
    <row r="23" spans="1:21" ht="38.25">
      <c r="A23" s="15" t="s">
        <v>41</v>
      </c>
      <c r="B23" s="47"/>
      <c r="C23" s="16" t="s">
        <v>162</v>
      </c>
      <c r="D23" s="16" t="s">
        <v>163</v>
      </c>
      <c r="E23" s="20" t="s">
        <v>223</v>
      </c>
      <c r="F23" s="17" t="s">
        <v>137</v>
      </c>
      <c r="G23" s="16" t="s">
        <v>102</v>
      </c>
      <c r="H23" s="49"/>
      <c r="I23" s="49"/>
      <c r="J23" s="18" t="s">
        <v>56</v>
      </c>
      <c r="K23" s="19">
        <v>1</v>
      </c>
      <c r="L23" s="13">
        <v>44593</v>
      </c>
      <c r="M23" s="6"/>
      <c r="N23" s="6"/>
      <c r="O23" s="6"/>
      <c r="P23" s="7"/>
      <c r="Q23" s="8"/>
      <c r="R23" s="9">
        <v>0</v>
      </c>
      <c r="S23" s="11">
        <f t="shared" si="0"/>
        <v>0</v>
      </c>
      <c r="T23" s="11">
        <f t="shared" si="1"/>
        <v>0</v>
      </c>
      <c r="U23" s="12">
        <f t="shared" si="2"/>
        <v>0</v>
      </c>
    </row>
    <row r="24" spans="1:21" ht="45">
      <c r="A24" s="15" t="s">
        <v>42</v>
      </c>
      <c r="B24" s="45" t="s">
        <v>244</v>
      </c>
      <c r="C24" s="16" t="s">
        <v>164</v>
      </c>
      <c r="D24" s="16" t="s">
        <v>72</v>
      </c>
      <c r="E24" s="20" t="s">
        <v>73</v>
      </c>
      <c r="F24" s="17" t="s">
        <v>137</v>
      </c>
      <c r="G24" s="16" t="s">
        <v>102</v>
      </c>
      <c r="H24" s="49"/>
      <c r="I24" s="49"/>
      <c r="J24" s="18" t="s">
        <v>56</v>
      </c>
      <c r="K24" s="19">
        <v>7</v>
      </c>
      <c r="L24" s="13">
        <v>44593</v>
      </c>
      <c r="M24" s="6"/>
      <c r="N24" s="6"/>
      <c r="O24" s="6"/>
      <c r="P24" s="7"/>
      <c r="Q24" s="8"/>
      <c r="R24" s="9">
        <v>0</v>
      </c>
      <c r="S24" s="11">
        <f t="shared" si="0"/>
        <v>0</v>
      </c>
      <c r="T24" s="11">
        <f t="shared" si="1"/>
        <v>0</v>
      </c>
      <c r="U24" s="12">
        <f t="shared" si="2"/>
        <v>0</v>
      </c>
    </row>
    <row r="25" spans="1:21" ht="38.25">
      <c r="A25" s="15" t="s">
        <v>82</v>
      </c>
      <c r="B25" s="47"/>
      <c r="C25" s="16" t="s">
        <v>165</v>
      </c>
      <c r="D25" s="16" t="s">
        <v>74</v>
      </c>
      <c r="E25" s="20" t="s">
        <v>75</v>
      </c>
      <c r="F25" s="17" t="s">
        <v>137</v>
      </c>
      <c r="G25" s="16" t="s">
        <v>102</v>
      </c>
      <c r="H25" s="49"/>
      <c r="I25" s="49"/>
      <c r="J25" s="18" t="s">
        <v>56</v>
      </c>
      <c r="K25" s="19">
        <v>1</v>
      </c>
      <c r="L25" s="13">
        <v>44593</v>
      </c>
      <c r="M25" s="6"/>
      <c r="N25" s="6"/>
      <c r="O25" s="6"/>
      <c r="P25" s="7"/>
      <c r="Q25" s="8"/>
      <c r="R25" s="9">
        <v>0</v>
      </c>
      <c r="S25" s="11">
        <f t="shared" si="0"/>
        <v>0</v>
      </c>
      <c r="T25" s="11">
        <f t="shared" si="1"/>
        <v>0</v>
      </c>
      <c r="U25" s="12">
        <f t="shared" si="2"/>
        <v>0</v>
      </c>
    </row>
    <row r="26" spans="1:21" ht="45" customHeight="1">
      <c r="A26" s="15" t="s">
        <v>85</v>
      </c>
      <c r="B26" s="45" t="s">
        <v>21</v>
      </c>
      <c r="C26" s="16" t="s">
        <v>166</v>
      </c>
      <c r="D26" s="16" t="s">
        <v>76</v>
      </c>
      <c r="E26" s="20" t="s">
        <v>77</v>
      </c>
      <c r="F26" s="17" t="s">
        <v>137</v>
      </c>
      <c r="G26" s="16" t="s">
        <v>88</v>
      </c>
      <c r="H26" s="49"/>
      <c r="I26" s="49"/>
      <c r="J26" s="18" t="s">
        <v>56</v>
      </c>
      <c r="K26" s="19">
        <v>2</v>
      </c>
      <c r="L26" s="13">
        <v>44593</v>
      </c>
      <c r="M26" s="6"/>
      <c r="N26" s="6"/>
      <c r="O26" s="6"/>
      <c r="P26" s="7"/>
      <c r="Q26" s="8"/>
      <c r="R26" s="9">
        <v>0</v>
      </c>
      <c r="S26" s="11">
        <f t="shared" si="0"/>
        <v>0</v>
      </c>
      <c r="T26" s="11">
        <f t="shared" si="1"/>
        <v>0</v>
      </c>
      <c r="U26" s="12">
        <f t="shared" si="2"/>
        <v>0</v>
      </c>
    </row>
    <row r="27" spans="1:21" ht="38.25">
      <c r="A27" s="15" t="s">
        <v>89</v>
      </c>
      <c r="B27" s="46"/>
      <c r="C27" s="16" t="s">
        <v>167</v>
      </c>
      <c r="D27" s="16" t="s">
        <v>168</v>
      </c>
      <c r="E27" s="20" t="s">
        <v>224</v>
      </c>
      <c r="F27" s="17" t="s">
        <v>137</v>
      </c>
      <c r="G27" s="16" t="s">
        <v>88</v>
      </c>
      <c r="H27" s="49"/>
      <c r="I27" s="49"/>
      <c r="J27" s="18" t="s">
        <v>56</v>
      </c>
      <c r="K27" s="19">
        <v>4</v>
      </c>
      <c r="L27" s="13">
        <v>44593</v>
      </c>
      <c r="M27" s="6"/>
      <c r="N27" s="6"/>
      <c r="O27" s="6"/>
      <c r="P27" s="7"/>
      <c r="Q27" s="8"/>
      <c r="R27" s="9">
        <v>0</v>
      </c>
      <c r="S27" s="11">
        <f t="shared" si="0"/>
        <v>0</v>
      </c>
      <c r="T27" s="11">
        <f t="shared" si="1"/>
        <v>0</v>
      </c>
      <c r="U27" s="12">
        <f t="shared" si="2"/>
        <v>0</v>
      </c>
    </row>
    <row r="28" spans="1:21" ht="38.25">
      <c r="A28" s="15" t="s">
        <v>92</v>
      </c>
      <c r="B28" s="46"/>
      <c r="C28" s="16" t="s">
        <v>169</v>
      </c>
      <c r="D28" s="16" t="s">
        <v>170</v>
      </c>
      <c r="E28" s="20" t="s">
        <v>225</v>
      </c>
      <c r="F28" s="17" t="s">
        <v>137</v>
      </c>
      <c r="G28" s="16" t="s">
        <v>88</v>
      </c>
      <c r="H28" s="49"/>
      <c r="I28" s="49"/>
      <c r="J28" s="18" t="s">
        <v>56</v>
      </c>
      <c r="K28" s="19">
        <v>4</v>
      </c>
      <c r="L28" s="13">
        <v>44593</v>
      </c>
      <c r="M28" s="6"/>
      <c r="N28" s="6"/>
      <c r="O28" s="6"/>
      <c r="P28" s="7"/>
      <c r="Q28" s="8"/>
      <c r="R28" s="9">
        <v>0</v>
      </c>
      <c r="S28" s="11">
        <f t="shared" si="0"/>
        <v>0</v>
      </c>
      <c r="T28" s="11">
        <f t="shared" si="1"/>
        <v>0</v>
      </c>
      <c r="U28" s="12">
        <f t="shared" si="2"/>
        <v>0</v>
      </c>
    </row>
    <row r="29" spans="1:21" ht="38.25">
      <c r="A29" s="15" t="s">
        <v>95</v>
      </c>
      <c r="B29" s="46"/>
      <c r="C29" s="16" t="s">
        <v>171</v>
      </c>
      <c r="D29" s="16" t="s">
        <v>172</v>
      </c>
      <c r="E29" s="20" t="s">
        <v>226</v>
      </c>
      <c r="F29" s="17" t="s">
        <v>137</v>
      </c>
      <c r="G29" s="16" t="s">
        <v>102</v>
      </c>
      <c r="H29" s="49"/>
      <c r="I29" s="49"/>
      <c r="J29" s="18" t="s">
        <v>56</v>
      </c>
      <c r="K29" s="19">
        <v>2</v>
      </c>
      <c r="L29" s="13">
        <v>44593</v>
      </c>
      <c r="M29" s="6"/>
      <c r="N29" s="6"/>
      <c r="O29" s="6"/>
      <c r="P29" s="7"/>
      <c r="Q29" s="8"/>
      <c r="R29" s="9">
        <v>0</v>
      </c>
      <c r="S29" s="11">
        <f t="shared" si="0"/>
        <v>0</v>
      </c>
      <c r="T29" s="11">
        <f t="shared" si="1"/>
        <v>0</v>
      </c>
      <c r="U29" s="12">
        <f t="shared" si="2"/>
        <v>0</v>
      </c>
    </row>
    <row r="30" spans="1:21" ht="38.25">
      <c r="A30" s="15" t="s">
        <v>43</v>
      </c>
      <c r="B30" s="46"/>
      <c r="C30" s="16" t="s">
        <v>173</v>
      </c>
      <c r="D30" s="16" t="s">
        <v>174</v>
      </c>
      <c r="E30" s="20" t="s">
        <v>227</v>
      </c>
      <c r="F30" s="17" t="s">
        <v>137</v>
      </c>
      <c r="G30" s="16" t="s">
        <v>102</v>
      </c>
      <c r="H30" s="49"/>
      <c r="I30" s="49"/>
      <c r="J30" s="18" t="s">
        <v>56</v>
      </c>
      <c r="K30" s="19">
        <v>2</v>
      </c>
      <c r="L30" s="13">
        <v>44593</v>
      </c>
      <c r="M30" s="6"/>
      <c r="N30" s="6"/>
      <c r="O30" s="6"/>
      <c r="P30" s="7"/>
      <c r="Q30" s="8"/>
      <c r="R30" s="9">
        <v>0</v>
      </c>
      <c r="S30" s="11">
        <f t="shared" si="0"/>
        <v>0</v>
      </c>
      <c r="T30" s="11">
        <f t="shared" si="1"/>
        <v>0</v>
      </c>
      <c r="U30" s="12">
        <f t="shared" si="2"/>
        <v>0</v>
      </c>
    </row>
    <row r="31" spans="1:21" ht="38.25">
      <c r="A31" s="15" t="s">
        <v>44</v>
      </c>
      <c r="B31" s="46"/>
      <c r="C31" s="16" t="s">
        <v>175</v>
      </c>
      <c r="D31" s="16" t="s">
        <v>176</v>
      </c>
      <c r="E31" s="20" t="s">
        <v>228</v>
      </c>
      <c r="F31" s="17" t="s">
        <v>137</v>
      </c>
      <c r="G31" s="16" t="s">
        <v>102</v>
      </c>
      <c r="H31" s="49"/>
      <c r="I31" s="49"/>
      <c r="J31" s="18" t="s">
        <v>56</v>
      </c>
      <c r="K31" s="19">
        <v>2</v>
      </c>
      <c r="L31" s="13">
        <v>44593</v>
      </c>
      <c r="M31" s="6"/>
      <c r="N31" s="6"/>
      <c r="O31" s="6"/>
      <c r="P31" s="7"/>
      <c r="Q31" s="8"/>
      <c r="R31" s="9">
        <v>0</v>
      </c>
      <c r="S31" s="11">
        <f t="shared" si="0"/>
        <v>0</v>
      </c>
      <c r="T31" s="11">
        <f t="shared" si="1"/>
        <v>0</v>
      </c>
      <c r="U31" s="12">
        <f t="shared" si="2"/>
        <v>0</v>
      </c>
    </row>
    <row r="32" spans="1:21" ht="38.25">
      <c r="A32" s="15" t="s">
        <v>45</v>
      </c>
      <c r="B32" s="47"/>
      <c r="C32" s="16" t="s">
        <v>177</v>
      </c>
      <c r="D32" s="16" t="s">
        <v>178</v>
      </c>
      <c r="E32" s="21" t="s">
        <v>229</v>
      </c>
      <c r="F32" s="17" t="s">
        <v>137</v>
      </c>
      <c r="G32" s="16" t="s">
        <v>102</v>
      </c>
      <c r="H32" s="49"/>
      <c r="I32" s="49"/>
      <c r="J32" s="18" t="s">
        <v>56</v>
      </c>
      <c r="K32" s="19">
        <v>5</v>
      </c>
      <c r="L32" s="13">
        <v>44593</v>
      </c>
      <c r="M32" s="6"/>
      <c r="N32" s="6"/>
      <c r="O32" s="6"/>
      <c r="P32" s="7"/>
      <c r="Q32" s="8"/>
      <c r="R32" s="9">
        <v>0</v>
      </c>
      <c r="S32" s="11">
        <f t="shared" si="0"/>
        <v>0</v>
      </c>
      <c r="T32" s="11">
        <f t="shared" si="1"/>
        <v>0</v>
      </c>
      <c r="U32" s="12">
        <f t="shared" si="2"/>
        <v>0</v>
      </c>
    </row>
    <row r="33" spans="1:21" ht="59.25" customHeight="1">
      <c r="A33" s="15" t="s">
        <v>46</v>
      </c>
      <c r="B33" s="16" t="s">
        <v>245</v>
      </c>
      <c r="C33" s="16" t="s">
        <v>179</v>
      </c>
      <c r="D33" s="16" t="s">
        <v>78</v>
      </c>
      <c r="E33" s="21" t="s">
        <v>79</v>
      </c>
      <c r="F33" s="17" t="s">
        <v>137</v>
      </c>
      <c r="G33" s="16" t="s">
        <v>102</v>
      </c>
      <c r="H33" s="49"/>
      <c r="I33" s="49"/>
      <c r="J33" s="18" t="s">
        <v>56</v>
      </c>
      <c r="K33" s="19">
        <v>11</v>
      </c>
      <c r="L33" s="13">
        <v>44593</v>
      </c>
      <c r="M33" s="6"/>
      <c r="N33" s="6"/>
      <c r="O33" s="6"/>
      <c r="P33" s="7"/>
      <c r="Q33" s="8"/>
      <c r="R33" s="9">
        <v>0</v>
      </c>
      <c r="S33" s="11">
        <f t="shared" si="0"/>
        <v>0</v>
      </c>
      <c r="T33" s="11">
        <f t="shared" si="1"/>
        <v>0</v>
      </c>
      <c r="U33" s="12">
        <f t="shared" si="2"/>
        <v>0</v>
      </c>
    </row>
    <row r="34" spans="1:21" ht="38.25">
      <c r="A34" s="15" t="s">
        <v>47</v>
      </c>
      <c r="B34" s="16" t="s">
        <v>245</v>
      </c>
      <c r="C34" s="16" t="s">
        <v>180</v>
      </c>
      <c r="D34" s="16" t="s">
        <v>80</v>
      </c>
      <c r="E34" s="21" t="s">
        <v>81</v>
      </c>
      <c r="F34" s="17" t="s">
        <v>137</v>
      </c>
      <c r="G34" s="16" t="s">
        <v>102</v>
      </c>
      <c r="H34" s="49"/>
      <c r="I34" s="49"/>
      <c r="J34" s="18" t="s">
        <v>56</v>
      </c>
      <c r="K34" s="19">
        <v>8</v>
      </c>
      <c r="L34" s="13">
        <v>44593</v>
      </c>
      <c r="M34" s="6"/>
      <c r="N34" s="6"/>
      <c r="O34" s="6"/>
      <c r="P34" s="7"/>
      <c r="Q34" s="8"/>
      <c r="R34" s="9">
        <v>0</v>
      </c>
      <c r="S34" s="11">
        <f t="shared" si="0"/>
        <v>0</v>
      </c>
      <c r="T34" s="11">
        <f t="shared" si="1"/>
        <v>0</v>
      </c>
      <c r="U34" s="12">
        <f t="shared" si="2"/>
        <v>0</v>
      </c>
    </row>
    <row r="35" spans="1:21" ht="38.25">
      <c r="A35" s="15" t="s">
        <v>48</v>
      </c>
      <c r="B35" s="16" t="s">
        <v>246</v>
      </c>
      <c r="C35" s="16" t="s">
        <v>181</v>
      </c>
      <c r="D35" s="16" t="s">
        <v>83</v>
      </c>
      <c r="E35" s="21" t="s">
        <v>84</v>
      </c>
      <c r="F35" s="17" t="s">
        <v>137</v>
      </c>
      <c r="G35" s="16" t="s">
        <v>102</v>
      </c>
      <c r="H35" s="49"/>
      <c r="I35" s="49"/>
      <c r="J35" s="18" t="s">
        <v>56</v>
      </c>
      <c r="K35" s="19">
        <v>6</v>
      </c>
      <c r="L35" s="13">
        <v>44593</v>
      </c>
      <c r="M35" s="6"/>
      <c r="N35" s="6"/>
      <c r="O35" s="6"/>
      <c r="P35" s="7"/>
      <c r="Q35" s="8"/>
      <c r="R35" s="9">
        <v>0</v>
      </c>
      <c r="S35" s="11">
        <f t="shared" si="0"/>
        <v>0</v>
      </c>
      <c r="T35" s="11">
        <f t="shared" si="1"/>
        <v>0</v>
      </c>
      <c r="U35" s="12">
        <f t="shared" si="2"/>
        <v>0</v>
      </c>
    </row>
    <row r="36" spans="1:21" ht="135">
      <c r="A36" s="15" t="s">
        <v>49</v>
      </c>
      <c r="B36" s="16" t="s">
        <v>247</v>
      </c>
      <c r="C36" s="16" t="s">
        <v>182</v>
      </c>
      <c r="D36" s="16" t="s">
        <v>86</v>
      </c>
      <c r="E36" s="21" t="s">
        <v>87</v>
      </c>
      <c r="F36" s="17" t="s">
        <v>137</v>
      </c>
      <c r="G36" s="16" t="s">
        <v>102</v>
      </c>
      <c r="H36" s="49"/>
      <c r="I36" s="49"/>
      <c r="J36" s="18" t="s">
        <v>56</v>
      </c>
      <c r="K36" s="19">
        <v>41</v>
      </c>
      <c r="L36" s="13">
        <v>44593</v>
      </c>
      <c r="M36" s="6"/>
      <c r="N36" s="6"/>
      <c r="O36" s="6"/>
      <c r="P36" s="7"/>
      <c r="Q36" s="8"/>
      <c r="R36" s="9">
        <v>0</v>
      </c>
      <c r="S36" s="11">
        <f t="shared" si="0"/>
        <v>0</v>
      </c>
      <c r="T36" s="11">
        <f t="shared" si="1"/>
        <v>0</v>
      </c>
      <c r="U36" s="12">
        <f t="shared" si="2"/>
        <v>0</v>
      </c>
    </row>
    <row r="37" spans="1:21" ht="135">
      <c r="A37" s="15" t="s">
        <v>50</v>
      </c>
      <c r="B37" s="16" t="s">
        <v>247</v>
      </c>
      <c r="C37" s="16" t="s">
        <v>183</v>
      </c>
      <c r="D37" s="16" t="s">
        <v>90</v>
      </c>
      <c r="E37" s="21" t="s">
        <v>91</v>
      </c>
      <c r="F37" s="17" t="s">
        <v>137</v>
      </c>
      <c r="G37" s="16" t="s">
        <v>102</v>
      </c>
      <c r="H37" s="49"/>
      <c r="I37" s="49"/>
      <c r="J37" s="18" t="s">
        <v>56</v>
      </c>
      <c r="K37" s="19">
        <v>41</v>
      </c>
      <c r="L37" s="13">
        <v>44593</v>
      </c>
      <c r="M37" s="6"/>
      <c r="N37" s="6"/>
      <c r="O37" s="6"/>
      <c r="P37" s="7"/>
      <c r="Q37" s="8"/>
      <c r="R37" s="9">
        <v>0</v>
      </c>
      <c r="S37" s="11">
        <f t="shared" si="0"/>
        <v>0</v>
      </c>
      <c r="T37" s="11">
        <f t="shared" si="1"/>
        <v>0</v>
      </c>
      <c r="U37" s="12">
        <f t="shared" si="2"/>
        <v>0</v>
      </c>
    </row>
    <row r="38" spans="1:21" ht="135">
      <c r="A38" s="15" t="s">
        <v>51</v>
      </c>
      <c r="B38" s="16" t="s">
        <v>247</v>
      </c>
      <c r="C38" s="16" t="s">
        <v>184</v>
      </c>
      <c r="D38" s="16" t="s">
        <v>93</v>
      </c>
      <c r="E38" s="21" t="s">
        <v>94</v>
      </c>
      <c r="F38" s="17" t="s">
        <v>137</v>
      </c>
      <c r="G38" s="16" t="s">
        <v>102</v>
      </c>
      <c r="H38" s="49"/>
      <c r="I38" s="49"/>
      <c r="J38" s="18" t="s">
        <v>56</v>
      </c>
      <c r="K38" s="19">
        <v>41</v>
      </c>
      <c r="L38" s="13">
        <v>44593</v>
      </c>
      <c r="M38" s="6"/>
      <c r="N38" s="6"/>
      <c r="O38" s="6"/>
      <c r="P38" s="7"/>
      <c r="Q38" s="8"/>
      <c r="R38" s="9">
        <v>0</v>
      </c>
      <c r="S38" s="11">
        <f t="shared" si="0"/>
        <v>0</v>
      </c>
      <c r="T38" s="11">
        <f t="shared" si="1"/>
        <v>0</v>
      </c>
      <c r="U38" s="12">
        <f t="shared" si="2"/>
        <v>0</v>
      </c>
    </row>
    <row r="39" spans="1:21" ht="38.25">
      <c r="A39" s="15" t="s">
        <v>111</v>
      </c>
      <c r="B39" s="45" t="s">
        <v>19</v>
      </c>
      <c r="C39" s="16" t="s">
        <v>185</v>
      </c>
      <c r="D39" s="16" t="s">
        <v>96</v>
      </c>
      <c r="E39" s="20" t="s">
        <v>97</v>
      </c>
      <c r="F39" s="17" t="s">
        <v>137</v>
      </c>
      <c r="G39" s="16" t="s">
        <v>102</v>
      </c>
      <c r="H39" s="49"/>
      <c r="I39" s="49"/>
      <c r="J39" s="18" t="s">
        <v>56</v>
      </c>
      <c r="K39" s="19">
        <v>1</v>
      </c>
      <c r="L39" s="13">
        <v>44593</v>
      </c>
      <c r="M39" s="6"/>
      <c r="N39" s="6"/>
      <c r="O39" s="6"/>
      <c r="P39" s="7"/>
      <c r="Q39" s="8"/>
      <c r="R39" s="9">
        <v>0</v>
      </c>
      <c r="S39" s="11">
        <f t="shared" si="0"/>
        <v>0</v>
      </c>
      <c r="T39" s="11">
        <f t="shared" si="1"/>
        <v>0</v>
      </c>
      <c r="U39" s="12">
        <f t="shared" si="2"/>
        <v>0</v>
      </c>
    </row>
    <row r="40" spans="1:21" ht="38.25">
      <c r="A40" s="15" t="s">
        <v>114</v>
      </c>
      <c r="B40" s="46"/>
      <c r="C40" s="16" t="s">
        <v>186</v>
      </c>
      <c r="D40" s="16" t="s">
        <v>98</v>
      </c>
      <c r="E40" s="20" t="s">
        <v>99</v>
      </c>
      <c r="F40" s="17" t="s">
        <v>137</v>
      </c>
      <c r="G40" s="16" t="s">
        <v>102</v>
      </c>
      <c r="H40" s="49"/>
      <c r="I40" s="49"/>
      <c r="J40" s="18" t="s">
        <v>56</v>
      </c>
      <c r="K40" s="19">
        <v>1</v>
      </c>
      <c r="L40" s="13">
        <v>44593</v>
      </c>
      <c r="M40" s="6"/>
      <c r="N40" s="6"/>
      <c r="O40" s="6"/>
      <c r="P40" s="7"/>
      <c r="Q40" s="8"/>
      <c r="R40" s="9">
        <v>0</v>
      </c>
      <c r="S40" s="11">
        <f t="shared" si="0"/>
        <v>0</v>
      </c>
      <c r="T40" s="11">
        <f t="shared" si="1"/>
        <v>0</v>
      </c>
      <c r="U40" s="12">
        <f t="shared" si="2"/>
        <v>0</v>
      </c>
    </row>
    <row r="41" spans="1:21" ht="38.25">
      <c r="A41" s="15" t="s">
        <v>115</v>
      </c>
      <c r="B41" s="47"/>
      <c r="C41" s="16" t="s">
        <v>187</v>
      </c>
      <c r="D41" s="16" t="s">
        <v>100</v>
      </c>
      <c r="E41" s="20" t="s">
        <v>101</v>
      </c>
      <c r="F41" s="17" t="s">
        <v>137</v>
      </c>
      <c r="G41" s="16" t="s">
        <v>102</v>
      </c>
      <c r="H41" s="49"/>
      <c r="I41" s="49"/>
      <c r="J41" s="18" t="s">
        <v>56</v>
      </c>
      <c r="K41" s="19">
        <v>2</v>
      </c>
      <c r="L41" s="13">
        <v>44593</v>
      </c>
      <c r="M41" s="6"/>
      <c r="N41" s="6"/>
      <c r="O41" s="6"/>
      <c r="P41" s="7"/>
      <c r="Q41" s="8"/>
      <c r="R41" s="9">
        <v>0</v>
      </c>
      <c r="S41" s="11">
        <f t="shared" ref="S41:S52" si="3">R41*K41</f>
        <v>0</v>
      </c>
      <c r="T41" s="11">
        <f t="shared" ref="T41:T52" si="4">S41*0.2</f>
        <v>0</v>
      </c>
      <c r="U41" s="12">
        <f t="shared" ref="U41:U52" si="5">T41+S41</f>
        <v>0</v>
      </c>
    </row>
    <row r="42" spans="1:21" ht="112.5">
      <c r="A42" s="15" t="s">
        <v>116</v>
      </c>
      <c r="B42" s="45" t="s">
        <v>20</v>
      </c>
      <c r="C42" s="16" t="s">
        <v>188</v>
      </c>
      <c r="D42" s="16" t="s">
        <v>189</v>
      </c>
      <c r="E42" s="20" t="s">
        <v>230</v>
      </c>
      <c r="F42" s="17" t="s">
        <v>137</v>
      </c>
      <c r="G42" s="16" t="s">
        <v>102</v>
      </c>
      <c r="H42" s="49"/>
      <c r="I42" s="49"/>
      <c r="J42" s="18" t="s">
        <v>56</v>
      </c>
      <c r="K42" s="19">
        <v>9</v>
      </c>
      <c r="L42" s="13">
        <v>44593</v>
      </c>
      <c r="M42" s="6"/>
      <c r="N42" s="6"/>
      <c r="O42" s="6"/>
      <c r="P42" s="7"/>
      <c r="Q42" s="8"/>
      <c r="R42" s="9">
        <v>0</v>
      </c>
      <c r="S42" s="11">
        <f t="shared" si="3"/>
        <v>0</v>
      </c>
      <c r="T42" s="11">
        <f t="shared" si="4"/>
        <v>0</v>
      </c>
      <c r="U42" s="12">
        <f t="shared" si="5"/>
        <v>0</v>
      </c>
    </row>
    <row r="43" spans="1:21" ht="112.5">
      <c r="A43" s="15" t="s">
        <v>117</v>
      </c>
      <c r="B43" s="47"/>
      <c r="C43" s="16" t="s">
        <v>190</v>
      </c>
      <c r="D43" s="16" t="s">
        <v>191</v>
      </c>
      <c r="E43" s="20" t="s">
        <v>231</v>
      </c>
      <c r="F43" s="17" t="s">
        <v>137</v>
      </c>
      <c r="G43" s="16" t="s">
        <v>102</v>
      </c>
      <c r="H43" s="49"/>
      <c r="I43" s="49"/>
      <c r="J43" s="18" t="s">
        <v>56</v>
      </c>
      <c r="K43" s="19">
        <v>9</v>
      </c>
      <c r="L43" s="13">
        <v>44593</v>
      </c>
      <c r="M43" s="6"/>
      <c r="N43" s="6"/>
      <c r="O43" s="6"/>
      <c r="P43" s="7"/>
      <c r="Q43" s="8"/>
      <c r="R43" s="9">
        <v>0</v>
      </c>
      <c r="S43" s="11">
        <f t="shared" si="3"/>
        <v>0</v>
      </c>
      <c r="T43" s="11">
        <f t="shared" si="4"/>
        <v>0</v>
      </c>
      <c r="U43" s="12">
        <f t="shared" si="5"/>
        <v>0</v>
      </c>
    </row>
    <row r="44" spans="1:21" ht="38.25">
      <c r="A44" s="15" t="s">
        <v>118</v>
      </c>
      <c r="B44" s="16" t="s">
        <v>250</v>
      </c>
      <c r="C44" s="16" t="s">
        <v>192</v>
      </c>
      <c r="D44" s="16" t="s">
        <v>103</v>
      </c>
      <c r="E44" s="20" t="s">
        <v>104</v>
      </c>
      <c r="F44" s="17" t="s">
        <v>137</v>
      </c>
      <c r="G44" s="16" t="s">
        <v>102</v>
      </c>
      <c r="H44" s="49"/>
      <c r="I44" s="49"/>
      <c r="J44" s="18" t="s">
        <v>56</v>
      </c>
      <c r="K44" s="19">
        <v>1</v>
      </c>
      <c r="L44" s="13">
        <v>44593</v>
      </c>
      <c r="M44" s="6"/>
      <c r="N44" s="6"/>
      <c r="O44" s="6"/>
      <c r="P44" s="7"/>
      <c r="Q44" s="8"/>
      <c r="R44" s="9">
        <v>0</v>
      </c>
      <c r="S44" s="11">
        <f t="shared" si="3"/>
        <v>0</v>
      </c>
      <c r="T44" s="11">
        <f t="shared" si="4"/>
        <v>0</v>
      </c>
      <c r="U44" s="12">
        <f t="shared" si="5"/>
        <v>0</v>
      </c>
    </row>
    <row r="45" spans="1:21" ht="123.75">
      <c r="A45" s="15" t="s">
        <v>119</v>
      </c>
      <c r="B45" s="16" t="s">
        <v>248</v>
      </c>
      <c r="C45" s="16" t="s">
        <v>193</v>
      </c>
      <c r="D45" s="16" t="s">
        <v>105</v>
      </c>
      <c r="E45" s="20" t="s">
        <v>106</v>
      </c>
      <c r="F45" s="17" t="s">
        <v>137</v>
      </c>
      <c r="G45" s="16" t="s">
        <v>102</v>
      </c>
      <c r="H45" s="49"/>
      <c r="I45" s="49"/>
      <c r="J45" s="18" t="s">
        <v>56</v>
      </c>
      <c r="K45" s="19">
        <v>20</v>
      </c>
      <c r="L45" s="13">
        <v>44593</v>
      </c>
      <c r="M45" s="6"/>
      <c r="N45" s="6"/>
      <c r="O45" s="6"/>
      <c r="P45" s="7"/>
      <c r="Q45" s="8"/>
      <c r="R45" s="9">
        <v>0</v>
      </c>
      <c r="S45" s="11">
        <f t="shared" si="3"/>
        <v>0</v>
      </c>
      <c r="T45" s="11">
        <f t="shared" si="4"/>
        <v>0</v>
      </c>
      <c r="U45" s="12">
        <f t="shared" si="5"/>
        <v>0</v>
      </c>
    </row>
    <row r="46" spans="1:21" ht="38.25">
      <c r="A46" s="15" t="s">
        <v>122</v>
      </c>
      <c r="B46" s="16" t="s">
        <v>249</v>
      </c>
      <c r="C46" s="16" t="s">
        <v>194</v>
      </c>
      <c r="D46" s="16" t="s">
        <v>107</v>
      </c>
      <c r="E46" s="20" t="s">
        <v>108</v>
      </c>
      <c r="F46" s="17" t="s">
        <v>137</v>
      </c>
      <c r="G46" s="16" t="s">
        <v>102</v>
      </c>
      <c r="H46" s="49"/>
      <c r="I46" s="49"/>
      <c r="J46" s="18" t="s">
        <v>56</v>
      </c>
      <c r="K46" s="19">
        <v>2</v>
      </c>
      <c r="L46" s="13">
        <v>44593</v>
      </c>
      <c r="M46" s="6"/>
      <c r="N46" s="6"/>
      <c r="O46" s="6"/>
      <c r="P46" s="7"/>
      <c r="Q46" s="8"/>
      <c r="R46" s="9">
        <v>0</v>
      </c>
      <c r="S46" s="11">
        <f t="shared" si="3"/>
        <v>0</v>
      </c>
      <c r="T46" s="11">
        <f t="shared" si="4"/>
        <v>0</v>
      </c>
      <c r="U46" s="12">
        <f t="shared" si="5"/>
        <v>0</v>
      </c>
    </row>
    <row r="47" spans="1:21" ht="123.75">
      <c r="A47" s="15" t="s">
        <v>123</v>
      </c>
      <c r="B47" s="45" t="s">
        <v>20</v>
      </c>
      <c r="C47" s="16" t="s">
        <v>195</v>
      </c>
      <c r="D47" s="16" t="s">
        <v>109</v>
      </c>
      <c r="E47" s="20" t="s">
        <v>110</v>
      </c>
      <c r="F47" s="17" t="s">
        <v>137</v>
      </c>
      <c r="G47" s="16" t="s">
        <v>102</v>
      </c>
      <c r="H47" s="49"/>
      <c r="I47" s="49"/>
      <c r="J47" s="18" t="s">
        <v>56</v>
      </c>
      <c r="K47" s="19">
        <v>20</v>
      </c>
      <c r="L47" s="13">
        <v>44593</v>
      </c>
      <c r="M47" s="6"/>
      <c r="N47" s="6"/>
      <c r="O47" s="6"/>
      <c r="P47" s="7"/>
      <c r="Q47" s="8"/>
      <c r="R47" s="9">
        <v>0</v>
      </c>
      <c r="S47" s="11">
        <f t="shared" si="3"/>
        <v>0</v>
      </c>
      <c r="T47" s="11">
        <f t="shared" si="4"/>
        <v>0</v>
      </c>
      <c r="U47" s="12">
        <f t="shared" si="5"/>
        <v>0</v>
      </c>
    </row>
    <row r="48" spans="1:21" ht="38.25">
      <c r="A48" s="15" t="s">
        <v>126</v>
      </c>
      <c r="B48" s="46"/>
      <c r="C48" s="16" t="s">
        <v>196</v>
      </c>
      <c r="D48" s="16" t="s">
        <v>112</v>
      </c>
      <c r="E48" s="20" t="s">
        <v>113</v>
      </c>
      <c r="F48" s="17" t="s">
        <v>137</v>
      </c>
      <c r="G48" s="16" t="s">
        <v>102</v>
      </c>
      <c r="H48" s="49"/>
      <c r="I48" s="49"/>
      <c r="J48" s="18" t="s">
        <v>56</v>
      </c>
      <c r="K48" s="19">
        <v>2</v>
      </c>
      <c r="L48" s="13">
        <v>44593</v>
      </c>
      <c r="M48" s="6"/>
      <c r="N48" s="6"/>
      <c r="O48" s="6"/>
      <c r="P48" s="7"/>
      <c r="Q48" s="8"/>
      <c r="R48" s="9">
        <v>0</v>
      </c>
      <c r="S48" s="11">
        <f t="shared" si="3"/>
        <v>0</v>
      </c>
      <c r="T48" s="11">
        <f t="shared" si="4"/>
        <v>0</v>
      </c>
      <c r="U48" s="12">
        <f t="shared" si="5"/>
        <v>0</v>
      </c>
    </row>
    <row r="49" spans="1:21" ht="101.25">
      <c r="A49" s="15" t="s">
        <v>129</v>
      </c>
      <c r="B49" s="46"/>
      <c r="C49" s="16" t="s">
        <v>197</v>
      </c>
      <c r="D49" s="16" t="s">
        <v>198</v>
      </c>
      <c r="E49" s="20" t="s">
        <v>232</v>
      </c>
      <c r="F49" s="17" t="s">
        <v>137</v>
      </c>
      <c r="G49" s="16" t="s">
        <v>102</v>
      </c>
      <c r="H49" s="49"/>
      <c r="I49" s="49"/>
      <c r="J49" s="18" t="s">
        <v>56</v>
      </c>
      <c r="K49" s="19">
        <v>8</v>
      </c>
      <c r="L49" s="13">
        <v>44593</v>
      </c>
      <c r="M49" s="6"/>
      <c r="N49" s="6"/>
      <c r="O49" s="6"/>
      <c r="P49" s="7"/>
      <c r="Q49" s="8"/>
      <c r="R49" s="9">
        <v>0</v>
      </c>
      <c r="S49" s="11">
        <f t="shared" si="3"/>
        <v>0</v>
      </c>
      <c r="T49" s="11">
        <f t="shared" si="4"/>
        <v>0</v>
      </c>
      <c r="U49" s="12">
        <f t="shared" si="5"/>
        <v>0</v>
      </c>
    </row>
    <row r="50" spans="1:21" ht="101.25">
      <c r="A50" s="15" t="s">
        <v>130</v>
      </c>
      <c r="B50" s="46"/>
      <c r="C50" s="16" t="s">
        <v>199</v>
      </c>
      <c r="D50" s="16" t="s">
        <v>200</v>
      </c>
      <c r="E50" s="20" t="s">
        <v>233</v>
      </c>
      <c r="F50" s="17" t="s">
        <v>137</v>
      </c>
      <c r="G50" s="16" t="s">
        <v>102</v>
      </c>
      <c r="H50" s="49"/>
      <c r="I50" s="49"/>
      <c r="J50" s="18" t="s">
        <v>56</v>
      </c>
      <c r="K50" s="19">
        <v>8</v>
      </c>
      <c r="L50" s="13">
        <v>44593</v>
      </c>
      <c r="M50" s="6"/>
      <c r="N50" s="6"/>
      <c r="O50" s="6"/>
      <c r="P50" s="7"/>
      <c r="Q50" s="8"/>
      <c r="R50" s="9">
        <v>0</v>
      </c>
      <c r="S50" s="11">
        <f t="shared" si="3"/>
        <v>0</v>
      </c>
      <c r="T50" s="11">
        <f t="shared" si="4"/>
        <v>0</v>
      </c>
      <c r="U50" s="12">
        <f t="shared" si="5"/>
        <v>0</v>
      </c>
    </row>
    <row r="51" spans="1:21" ht="123.75">
      <c r="A51" s="15" t="s">
        <v>131</v>
      </c>
      <c r="B51" s="47"/>
      <c r="C51" s="16" t="s">
        <v>201</v>
      </c>
      <c r="D51" s="16" t="s">
        <v>202</v>
      </c>
      <c r="E51" s="20" t="s">
        <v>234</v>
      </c>
      <c r="F51" s="17" t="s">
        <v>137</v>
      </c>
      <c r="G51" s="16" t="s">
        <v>102</v>
      </c>
      <c r="H51" s="49"/>
      <c r="I51" s="49"/>
      <c r="J51" s="18" t="s">
        <v>56</v>
      </c>
      <c r="K51" s="19">
        <v>18</v>
      </c>
      <c r="L51" s="13">
        <v>44593</v>
      </c>
      <c r="M51" s="6"/>
      <c r="N51" s="6"/>
      <c r="O51" s="6"/>
      <c r="P51" s="7"/>
      <c r="Q51" s="8"/>
      <c r="R51" s="9">
        <v>0</v>
      </c>
      <c r="S51" s="11">
        <f t="shared" si="3"/>
        <v>0</v>
      </c>
      <c r="T51" s="11">
        <f t="shared" si="4"/>
        <v>0</v>
      </c>
      <c r="U51" s="12">
        <f t="shared" si="5"/>
        <v>0</v>
      </c>
    </row>
    <row r="52" spans="1:21" ht="38.25">
      <c r="A52" s="15" t="s">
        <v>132</v>
      </c>
      <c r="B52" s="16" t="s">
        <v>251</v>
      </c>
      <c r="C52" s="16" t="s">
        <v>203</v>
      </c>
      <c r="D52" s="16" t="s">
        <v>204</v>
      </c>
      <c r="E52" s="20" t="s">
        <v>235</v>
      </c>
      <c r="F52" s="17" t="s">
        <v>137</v>
      </c>
      <c r="G52" s="16" t="s">
        <v>102</v>
      </c>
      <c r="H52" s="49"/>
      <c r="I52" s="49"/>
      <c r="J52" s="18" t="s">
        <v>56</v>
      </c>
      <c r="K52" s="19">
        <v>2</v>
      </c>
      <c r="L52" s="13">
        <v>44593</v>
      </c>
      <c r="M52" s="6"/>
      <c r="N52" s="6"/>
      <c r="O52" s="6"/>
      <c r="P52" s="7"/>
      <c r="Q52" s="8"/>
      <c r="R52" s="9">
        <v>0</v>
      </c>
      <c r="S52" s="11">
        <f t="shared" si="3"/>
        <v>0</v>
      </c>
      <c r="T52" s="11">
        <f t="shared" si="4"/>
        <v>0</v>
      </c>
      <c r="U52" s="12">
        <f t="shared" si="5"/>
        <v>0</v>
      </c>
    </row>
    <row r="53" spans="1:21" ht="38.25">
      <c r="A53" s="15" t="s">
        <v>139</v>
      </c>
      <c r="B53" s="50" t="s">
        <v>250</v>
      </c>
      <c r="C53" s="16" t="s">
        <v>205</v>
      </c>
      <c r="D53" s="16" t="s">
        <v>120</v>
      </c>
      <c r="E53" s="20" t="s">
        <v>121</v>
      </c>
      <c r="F53" s="17" t="s">
        <v>137</v>
      </c>
      <c r="G53" s="16" t="s">
        <v>102</v>
      </c>
      <c r="H53" s="49"/>
      <c r="I53" s="49"/>
      <c r="J53" s="18" t="s">
        <v>56</v>
      </c>
      <c r="K53" s="19">
        <v>2</v>
      </c>
      <c r="L53" s="13">
        <v>44593</v>
      </c>
      <c r="M53" s="6"/>
      <c r="N53" s="6"/>
      <c r="O53" s="6"/>
      <c r="P53" s="7"/>
      <c r="Q53" s="8"/>
      <c r="R53" s="9">
        <v>0</v>
      </c>
      <c r="S53" s="11">
        <f t="shared" si="0"/>
        <v>0</v>
      </c>
      <c r="T53" s="11">
        <f t="shared" si="1"/>
        <v>0</v>
      </c>
      <c r="U53" s="12">
        <f t="shared" si="2"/>
        <v>0</v>
      </c>
    </row>
    <row r="54" spans="1:21" ht="38.25">
      <c r="A54" s="15" t="s">
        <v>140</v>
      </c>
      <c r="B54" s="51"/>
      <c r="C54" s="16" t="s">
        <v>206</v>
      </c>
      <c r="D54" s="16" t="s">
        <v>124</v>
      </c>
      <c r="E54" s="20" t="s">
        <v>125</v>
      </c>
      <c r="F54" s="17" t="s">
        <v>137</v>
      </c>
      <c r="G54" s="16" t="s">
        <v>102</v>
      </c>
      <c r="H54" s="49"/>
      <c r="I54" s="49"/>
      <c r="J54" s="18" t="s">
        <v>56</v>
      </c>
      <c r="K54" s="19">
        <v>2</v>
      </c>
      <c r="L54" s="13">
        <v>44593</v>
      </c>
      <c r="M54" s="6"/>
      <c r="N54" s="6"/>
      <c r="O54" s="6"/>
      <c r="P54" s="7"/>
      <c r="Q54" s="8"/>
      <c r="R54" s="9">
        <v>0</v>
      </c>
      <c r="S54" s="11">
        <f t="shared" si="0"/>
        <v>0</v>
      </c>
      <c r="T54" s="11">
        <f t="shared" si="1"/>
        <v>0</v>
      </c>
      <c r="U54" s="12">
        <f t="shared" si="2"/>
        <v>0</v>
      </c>
    </row>
    <row r="55" spans="1:21" ht="45" customHeight="1">
      <c r="A55" s="15" t="s">
        <v>141</v>
      </c>
      <c r="B55" s="50" t="s">
        <v>251</v>
      </c>
      <c r="C55" s="16" t="s">
        <v>207</v>
      </c>
      <c r="D55" s="16" t="s">
        <v>127</v>
      </c>
      <c r="E55" s="20" t="s">
        <v>128</v>
      </c>
      <c r="F55" s="17" t="s">
        <v>137</v>
      </c>
      <c r="G55" s="16" t="s">
        <v>102</v>
      </c>
      <c r="H55" s="49"/>
      <c r="I55" s="49"/>
      <c r="J55" s="18" t="s">
        <v>56</v>
      </c>
      <c r="K55" s="19">
        <v>2</v>
      </c>
      <c r="L55" s="13">
        <v>44593</v>
      </c>
      <c r="M55" s="6"/>
      <c r="N55" s="6"/>
      <c r="O55" s="6"/>
      <c r="P55" s="7"/>
      <c r="Q55" s="8"/>
      <c r="R55" s="9">
        <v>0</v>
      </c>
      <c r="S55" s="11">
        <f t="shared" si="0"/>
        <v>0</v>
      </c>
      <c r="T55" s="11">
        <f t="shared" si="1"/>
        <v>0</v>
      </c>
      <c r="U55" s="12">
        <f t="shared" si="2"/>
        <v>0</v>
      </c>
    </row>
    <row r="56" spans="1:21" ht="38.25">
      <c r="A56" s="15" t="s">
        <v>142</v>
      </c>
      <c r="B56" s="51"/>
      <c r="C56" s="16" t="s">
        <v>208</v>
      </c>
      <c r="D56" s="16" t="s">
        <v>209</v>
      </c>
      <c r="E56" s="20" t="s">
        <v>236</v>
      </c>
      <c r="F56" s="17" t="s">
        <v>137</v>
      </c>
      <c r="G56" s="16" t="s">
        <v>102</v>
      </c>
      <c r="H56" s="49"/>
      <c r="I56" s="49"/>
      <c r="J56" s="18" t="s">
        <v>56</v>
      </c>
      <c r="K56" s="19">
        <v>1</v>
      </c>
      <c r="L56" s="13">
        <v>44593</v>
      </c>
      <c r="M56" s="6"/>
      <c r="N56" s="6"/>
      <c r="O56" s="6"/>
      <c r="P56" s="7"/>
      <c r="Q56" s="8"/>
      <c r="R56" s="9">
        <v>0</v>
      </c>
      <c r="S56" s="11">
        <f t="shared" si="0"/>
        <v>0</v>
      </c>
      <c r="T56" s="11">
        <f t="shared" si="1"/>
        <v>0</v>
      </c>
      <c r="U56" s="12">
        <f t="shared" si="2"/>
        <v>0</v>
      </c>
    </row>
    <row r="57" spans="1:21" ht="45" customHeight="1">
      <c r="A57" s="15" t="s">
        <v>143</v>
      </c>
      <c r="B57" s="45" t="s">
        <v>20</v>
      </c>
      <c r="C57" s="16" t="s">
        <v>210</v>
      </c>
      <c r="D57" s="16" t="s">
        <v>211</v>
      </c>
      <c r="E57" s="20" t="s">
        <v>237</v>
      </c>
      <c r="F57" s="17" t="s">
        <v>137</v>
      </c>
      <c r="G57" s="16" t="s">
        <v>102</v>
      </c>
      <c r="H57" s="49"/>
      <c r="I57" s="49"/>
      <c r="J57" s="18" t="s">
        <v>56</v>
      </c>
      <c r="K57" s="19">
        <v>4</v>
      </c>
      <c r="L57" s="13">
        <v>44593</v>
      </c>
      <c r="M57" s="6"/>
      <c r="N57" s="6"/>
      <c r="O57" s="6"/>
      <c r="P57" s="7"/>
      <c r="Q57" s="8"/>
      <c r="R57" s="9">
        <v>0</v>
      </c>
      <c r="S57" s="11">
        <f t="shared" si="0"/>
        <v>0</v>
      </c>
      <c r="T57" s="11">
        <f t="shared" si="1"/>
        <v>0</v>
      </c>
      <c r="U57" s="12">
        <f t="shared" si="2"/>
        <v>0</v>
      </c>
    </row>
    <row r="58" spans="1:21" ht="45">
      <c r="A58" s="15" t="s">
        <v>144</v>
      </c>
      <c r="B58" s="46"/>
      <c r="C58" s="16" t="s">
        <v>212</v>
      </c>
      <c r="D58" s="16" t="s">
        <v>213</v>
      </c>
      <c r="E58" s="20" t="s">
        <v>238</v>
      </c>
      <c r="F58" s="17" t="s">
        <v>137</v>
      </c>
      <c r="G58" s="16" t="s">
        <v>102</v>
      </c>
      <c r="H58" s="49"/>
      <c r="I58" s="49"/>
      <c r="J58" s="18" t="s">
        <v>56</v>
      </c>
      <c r="K58" s="19">
        <v>4</v>
      </c>
      <c r="L58" s="13">
        <v>44593</v>
      </c>
      <c r="M58" s="6"/>
      <c r="N58" s="6"/>
      <c r="O58" s="6"/>
      <c r="P58" s="7"/>
      <c r="Q58" s="8"/>
      <c r="R58" s="9">
        <v>0</v>
      </c>
      <c r="S58" s="11">
        <f t="shared" si="0"/>
        <v>0</v>
      </c>
      <c r="T58" s="11">
        <f t="shared" si="1"/>
        <v>0</v>
      </c>
      <c r="U58" s="12">
        <f t="shared" si="2"/>
        <v>0</v>
      </c>
    </row>
    <row r="59" spans="1:21" ht="78.75">
      <c r="A59" s="15" t="s">
        <v>145</v>
      </c>
      <c r="B59" s="46"/>
      <c r="C59" s="16" t="s">
        <v>214</v>
      </c>
      <c r="D59" s="16" t="s">
        <v>215</v>
      </c>
      <c r="E59" s="20" t="s">
        <v>239</v>
      </c>
      <c r="F59" s="17" t="s">
        <v>137</v>
      </c>
      <c r="G59" s="16" t="s">
        <v>102</v>
      </c>
      <c r="H59" s="49"/>
      <c r="I59" s="49"/>
      <c r="J59" s="18" t="s">
        <v>56</v>
      </c>
      <c r="K59" s="19">
        <v>12</v>
      </c>
      <c r="L59" s="13">
        <v>44593</v>
      </c>
      <c r="M59" s="6"/>
      <c r="N59" s="6"/>
      <c r="O59" s="6"/>
      <c r="P59" s="7"/>
      <c r="Q59" s="8"/>
      <c r="R59" s="9">
        <v>0</v>
      </c>
      <c r="S59" s="11">
        <f t="shared" si="0"/>
        <v>0</v>
      </c>
      <c r="T59" s="11">
        <f t="shared" si="1"/>
        <v>0</v>
      </c>
      <c r="U59" s="12">
        <f t="shared" si="2"/>
        <v>0</v>
      </c>
    </row>
    <row r="60" spans="1:21" ht="78.75">
      <c r="A60" s="15" t="s">
        <v>146</v>
      </c>
      <c r="B60" s="46"/>
      <c r="C60" s="16" t="s">
        <v>216</v>
      </c>
      <c r="D60" s="16" t="s">
        <v>217</v>
      </c>
      <c r="E60" s="20" t="s">
        <v>240</v>
      </c>
      <c r="F60" s="17" t="s">
        <v>137</v>
      </c>
      <c r="G60" s="16" t="s">
        <v>102</v>
      </c>
      <c r="H60" s="49"/>
      <c r="I60" s="49"/>
      <c r="J60" s="18" t="s">
        <v>56</v>
      </c>
      <c r="K60" s="19">
        <v>12</v>
      </c>
      <c r="L60" s="13">
        <v>44593</v>
      </c>
      <c r="M60" s="6"/>
      <c r="N60" s="6"/>
      <c r="O60" s="6"/>
      <c r="P60" s="7"/>
      <c r="Q60" s="8"/>
      <c r="R60" s="9">
        <v>0</v>
      </c>
      <c r="S60" s="11">
        <f t="shared" si="0"/>
        <v>0</v>
      </c>
      <c r="T60" s="11">
        <f t="shared" si="1"/>
        <v>0</v>
      </c>
      <c r="U60" s="12">
        <f t="shared" si="2"/>
        <v>0</v>
      </c>
    </row>
    <row r="61" spans="1:21" ht="78.75">
      <c r="A61" s="15" t="s">
        <v>147</v>
      </c>
      <c r="B61" s="47"/>
      <c r="C61" s="16" t="s">
        <v>218</v>
      </c>
      <c r="D61" s="16" t="s">
        <v>219</v>
      </c>
      <c r="E61" s="20" t="s">
        <v>241</v>
      </c>
      <c r="F61" s="17" t="s">
        <v>137</v>
      </c>
      <c r="G61" s="16" t="s">
        <v>102</v>
      </c>
      <c r="H61" s="49"/>
      <c r="I61" s="49"/>
      <c r="J61" s="18" t="s">
        <v>56</v>
      </c>
      <c r="K61" s="19">
        <v>12</v>
      </c>
      <c r="L61" s="13">
        <v>44593</v>
      </c>
      <c r="M61" s="6"/>
      <c r="N61" s="6"/>
      <c r="O61" s="6"/>
      <c r="P61" s="7"/>
      <c r="Q61" s="8"/>
      <c r="R61" s="9">
        <v>0</v>
      </c>
      <c r="S61" s="11">
        <f t="shared" si="0"/>
        <v>0</v>
      </c>
      <c r="T61" s="11">
        <f t="shared" si="1"/>
        <v>0</v>
      </c>
      <c r="U61" s="12">
        <f t="shared" si="2"/>
        <v>0</v>
      </c>
    </row>
    <row r="62" spans="1:21" ht="23.25" customHeight="1">
      <c r="A62" s="27" t="s">
        <v>254</v>
      </c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9"/>
      <c r="M62" s="29"/>
      <c r="N62" s="29"/>
      <c r="O62" s="29"/>
      <c r="P62" s="29"/>
      <c r="Q62" s="29"/>
      <c r="R62" s="30"/>
      <c r="S62" s="10">
        <f>SUM(S12:S61)</f>
        <v>0</v>
      </c>
      <c r="T62" s="10">
        <f>SUM(T12:T61)</f>
        <v>0</v>
      </c>
      <c r="U62" s="10">
        <f>SUM(U12:U61)</f>
        <v>0</v>
      </c>
    </row>
    <row r="63" spans="1:21" ht="20.25" customHeight="1">
      <c r="A63" s="33" t="s">
        <v>242</v>
      </c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5"/>
      <c r="M63" s="36" t="s">
        <v>253</v>
      </c>
      <c r="N63" s="36"/>
      <c r="O63" s="36"/>
      <c r="P63" s="36"/>
      <c r="Q63" s="36"/>
      <c r="R63" s="36"/>
      <c r="S63" s="36"/>
      <c r="T63" s="36"/>
      <c r="U63" s="36"/>
    </row>
    <row r="64" spans="1:21" ht="17.25" customHeight="1">
      <c r="A64" s="33" t="s">
        <v>136</v>
      </c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5"/>
      <c r="M64" s="36" t="s">
        <v>253</v>
      </c>
      <c r="N64" s="36"/>
      <c r="O64" s="36"/>
      <c r="P64" s="36"/>
      <c r="Q64" s="36"/>
      <c r="R64" s="36"/>
      <c r="S64" s="36"/>
      <c r="T64" s="36"/>
      <c r="U64" s="36"/>
    </row>
    <row r="65" spans="1:21" ht="24" customHeight="1">
      <c r="A65" s="33" t="s">
        <v>243</v>
      </c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5"/>
      <c r="M65" s="36" t="s">
        <v>253</v>
      </c>
      <c r="N65" s="36"/>
      <c r="O65" s="36"/>
      <c r="P65" s="36"/>
      <c r="Q65" s="36"/>
      <c r="R65" s="36"/>
      <c r="S65" s="36"/>
      <c r="T65" s="36"/>
      <c r="U65" s="36"/>
    </row>
    <row r="66" spans="1:21" ht="11.1" customHeight="1">
      <c r="A66" s="33" t="s">
        <v>134</v>
      </c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5"/>
      <c r="M66" s="32"/>
      <c r="N66" s="32"/>
      <c r="O66" s="32"/>
      <c r="P66" s="32"/>
      <c r="Q66" s="32"/>
      <c r="R66" s="32"/>
      <c r="S66" s="32"/>
      <c r="T66" s="32"/>
      <c r="U66" s="32"/>
    </row>
    <row r="67" spans="1:21" ht="15" customHeight="1"/>
    <row r="68" spans="1:21" ht="15" customHeight="1">
      <c r="A68" s="4" t="s">
        <v>133</v>
      </c>
    </row>
    <row r="69" spans="1:21" ht="11.45" customHeight="1">
      <c r="C69" s="22" t="s">
        <v>252</v>
      </c>
    </row>
  </sheetData>
  <mergeCells count="51">
    <mergeCell ref="B57:B61"/>
    <mergeCell ref="B24:B25"/>
    <mergeCell ref="B26:B32"/>
    <mergeCell ref="B39:B41"/>
    <mergeCell ref="B47:B51"/>
    <mergeCell ref="B42:B43"/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I8:I10"/>
    <mergeCell ref="J8:J10"/>
    <mergeCell ref="K8:K10"/>
    <mergeCell ref="N9:N10"/>
    <mergeCell ref="O9:O10"/>
    <mergeCell ref="P9:P10"/>
    <mergeCell ref="M66:U66"/>
    <mergeCell ref="A63:L63"/>
    <mergeCell ref="A64:L64"/>
    <mergeCell ref="A65:L65"/>
    <mergeCell ref="A66:L66"/>
    <mergeCell ref="M65:U65"/>
    <mergeCell ref="M64:U64"/>
    <mergeCell ref="M63:U63"/>
    <mergeCell ref="A62:R62"/>
    <mergeCell ref="S8:S10"/>
    <mergeCell ref="D9:D10"/>
    <mergeCell ref="E9:E10"/>
    <mergeCell ref="F9:F10"/>
    <mergeCell ref="G9:G10"/>
    <mergeCell ref="M9:M10"/>
    <mergeCell ref="B12:B17"/>
    <mergeCell ref="B18:B19"/>
    <mergeCell ref="B20:B21"/>
    <mergeCell ref="B22:B23"/>
    <mergeCell ref="L8:L10"/>
    <mergeCell ref="H12:H61"/>
    <mergeCell ref="I12:I61"/>
    <mergeCell ref="B53:B54"/>
    <mergeCell ref="B55:B56"/>
    <mergeCell ref="T8:T10"/>
    <mergeCell ref="U8:U10"/>
    <mergeCell ref="Q9:Q10"/>
    <mergeCell ref="R8:R10"/>
    <mergeCell ref="M8:Q8"/>
  </mergeCells>
  <pageMargins left="0.39370078740157483" right="0.39370078740157483" top="0.39370078740157483" bottom="0.39370078740157483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Анохин Владислав Андреевич</dc:creator>
  <cp:lastModifiedBy>khismatulina_zz</cp:lastModifiedBy>
  <dcterms:created xsi:type="dcterms:W3CDTF">2020-09-22T03:59:45Z</dcterms:created>
  <dcterms:modified xsi:type="dcterms:W3CDTF">2021-12-08T06:46:07Z</dcterms:modified>
</cp:coreProperties>
</file>