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4700" yWindow="135" windowWidth="13515" windowHeight="11625"/>
  </bookViews>
  <sheets>
    <sheet name="6к" sheetId="1" r:id="rId1"/>
  </sheets>
  <definedNames>
    <definedName name="_xlnm.Print_Area" localSheetId="0">'6к'!$A$1:$F$43</definedName>
    <definedName name="ТекстовоеПоле10" localSheetId="0">'6к'!#REF!</definedName>
    <definedName name="ТекстовоеПоле292" localSheetId="0">'6к'!#REF!</definedName>
    <definedName name="ТекстовоеПоле85" localSheetId="0">'6к'!#REF!</definedName>
    <definedName name="ТекстовоеПоле87" localSheetId="0">'6к'!#REF!</definedName>
    <definedName name="Флажок1" localSheetId="0">'6к'!#REF!</definedName>
    <definedName name="Флажок2" localSheetId="0">'6к'!#REF!</definedName>
    <definedName name="Флажок3" localSheetId="0">'6к'!#REF!</definedName>
  </definedName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/>
  <c r="F22"/>
  <c r="F21" s="1"/>
  <c r="E21"/>
  <c r="F20"/>
  <c r="F19"/>
  <c r="E18"/>
  <c r="F17"/>
  <c r="F16"/>
  <c r="F15"/>
  <c r="E15"/>
  <c r="F14"/>
  <c r="F10"/>
  <c r="E9"/>
  <c r="F31" l="1"/>
  <c r="F30"/>
  <c r="F32" s="1"/>
  <c r="F33" l="1"/>
  <c r="F34" s="1"/>
</calcChain>
</file>

<file path=xl/sharedStrings.xml><?xml version="1.0" encoding="utf-8"?>
<sst xmlns="http://schemas.openxmlformats.org/spreadsheetml/2006/main" count="85" uniqueCount="57">
  <si>
    <t>№</t>
  </si>
  <si>
    <t>2.1.</t>
  </si>
  <si>
    <t>2.2.</t>
  </si>
  <si>
    <t>Наименование услуги</t>
  </si>
  <si>
    <t>сутки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</si>
  <si>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</si>
  <si>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</si>
  <si>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</si>
  <si>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</si>
  <si>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</t>
  </si>
  <si>
    <t>1.1</t>
  </si>
  <si>
    <t>1.2</t>
  </si>
  <si>
    <t xml:space="preserve">Бурение под направление с диаметром долота 490 мм. в интервале 0 - 50 м.  </t>
  </si>
  <si>
    <t>м</t>
  </si>
  <si>
    <t>3.1</t>
  </si>
  <si>
    <t>3.2</t>
  </si>
  <si>
    <t>4</t>
  </si>
  <si>
    <t>руб.</t>
  </si>
  <si>
    <t>ИТОГО стоимость услуг, без НДС:</t>
  </si>
  <si>
    <t>%</t>
  </si>
  <si>
    <t>ВСЕГО с НДС:</t>
  </si>
  <si>
    <t>сервис/м</t>
  </si>
  <si>
    <t>НДС 20%</t>
  </si>
  <si>
    <t>5</t>
  </si>
  <si>
    <t>6</t>
  </si>
  <si>
    <r>
      <t xml:space="preserve">* </t>
    </r>
    <r>
      <rPr>
        <b/>
        <sz val="8"/>
        <color theme="1"/>
        <rFont val="Arial"/>
        <family val="2"/>
        <charset val="204"/>
      </rPr>
      <t>ОПЕРАЦИОННАЯ СТАВКА РАБОТЫ ОБОРУДОВАНИЯ</t>
    </r>
    <r>
      <rPr>
        <sz val="8"/>
        <color theme="1"/>
        <rFont val="Arial"/>
        <family val="2"/>
        <charset val="204"/>
      </rPr>
      <t xml:space="preserve"> – означает ставки, выплачиваемые за использование ИСПОЛНИТЕЛЕМ, при оказании УСЛУГ наклонно-направленного бурения своего, основного ОБОРУДОВАНИЯ в соответствии с заявкой на оказание услуг. ЗАКАЗЧИК оплачивает ИСПОЛНИТЕЛЮ ОПЕРАЦИОННУЮ СТАВКУ РАБОТЫ ОБОРУДОВАНИЯ исключительно в отношении основного ОБОРУДОВАНИЯ ИСПОЛНИТЕЛЯ, применяемого при оказании УСЛУГ. ОПЕРАЦИОННАЯ СТАВКА РАБОТЫ ОБОРУДОВАНИЯ подлежит применению с момента спуска КНБК ниже стола ротора и подлежит оплате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</t>
    </r>
  </si>
  <si>
    <r>
      <t>**</t>
    </r>
    <r>
      <rPr>
        <b/>
        <sz val="8"/>
        <color theme="1"/>
        <rFont val="Arial"/>
        <family val="2"/>
        <charset val="204"/>
      </rPr>
      <t>СТАВКА ИНЖЕНЕРНОГО СОПРОВОЖДЕНИЯ</t>
    </r>
    <r>
      <rPr>
        <sz val="8"/>
        <color theme="1"/>
        <rFont val="Arial"/>
        <family val="2"/>
        <charset val="204"/>
      </rPr>
      <t xml:space="preserve"> – означает ставку, выплачиваемую за оказание УСЛУГ полевым ПЕРСОНАЛОМ ИПОЛНИТЕЛЯ. СТАВКА ИНЖЕНЕРНОГО СОПРОВОЖДЕНИЯ подлежит применению с момента заезда ПЕРСОНАЛА ИСПОЛНИТЕЛЯ на МЕСТО ОКАЗАНИЯ УСЛУГ и подлежит оплате вплоть до момента выезда с МЕСТА ОКАЗАНИЯ УСЛУГ. СТАВКИ ИНЖЕНЕРНОГО СОПРОВОЖДЕНИЯ не применяются в случае приостановки оказания УСЛУГ по обстоятельствам, за которые отвечает ИСПОЛНИТЕЛЬ.</t>
    </r>
  </si>
  <si>
    <t>Форма 6к</t>
  </si>
  <si>
    <t>КОММЕРЧЕСКОЕ ПРЕДЛОЖЕНИЕ</t>
  </si>
  <si>
    <t>Участник закупки:______________________________________</t>
  </si>
  <si>
    <t>ПДО № 146 -БНГРЭ-2018. Комплекс услуг по техническому и технологическому сопровождению наклонно-направленного бурения, долотного сервиса и сервиса ВЗД на Объекте № 1 Юрубчено-Тохомского месторождения</t>
  </si>
  <si>
    <t>Если участник закупки не является плательщиком НДС в колонке "НДС, руб" проставить "0"</t>
  </si>
  <si>
    <t>Подпись:______________________________/Должность,Фамилия И.О./</t>
  </si>
  <si>
    <t xml:space="preserve">                                           мп</t>
  </si>
  <si>
    <t>СПРАВОЧНО:</t>
  </si>
  <si>
    <t>Операция</t>
  </si>
  <si>
    <t>Опцион: +/-30% от объема оказываемых услуг. Срок действия опциона заканчивается не позднее даты окончания срока выполнения работ, предусмотренных Договором</t>
  </si>
  <si>
    <t>Долотный сервис и сервис ВЗД (включая: комплекс инженерного сопровождения, долота, ВЗД, ТО и ремонт ВЗД, гидромониторные насадки на долото, сопутствующее оборудование и инструменты.) при бурении наклонно-направленного ствола скважины, в том числе:</t>
  </si>
  <si>
    <t>Бурение под кондуктор с диаметром долота 393,7 мм. в интервале 50 - 370 м.</t>
  </si>
  <si>
    <t>1.3</t>
  </si>
  <si>
    <t>1.4</t>
  </si>
  <si>
    <t>Бурение под потайную колонну с диаметром долота 215,9 мм «хвостовик» в ННС в интервале 1870 - 2415 м.</t>
  </si>
  <si>
    <t>1.5</t>
  </si>
  <si>
    <t>Бурение открытых интервалов с диаметром долота 142,9 мм в ННС в интервале 2415 - 2566 м.</t>
  </si>
  <si>
    <t>Сервис ННБ (включая: операционную ставку работы оборудования, ставку инженерного сопровождения) при бурении наклонно-направленного ствола скважины, в том числе:</t>
  </si>
  <si>
    <t>сервис/сутки</t>
  </si>
  <si>
    <t>Бурение под потайную колонну «хвостовик»</t>
  </si>
  <si>
    <t>Бурение открытого интервала в ННС</t>
  </si>
  <si>
    <t>Долотный сервис и сервис ВЗД (включая: комплекс инженерного сопровождения, долота, ВЗД, ТО и ремонт ВЗД, гидроманиторные насадки на долото, сопутствующее оборудование и инструменты.) при бурении бокового-горизонтального ствола скважины, в том числе:</t>
  </si>
  <si>
    <t>Бурение под потайную колонну с диаметром долота 215,9 мм «хвостовик» в интервале 1100 - 2618 м.</t>
  </si>
  <si>
    <t>Бурение открытого интервала с диаметром долота 142,9 мм в интервале 2618 - 3032 м.</t>
  </si>
  <si>
    <t>Сервис ННБ (включая: операционную ставку работы оборудования, ставку инженерного сопровождения) при бурении бокового-горизонтального ствола скважины, в том числе:</t>
  </si>
  <si>
    <t>Бурение открытого интервала</t>
  </si>
  <si>
    <t>Мобилизация (до Объекта № 1 ЮТМ)***</t>
  </si>
  <si>
    <t>Демобилизация (с Объекта № 1 ЮТМ)***</t>
  </si>
  <si>
    <t>***Стоимость мобилизации и демобилизации включена в стоимость услуг. ИСПОЛНИТЕЛЬ несет ответственность и осуществляет перевозку ОБОРУДОВАНИЯ и МАТЕРИАЛОВ ИСПОЛНИТЕЛЯ с базы ИСПОЛНИТЕЛЯ на МЕСТО ОКАЗАНИЯ УСЛУГ и обратно. Осуществляет перемещение ПЕРСОНАЛА и ОБОРУДОВАНИЯ ИСПОЛНИТЕЛЯ, применяемых для оказания УСЛУГ, во время отсутствия путей наземного сообщения на МЕСТО ОКАЗАНИЯ УСЛУГ и обратно своими силами и за свой счет</t>
  </si>
  <si>
    <t>Бурение под техническую колонну с диаметром долота 295,3 интервале 370 - 2120 м.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</si>
</sst>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1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3" fillId="0" borderId="0" xfId="0" applyFont="1"/>
    <xf numFmtId="49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1" xfId="0" applyFont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3" borderId="10" xfId="0" applyNumberFormat="1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3" fontId="4" fillId="3" borderId="13" xfId="0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3" fontId="5" fillId="2" borderId="9" xfId="0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49" fontId="5" fillId="0" borderId="0" xfId="0" applyNumberFormat="1" applyFont="1" applyFill="1"/>
    <xf numFmtId="0" fontId="10" fillId="0" borderId="0" xfId="0" applyFont="1" applyFill="1"/>
    <xf numFmtId="0" fontId="5" fillId="0" borderId="0" xfId="0" applyFont="1" applyFill="1" applyAlignment="1">
      <alignment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11" fillId="0" borderId="0" xfId="2"/>
    <xf numFmtId="0" fontId="11" fillId="0" borderId="0" xfId="2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6" fillId="0" borderId="0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left" wrapText="1"/>
    </xf>
  </cellXfs>
  <cellStyles count="3">
    <cellStyle name="Обычный" xfId="0" builtinId="0"/>
    <cellStyle name="Обычный_РАСЧЁТ ДЛЯ ВАНКОРА_2008_20.04.08 ВЕРОНИКА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3"/>
  <sheetViews>
    <sheetView tabSelected="1" view="pageBreakPreview" topLeftCell="A7" zoomScale="90" zoomScaleSheetLayoutView="90" workbookViewId="0">
      <selection activeCell="B13" sqref="B13"/>
    </sheetView>
  </sheetViews>
  <sheetFormatPr defaultRowHeight="14.25"/>
  <cols>
    <col min="1" max="1" width="9.140625" style="1"/>
    <col min="2" max="2" width="38.42578125" style="1" customWidth="1"/>
    <col min="3" max="3" width="20.7109375" style="1" customWidth="1"/>
    <col min="4" max="4" width="20.140625" style="1" customWidth="1"/>
    <col min="5" max="5" width="18.42578125" style="1" customWidth="1"/>
    <col min="6" max="6" width="20.7109375" style="1" customWidth="1"/>
    <col min="7" max="7" width="11.42578125" style="56" customWidth="1"/>
    <col min="8" max="16384" width="9.140625" style="1"/>
  </cols>
  <sheetData>
    <row r="1" spans="1:16">
      <c r="F1" s="57" t="s">
        <v>27</v>
      </c>
    </row>
    <row r="2" spans="1:16">
      <c r="F2" s="2"/>
    </row>
    <row r="3" spans="1:16">
      <c r="B3" s="78" t="s">
        <v>28</v>
      </c>
      <c r="C3" s="78"/>
      <c r="D3" s="78"/>
    </row>
    <row r="4" spans="1:16">
      <c r="A4" s="57" t="s">
        <v>29</v>
      </c>
      <c r="B4" s="58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ht="35.25" customHeight="1">
      <c r="A5" s="80" t="s">
        <v>30</v>
      </c>
      <c r="B5" s="80"/>
      <c r="C5" s="80"/>
      <c r="D5" s="80"/>
      <c r="E5" s="80"/>
      <c r="F5" s="80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5" thickBot="1">
      <c r="A6" s="3"/>
    </row>
    <row r="7" spans="1:16" s="8" customFormat="1" ht="30">
      <c r="A7" s="4" t="s">
        <v>0</v>
      </c>
      <c r="B7" s="5" t="s">
        <v>3</v>
      </c>
      <c r="C7" s="5" t="s">
        <v>5</v>
      </c>
      <c r="D7" s="5" t="s">
        <v>6</v>
      </c>
      <c r="E7" s="6" t="s">
        <v>7</v>
      </c>
      <c r="F7" s="7" t="s">
        <v>8</v>
      </c>
      <c r="G7" s="30"/>
    </row>
    <row r="8" spans="1:16" s="8" customFormat="1" ht="15">
      <c r="A8" s="9">
        <v>1</v>
      </c>
      <c r="B8" s="10">
        <v>2</v>
      </c>
      <c r="C8" s="10">
        <v>3</v>
      </c>
      <c r="D8" s="10">
        <v>4</v>
      </c>
      <c r="E8" s="11">
        <v>5</v>
      </c>
      <c r="F8" s="12">
        <v>6</v>
      </c>
      <c r="G8" s="30"/>
    </row>
    <row r="9" spans="1:16" s="55" customFormat="1" ht="102">
      <c r="A9" s="13" t="s">
        <v>9</v>
      </c>
      <c r="B9" s="14" t="s">
        <v>37</v>
      </c>
      <c r="C9" s="29" t="s">
        <v>21</v>
      </c>
      <c r="D9" s="15"/>
      <c r="E9" s="16">
        <f>SUM(E10:E14)</f>
        <v>2816</v>
      </c>
      <c r="F9" s="52">
        <v>0</v>
      </c>
      <c r="G9" s="30"/>
    </row>
    <row r="10" spans="1:16" s="8" customFormat="1" ht="25.5">
      <c r="A10" s="17" t="s">
        <v>10</v>
      </c>
      <c r="B10" s="18" t="s">
        <v>12</v>
      </c>
      <c r="C10" s="19" t="s">
        <v>13</v>
      </c>
      <c r="D10" s="49"/>
      <c r="E10" s="20">
        <v>50</v>
      </c>
      <c r="F10" s="51">
        <f>E10*D10</f>
        <v>0</v>
      </c>
      <c r="G10" s="30"/>
    </row>
    <row r="11" spans="1:16" s="8" customFormat="1" ht="25.5">
      <c r="A11" s="17" t="s">
        <v>11</v>
      </c>
      <c r="B11" s="18" t="s">
        <v>38</v>
      </c>
      <c r="C11" s="19" t="s">
        <v>13</v>
      </c>
      <c r="D11" s="49"/>
      <c r="E11" s="20">
        <v>320</v>
      </c>
      <c r="F11" s="51">
        <v>0</v>
      </c>
      <c r="G11" s="30"/>
    </row>
    <row r="12" spans="1:16" s="55" customFormat="1" ht="38.25">
      <c r="A12" s="17" t="s">
        <v>39</v>
      </c>
      <c r="B12" s="18" t="s">
        <v>56</v>
      </c>
      <c r="C12" s="19" t="s">
        <v>13</v>
      </c>
      <c r="D12" s="49"/>
      <c r="E12" s="20">
        <v>1750</v>
      </c>
      <c r="F12" s="51">
        <v>0</v>
      </c>
      <c r="G12" s="30"/>
    </row>
    <row r="13" spans="1:16" s="8" customFormat="1" ht="38.25">
      <c r="A13" s="17" t="s">
        <v>40</v>
      </c>
      <c r="B13" s="18" t="s">
        <v>41</v>
      </c>
      <c r="C13" s="19" t="s">
        <v>13</v>
      </c>
      <c r="D13" s="49"/>
      <c r="E13" s="20">
        <v>545</v>
      </c>
      <c r="F13" s="51">
        <v>0</v>
      </c>
      <c r="G13" s="30"/>
    </row>
    <row r="14" spans="1:16" s="8" customFormat="1" ht="38.25">
      <c r="A14" s="17" t="s">
        <v>42</v>
      </c>
      <c r="B14" s="18" t="s">
        <v>43</v>
      </c>
      <c r="C14" s="19" t="s">
        <v>13</v>
      </c>
      <c r="D14" s="49"/>
      <c r="E14" s="20">
        <v>151</v>
      </c>
      <c r="F14" s="51">
        <f t="shared" ref="F14" si="0">E14*D14</f>
        <v>0</v>
      </c>
      <c r="G14" s="30"/>
    </row>
    <row r="15" spans="1:16" s="8" customFormat="1" ht="63.75">
      <c r="A15" s="21">
        <v>2</v>
      </c>
      <c r="B15" s="22" t="s">
        <v>44</v>
      </c>
      <c r="C15" s="29" t="s">
        <v>45</v>
      </c>
      <c r="D15" s="53"/>
      <c r="E15" s="23">
        <f>SUM(E16:E17)</f>
        <v>27</v>
      </c>
      <c r="F15" s="54">
        <f>SUM(F16:F17)</f>
        <v>0</v>
      </c>
      <c r="G15" s="30"/>
    </row>
    <row r="16" spans="1:16" s="8" customFormat="1" ht="15">
      <c r="A16" s="24" t="s">
        <v>1</v>
      </c>
      <c r="B16" s="25" t="s">
        <v>46</v>
      </c>
      <c r="C16" s="26" t="s">
        <v>4</v>
      </c>
      <c r="D16" s="28"/>
      <c r="E16" s="27">
        <v>17</v>
      </c>
      <c r="F16" s="51">
        <f>E16*D16</f>
        <v>0</v>
      </c>
      <c r="G16" s="30"/>
    </row>
    <row r="17" spans="1:7" s="8" customFormat="1" ht="15">
      <c r="A17" s="24" t="s">
        <v>2</v>
      </c>
      <c r="B17" s="25" t="s">
        <v>47</v>
      </c>
      <c r="C17" s="26" t="s">
        <v>4</v>
      </c>
      <c r="D17" s="28"/>
      <c r="E17" s="28">
        <v>10</v>
      </c>
      <c r="F17" s="51">
        <f t="shared" ref="F17" si="1">E17*D17</f>
        <v>0</v>
      </c>
      <c r="G17" s="30"/>
    </row>
    <row r="18" spans="1:7" s="55" customFormat="1" ht="102">
      <c r="A18" s="21">
        <v>3</v>
      </c>
      <c r="B18" s="22" t="s">
        <v>48</v>
      </c>
      <c r="C18" s="29" t="s">
        <v>21</v>
      </c>
      <c r="D18" s="53"/>
      <c r="E18" s="23">
        <f>SUM(E19:E20)</f>
        <v>1932</v>
      </c>
      <c r="F18" s="54">
        <v>0</v>
      </c>
      <c r="G18" s="30"/>
    </row>
    <row r="19" spans="1:7" s="8" customFormat="1" ht="38.25">
      <c r="A19" s="24" t="s">
        <v>14</v>
      </c>
      <c r="B19" s="25" t="s">
        <v>49</v>
      </c>
      <c r="C19" s="26" t="s">
        <v>13</v>
      </c>
      <c r="D19" s="28"/>
      <c r="E19" s="27">
        <v>1518</v>
      </c>
      <c r="F19" s="51">
        <f>E19*D19</f>
        <v>0</v>
      </c>
      <c r="G19" s="30"/>
    </row>
    <row r="20" spans="1:7" s="8" customFormat="1" ht="25.5">
      <c r="A20" s="24" t="s">
        <v>15</v>
      </c>
      <c r="B20" s="25" t="s">
        <v>50</v>
      </c>
      <c r="C20" s="26" t="s">
        <v>13</v>
      </c>
      <c r="D20" s="28"/>
      <c r="E20" s="28">
        <v>414</v>
      </c>
      <c r="F20" s="51">
        <f t="shared" ref="F20" si="2">E20*D20</f>
        <v>0</v>
      </c>
      <c r="G20" s="30"/>
    </row>
    <row r="21" spans="1:7" s="8" customFormat="1" ht="63.75">
      <c r="A21" s="21" t="s">
        <v>16</v>
      </c>
      <c r="B21" s="22" t="s">
        <v>51</v>
      </c>
      <c r="C21" s="29" t="s">
        <v>45</v>
      </c>
      <c r="D21" s="76"/>
      <c r="E21" s="76">
        <f>SUM(E22:E23)</f>
        <v>45</v>
      </c>
      <c r="F21" s="52">
        <f>SUM(F22:F23)</f>
        <v>0</v>
      </c>
      <c r="G21" s="30"/>
    </row>
    <row r="22" spans="1:7" s="8" customFormat="1" ht="15">
      <c r="A22" s="77"/>
      <c r="B22" s="25" t="s">
        <v>46</v>
      </c>
      <c r="C22" s="26" t="s">
        <v>4</v>
      </c>
      <c r="D22" s="28"/>
      <c r="E22" s="28">
        <v>30</v>
      </c>
      <c r="F22" s="51">
        <f>E22*D22</f>
        <v>0</v>
      </c>
      <c r="G22" s="30"/>
    </row>
    <row r="23" spans="1:7" s="8" customFormat="1" ht="15">
      <c r="A23" s="77"/>
      <c r="B23" s="25" t="s">
        <v>52</v>
      </c>
      <c r="C23" s="26" t="s">
        <v>4</v>
      </c>
      <c r="D23" s="28"/>
      <c r="E23" s="28">
        <v>15</v>
      </c>
      <c r="F23" s="51">
        <f>E23*D23</f>
        <v>0</v>
      </c>
      <c r="G23" s="30"/>
    </row>
    <row r="24" spans="1:7" s="8" customFormat="1" ht="15">
      <c r="A24" s="32" t="s">
        <v>16</v>
      </c>
      <c r="B24" s="33" t="s">
        <v>18</v>
      </c>
      <c r="C24" s="34" t="s">
        <v>17</v>
      </c>
      <c r="D24" s="34"/>
      <c r="E24" s="35"/>
      <c r="F24" s="36">
        <v>0</v>
      </c>
      <c r="G24" s="30"/>
    </row>
    <row r="25" spans="1:7" s="8" customFormat="1" ht="15">
      <c r="A25" s="37" t="s">
        <v>23</v>
      </c>
      <c r="B25" s="25" t="s">
        <v>22</v>
      </c>
      <c r="C25" s="31" t="s">
        <v>19</v>
      </c>
      <c r="D25" s="31"/>
      <c r="E25" s="38">
        <v>0.2</v>
      </c>
      <c r="F25" s="50">
        <v>0</v>
      </c>
      <c r="G25" s="30"/>
    </row>
    <row r="26" spans="1:7" s="8" customFormat="1" ht="15.75" thickBot="1">
      <c r="A26" s="39" t="s">
        <v>24</v>
      </c>
      <c r="B26" s="40" t="s">
        <v>20</v>
      </c>
      <c r="C26" s="41"/>
      <c r="D26" s="41"/>
      <c r="E26" s="42"/>
      <c r="F26" s="43">
        <v>0</v>
      </c>
      <c r="G26" s="30"/>
    </row>
    <row r="27" spans="1:7" s="8" customFormat="1" ht="15">
      <c r="A27" s="44"/>
      <c r="B27" s="45"/>
      <c r="C27" s="46"/>
      <c r="D27" s="46"/>
      <c r="E27" s="47"/>
      <c r="F27" s="48"/>
      <c r="G27" s="30"/>
    </row>
    <row r="28" spans="1:7" s="8" customFormat="1" ht="30">
      <c r="A28" s="68" t="s">
        <v>0</v>
      </c>
      <c r="B28" s="69" t="s">
        <v>3</v>
      </c>
      <c r="C28" s="69" t="s">
        <v>5</v>
      </c>
      <c r="D28" s="69" t="s">
        <v>6</v>
      </c>
      <c r="E28" s="70" t="s">
        <v>7</v>
      </c>
      <c r="F28" s="70" t="s">
        <v>8</v>
      </c>
      <c r="G28" s="30"/>
    </row>
    <row r="29" spans="1:7" s="8" customFormat="1" ht="15">
      <c r="A29" s="71"/>
      <c r="B29" s="72" t="s">
        <v>34</v>
      </c>
      <c r="C29" s="73"/>
      <c r="D29" s="73"/>
      <c r="E29" s="74"/>
      <c r="F29" s="75"/>
      <c r="G29" s="30"/>
    </row>
    <row r="30" spans="1:7" s="8" customFormat="1" ht="15">
      <c r="A30" s="71"/>
      <c r="B30" s="72" t="s">
        <v>53</v>
      </c>
      <c r="C30" s="73" t="s">
        <v>35</v>
      </c>
      <c r="D30" s="73"/>
      <c r="E30" s="74">
        <v>1</v>
      </c>
      <c r="F30" s="75">
        <f>D30*E30</f>
        <v>0</v>
      </c>
      <c r="G30" s="30"/>
    </row>
    <row r="31" spans="1:7" s="8" customFormat="1" ht="15">
      <c r="A31" s="71"/>
      <c r="B31" s="72" t="s">
        <v>54</v>
      </c>
      <c r="C31" s="73" t="s">
        <v>35</v>
      </c>
      <c r="D31" s="73"/>
      <c r="E31" s="74">
        <v>1</v>
      </c>
      <c r="F31" s="75">
        <f>D31*E31</f>
        <v>0</v>
      </c>
      <c r="G31" s="30"/>
    </row>
    <row r="32" spans="1:7" s="8" customFormat="1" ht="15">
      <c r="A32" s="32" t="s">
        <v>16</v>
      </c>
      <c r="B32" s="33" t="s">
        <v>18</v>
      </c>
      <c r="C32" s="34" t="s">
        <v>17</v>
      </c>
      <c r="D32" s="34"/>
      <c r="E32" s="35"/>
      <c r="F32" s="36">
        <f>SUM(F30:F31)</f>
        <v>0</v>
      </c>
      <c r="G32" s="30"/>
    </row>
    <row r="33" spans="1:20" s="8" customFormat="1" ht="15">
      <c r="A33" s="37" t="s">
        <v>23</v>
      </c>
      <c r="B33" s="25" t="s">
        <v>22</v>
      </c>
      <c r="C33" s="31" t="s">
        <v>19</v>
      </c>
      <c r="D33" s="31"/>
      <c r="E33" s="38">
        <v>0.2</v>
      </c>
      <c r="F33" s="50">
        <f>F32*E33</f>
        <v>0</v>
      </c>
      <c r="G33" s="30"/>
    </row>
    <row r="34" spans="1:20" s="8" customFormat="1" ht="15.75" thickBot="1">
      <c r="A34" s="39" t="s">
        <v>24</v>
      </c>
      <c r="B34" s="40" t="s">
        <v>20</v>
      </c>
      <c r="C34" s="41"/>
      <c r="D34" s="41"/>
      <c r="E34" s="42"/>
      <c r="F34" s="43">
        <f>F32+F33</f>
        <v>0</v>
      </c>
      <c r="G34" s="30"/>
    </row>
    <row r="35" spans="1:20" s="8" customFormat="1" ht="83.25" customHeight="1">
      <c r="A35" s="81" t="s">
        <v>25</v>
      </c>
      <c r="B35" s="81"/>
      <c r="C35" s="81"/>
      <c r="D35" s="81"/>
      <c r="E35" s="81"/>
      <c r="F35" s="82"/>
      <c r="G35" s="30"/>
    </row>
    <row r="36" spans="1:20" s="8" customFormat="1" ht="60" customHeight="1">
      <c r="A36" s="81" t="s">
        <v>26</v>
      </c>
      <c r="B36" s="81"/>
      <c r="C36" s="81"/>
      <c r="D36" s="81"/>
      <c r="E36" s="81"/>
      <c r="F36" s="82"/>
      <c r="G36" s="30"/>
    </row>
    <row r="37" spans="1:20" s="8" customFormat="1" ht="47.25" customHeight="1">
      <c r="A37" s="81" t="s">
        <v>55</v>
      </c>
      <c r="B37" s="81"/>
      <c r="C37" s="81"/>
      <c r="D37" s="81"/>
      <c r="E37" s="81"/>
      <c r="F37" s="82"/>
      <c r="G37" s="30"/>
    </row>
    <row r="38" spans="1:20" s="62" customFormat="1" ht="26.25" customHeight="1">
      <c r="A38" s="83" t="s">
        <v>36</v>
      </c>
      <c r="B38" s="83"/>
      <c r="C38" s="83"/>
      <c r="D38" s="83"/>
      <c r="E38" s="83"/>
      <c r="F38" s="83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57"/>
      <c r="S38" s="57"/>
    </row>
    <row r="39" spans="1:20" s="62" customFormat="1" ht="12.75">
      <c r="A39" s="61" t="s">
        <v>31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57"/>
      <c r="S39" s="57"/>
    </row>
    <row r="40" spans="1:20" s="62" customFormat="1" ht="12.75">
      <c r="A40" s="60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</row>
    <row r="41" spans="1:20" s="65" customFormat="1" ht="12.75">
      <c r="A41" s="63"/>
      <c r="B41" s="79" t="s">
        <v>32</v>
      </c>
      <c r="C41" s="79"/>
      <c r="D41" s="79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</row>
    <row r="42" spans="1:20" s="65" customFormat="1" ht="12.75">
      <c r="A42" s="63"/>
      <c r="B42" s="79" t="s">
        <v>33</v>
      </c>
      <c r="C42" s="79"/>
      <c r="D42" s="79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</row>
    <row r="43" spans="1:20" s="66" customFormat="1" ht="12.75">
      <c r="B43" s="67"/>
    </row>
  </sheetData>
  <mergeCells count="8">
    <mergeCell ref="B3:D3"/>
    <mergeCell ref="B41:D41"/>
    <mergeCell ref="B42:D42"/>
    <mergeCell ref="A5:F5"/>
    <mergeCell ref="A35:F35"/>
    <mergeCell ref="A36:F36"/>
    <mergeCell ref="A38:F38"/>
    <mergeCell ref="A37:F37"/>
  </mergeCells>
  <printOptions horizontalCentered="1"/>
  <pageMargins left="0.38" right="0.19685039370078741" top="0.19685039370078741" bottom="0.19685039370078741" header="0.31496062992125984" footer="0.31496062992125984"/>
  <pageSetup paperSize="9" scale="54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Maciyauskas_NE</cp:lastModifiedBy>
  <cp:lastPrinted>2018-01-17T10:42:08Z</cp:lastPrinted>
  <dcterms:created xsi:type="dcterms:W3CDTF">2015-08-07T08:03:07Z</dcterms:created>
  <dcterms:modified xsi:type="dcterms:W3CDTF">2018-11-27T03:30:21Z</dcterms:modified>
</cp:coreProperties>
</file>