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055" yWindow="-165" windowWidth="12120" windowHeight="9120" tabRatio="791"/>
  </bookViews>
  <sheets>
    <sheet name="Приложение №5" sheetId="43" r:id="rId1"/>
  </sheets>
  <definedNames>
    <definedName name="_xlnm.Print_Area" localSheetId="0">'Приложение №5'!$A$1:$F$33</definedName>
  </definedNames>
  <calcPr calcId="125725" refMode="R1C1" fullPrecision="0"/>
</workbook>
</file>

<file path=xl/calcChain.xml><?xml version="1.0" encoding="utf-8"?>
<calcChain xmlns="http://schemas.openxmlformats.org/spreadsheetml/2006/main">
  <c r="F20" i="43"/>
  <c r="F19"/>
  <c r="F18"/>
  <c r="F17"/>
  <c r="F16"/>
  <c r="F15" s="1"/>
  <c r="F21" s="1"/>
  <c r="F23" s="1"/>
  <c r="F22" s="1"/>
  <c r="E15"/>
  <c r="F14"/>
  <c r="F13"/>
  <c r="F12"/>
  <c r="F11"/>
  <c r="F10"/>
  <c r="F9"/>
  <c r="E9"/>
</calcChain>
</file>

<file path=xl/sharedStrings.xml><?xml version="1.0" encoding="utf-8"?>
<sst xmlns="http://schemas.openxmlformats.org/spreadsheetml/2006/main" count="58" uniqueCount="46">
  <si>
    <t>%</t>
  </si>
  <si>
    <t>руб.</t>
  </si>
  <si>
    <t>Единица измерения</t>
  </si>
  <si>
    <t>ВСЕГО с НДС:</t>
  </si>
  <si>
    <t>м</t>
  </si>
  <si>
    <t>2.1.</t>
  </si>
  <si>
    <t xml:space="preserve">Цена за единицу, руб. </t>
  </si>
  <si>
    <t>2.2.</t>
  </si>
  <si>
    <t>Приложение №5</t>
  </si>
  <si>
    <t>Заказчик</t>
  </si>
  <si>
    <t>ИТОГО стоимость услуг, без НДС:</t>
  </si>
  <si>
    <t>2.3.</t>
  </si>
  <si>
    <t>2.4.</t>
  </si>
  <si>
    <t>ООО "БНГРЭ"</t>
  </si>
  <si>
    <t>Генеральный директор</t>
  </si>
  <si>
    <t>№ этапа</t>
  </si>
  <si>
    <t>2.5.</t>
  </si>
  <si>
    <t>Наименование услуги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</si>
  <si>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</si>
  <si>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 xml:space="preserve">Объем </t>
  </si>
  <si>
    <t>Стоимость (руб.)</t>
  </si>
  <si>
    <t>к Договору №____</t>
  </si>
  <si>
    <t>от «__» ________ 20__ г.</t>
  </si>
  <si>
    <t>НДС 20%</t>
  </si>
  <si>
    <t>Общая стоимость оказываемых Исполнителем услуг по Договору, не может превышать итоговую стоимость,  указанную в настоящем Приложении.</t>
  </si>
  <si>
    <t>Сервис ВЗД (включая: ВЗД, ТО, ремонт, инженерное сопровождение)</t>
  </si>
  <si>
    <t>1.1.</t>
  </si>
  <si>
    <t>1.2.</t>
  </si>
  <si>
    <t>1.3.</t>
  </si>
  <si>
    <t>1.4.</t>
  </si>
  <si>
    <t>1.5.</t>
  </si>
  <si>
    <t>Исполнитель</t>
  </si>
  <si>
    <t xml:space="preserve">__________________ </t>
  </si>
  <si>
    <t>мп</t>
  </si>
  <si>
    <t>__________________ И.Ю. Карцев</t>
  </si>
  <si>
    <t>СТАВКИ</t>
  </si>
  <si>
    <t xml:space="preserve">Бурение под направление с диаметром долота 490 мм. в интервале 0 - 100 м.  </t>
  </si>
  <si>
    <t xml:space="preserve">Бурение под кондуктор с диаметром долота 393,7 мм. в интервале 100 - 1000 м. </t>
  </si>
  <si>
    <t xml:space="preserve">Бурение под техническую колонну с диаметром долота 295,3 мм. в интервале 1000 -2500 м. </t>
  </si>
  <si>
    <t>Бурение под эксплуатационную колонну с диаметром долота 219,1 мм. в интервале 2500 - 3650 м.</t>
  </si>
  <si>
    <r>
      <t>Бурение под потайную колонну с диаметром долота 152,4 мм.</t>
    </r>
    <r>
      <rPr>
        <sz val="10"/>
        <rFont val="Calibri"/>
        <family val="2"/>
        <charset val="204"/>
      </rPr>
      <t>«</t>
    </r>
    <r>
      <rPr>
        <sz val="10"/>
        <rFont val="Times New Roman"/>
        <family val="1"/>
        <charset val="204"/>
      </rPr>
      <t>хвостовик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 xml:space="preserve"> в интервале 3650-3750 м.</t>
    </r>
  </si>
  <si>
    <t xml:space="preserve">При бурении под направление с диаметром долота 490 мм. в интервале 0 - 100 м.  </t>
  </si>
  <si>
    <t xml:space="preserve">При бурении под кондуктор с диаметром долота 393,7 мм. в интервале 100 - 1000 м. </t>
  </si>
  <si>
    <t xml:space="preserve">При бурении под техническую колонну с диаметром долота 295,3 мм. в интервале 1000 -2500 м. </t>
  </si>
  <si>
    <t>При бурении под эксплуатационную колонну с диаметром долота 219,1 мм. в интервале 2500 - 3650 м.</t>
  </si>
  <si>
    <r>
      <t xml:space="preserve">При бурении под потайную колонну </t>
    </r>
    <r>
      <rPr>
        <sz val="10"/>
        <rFont val="Calibri"/>
        <family val="2"/>
        <charset val="204"/>
      </rPr>
      <t>«</t>
    </r>
    <r>
      <rPr>
        <sz val="10"/>
        <rFont val="Times New Roman"/>
        <family val="1"/>
        <charset val="204"/>
      </rPr>
      <t>хвостовик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 xml:space="preserve"> с диаметром долота 152,4 мм. в интервале 3650-3750 м.</t>
    </r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</si>
</sst>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3" fillId="0" borderId="0" xfId="0" applyFont="1"/>
    <xf numFmtId="3" fontId="1" fillId="0" borderId="0" xfId="0" applyNumberFormat="1" applyFont="1"/>
    <xf numFmtId="0" fontId="4" fillId="0" borderId="1" xfId="0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/>
    <xf numFmtId="49" fontId="1" fillId="0" borderId="10" xfId="0" applyNumberFormat="1" applyFont="1" applyBorder="1" applyAlignment="1">
      <alignment horizontal="center" vertical="center" wrapText="1"/>
    </xf>
    <xf numFmtId="0" fontId="1" fillId="0" borderId="0" xfId="0" applyFont="1"/>
    <xf numFmtId="3" fontId="1" fillId="0" borderId="0" xfId="0" applyNumberFormat="1" applyFont="1" applyBorder="1"/>
    <xf numFmtId="3" fontId="1" fillId="0" borderId="4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/>
    </xf>
    <xf numFmtId="0" fontId="1" fillId="0" borderId="0" xfId="0" applyFont="1" applyBorder="1" applyAlignment="1"/>
    <xf numFmtId="3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6" fillId="0" borderId="0" xfId="0" applyFont="1"/>
    <xf numFmtId="49" fontId="1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1" fillId="3" borderId="11" xfId="0" applyNumberFormat="1" applyFont="1" applyFill="1" applyBorder="1" applyAlignment="1">
      <alignment horizontal="center" vertical="center" wrapText="1"/>
    </xf>
    <xf numFmtId="1" fontId="1" fillId="3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 vertical="center"/>
    </xf>
    <xf numFmtId="0" fontId="6" fillId="0" borderId="0" xfId="0" applyFont="1" applyBorder="1"/>
    <xf numFmtId="4" fontId="4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view="pageBreakPreview" topLeftCell="A4" zoomScale="115" zoomScaleNormal="85" zoomScaleSheetLayoutView="115" workbookViewId="0">
      <selection activeCell="C18" sqref="C18"/>
    </sheetView>
  </sheetViews>
  <sheetFormatPr defaultRowHeight="12.75"/>
  <cols>
    <col min="1" max="1" width="9.7109375" style="1" customWidth="1"/>
    <col min="2" max="2" width="67.28515625" style="1" customWidth="1"/>
    <col min="3" max="3" width="10.7109375" style="1" customWidth="1"/>
    <col min="4" max="4" width="13.140625" style="1" customWidth="1"/>
    <col min="5" max="5" width="12.28515625" style="3" customWidth="1"/>
    <col min="6" max="6" width="14.7109375" style="3" customWidth="1"/>
    <col min="7" max="7" width="9.28515625" style="1" bestFit="1" customWidth="1"/>
    <col min="8" max="16384" width="9.140625" style="1"/>
  </cols>
  <sheetData>
    <row r="1" spans="1:6" ht="15.75">
      <c r="A1" s="48"/>
      <c r="B1" s="48"/>
      <c r="C1" s="14"/>
      <c r="D1" s="14"/>
      <c r="E1" s="49" t="s">
        <v>8</v>
      </c>
      <c r="F1" s="49"/>
    </row>
    <row r="2" spans="1:6" ht="15.75">
      <c r="A2" s="48"/>
      <c r="B2" s="48"/>
      <c r="C2" s="14"/>
      <c r="D2" s="14"/>
      <c r="E2" s="49" t="s">
        <v>21</v>
      </c>
      <c r="F2" s="49"/>
    </row>
    <row r="3" spans="1:6" ht="15.75">
      <c r="A3" s="48"/>
      <c r="B3" s="48"/>
      <c r="C3" s="14"/>
      <c r="D3" s="14"/>
      <c r="E3" s="49" t="s">
        <v>22</v>
      </c>
      <c r="F3" s="49"/>
    </row>
    <row r="4" spans="1:6" s="16" customFormat="1">
      <c r="A4" s="22"/>
      <c r="B4" s="22"/>
      <c r="C4" s="14"/>
      <c r="D4" s="14"/>
      <c r="E4" s="17"/>
      <c r="F4" s="17"/>
    </row>
    <row r="5" spans="1:6" s="2" customFormat="1" ht="18.75">
      <c r="A5" s="50" t="s">
        <v>35</v>
      </c>
      <c r="B5" s="50"/>
      <c r="C5" s="50"/>
      <c r="D5" s="50"/>
      <c r="E5" s="50"/>
      <c r="F5" s="50"/>
    </row>
    <row r="6" spans="1:6" ht="24.95" customHeight="1" thickBot="1">
      <c r="A6" s="32"/>
      <c r="B6" s="14"/>
      <c r="C6" s="14"/>
      <c r="D6" s="14"/>
      <c r="E6" s="14"/>
      <c r="F6" s="14"/>
    </row>
    <row r="7" spans="1:6" s="36" customFormat="1" ht="25.5">
      <c r="A7" s="12" t="s">
        <v>15</v>
      </c>
      <c r="B7" s="11" t="s">
        <v>17</v>
      </c>
      <c r="C7" s="11" t="s">
        <v>2</v>
      </c>
      <c r="D7" s="11" t="s">
        <v>6</v>
      </c>
      <c r="E7" s="13" t="s">
        <v>19</v>
      </c>
      <c r="F7" s="18" t="s">
        <v>20</v>
      </c>
    </row>
    <row r="8" spans="1:6" s="36" customFormat="1" ht="15">
      <c r="A8" s="9">
        <v>1</v>
      </c>
      <c r="B8" s="4">
        <v>2</v>
      </c>
      <c r="C8" s="4">
        <v>3</v>
      </c>
      <c r="D8" s="4">
        <v>4</v>
      </c>
      <c r="E8" s="5">
        <v>5</v>
      </c>
      <c r="F8" s="19">
        <v>6</v>
      </c>
    </row>
    <row r="9" spans="1:6" s="36" customFormat="1" ht="27.75" customHeight="1">
      <c r="A9" s="25">
        <v>1</v>
      </c>
      <c r="B9" s="26" t="s">
        <v>18</v>
      </c>
      <c r="C9" s="29" t="s">
        <v>1</v>
      </c>
      <c r="D9" s="27"/>
      <c r="E9" s="30">
        <f>SUM(E10:E14)</f>
        <v>3750</v>
      </c>
      <c r="F9" s="28">
        <f>SUM(F10:F14)</f>
        <v>0</v>
      </c>
    </row>
    <row r="10" spans="1:6" s="36" customFormat="1" ht="15.75" customHeight="1">
      <c r="A10" s="15" t="s">
        <v>26</v>
      </c>
      <c r="B10" s="8" t="s">
        <v>36</v>
      </c>
      <c r="C10" s="34" t="s">
        <v>4</v>
      </c>
      <c r="D10" s="51"/>
      <c r="E10" s="52">
        <v>100</v>
      </c>
      <c r="F10" s="21">
        <f>E10*D10</f>
        <v>0</v>
      </c>
    </row>
    <row r="11" spans="1:6" s="36" customFormat="1" ht="17.25" customHeight="1">
      <c r="A11" s="15" t="s">
        <v>27</v>
      </c>
      <c r="B11" s="8" t="s">
        <v>37</v>
      </c>
      <c r="C11" s="34" t="s">
        <v>4</v>
      </c>
      <c r="D11" s="51"/>
      <c r="E11" s="53">
        <v>900</v>
      </c>
      <c r="F11" s="21">
        <f t="shared" ref="F11:F14" si="0">E11*D11</f>
        <v>0</v>
      </c>
    </row>
    <row r="12" spans="1:6" s="36" customFormat="1" ht="25.5" customHeight="1">
      <c r="A12" s="15" t="s">
        <v>28</v>
      </c>
      <c r="B12" s="8" t="s">
        <v>38</v>
      </c>
      <c r="C12" s="34" t="s">
        <v>4</v>
      </c>
      <c r="D12" s="51"/>
      <c r="E12" s="53">
        <v>1500</v>
      </c>
      <c r="F12" s="21">
        <f t="shared" si="0"/>
        <v>0</v>
      </c>
    </row>
    <row r="13" spans="1:6" s="36" customFormat="1" ht="21" customHeight="1">
      <c r="A13" s="15" t="s">
        <v>29</v>
      </c>
      <c r="B13" s="8" t="s">
        <v>39</v>
      </c>
      <c r="C13" s="34" t="s">
        <v>4</v>
      </c>
      <c r="D13" s="51"/>
      <c r="E13" s="53">
        <v>1150</v>
      </c>
      <c r="F13" s="21">
        <f t="shared" si="0"/>
        <v>0</v>
      </c>
    </row>
    <row r="14" spans="1:6" s="36" customFormat="1" ht="19.5" customHeight="1">
      <c r="A14" s="15" t="s">
        <v>30</v>
      </c>
      <c r="B14" s="8" t="s">
        <v>40</v>
      </c>
      <c r="C14" s="34" t="s">
        <v>4</v>
      </c>
      <c r="D14" s="54"/>
      <c r="E14" s="53">
        <v>100</v>
      </c>
      <c r="F14" s="21">
        <f t="shared" si="0"/>
        <v>0</v>
      </c>
    </row>
    <row r="15" spans="1:6" s="36" customFormat="1" ht="15">
      <c r="A15" s="25">
        <v>2</v>
      </c>
      <c r="B15" s="26" t="s">
        <v>25</v>
      </c>
      <c r="C15" s="35" t="s">
        <v>1</v>
      </c>
      <c r="D15" s="27"/>
      <c r="E15" s="30">
        <f>SUM(E16:E20)</f>
        <v>3750</v>
      </c>
      <c r="F15" s="28">
        <f>SUM(F16:F20)</f>
        <v>0</v>
      </c>
    </row>
    <row r="16" spans="1:6" s="36" customFormat="1" ht="15">
      <c r="A16" s="23" t="s">
        <v>5</v>
      </c>
      <c r="B16" s="24" t="s">
        <v>41</v>
      </c>
      <c r="C16" s="34" t="s">
        <v>4</v>
      </c>
      <c r="D16" s="51"/>
      <c r="E16" s="55">
        <v>100</v>
      </c>
      <c r="F16" s="21">
        <f>E16*D16</f>
        <v>0</v>
      </c>
    </row>
    <row r="17" spans="1:6" s="36" customFormat="1" ht="25.5">
      <c r="A17" s="23" t="s">
        <v>7</v>
      </c>
      <c r="B17" s="24" t="s">
        <v>42</v>
      </c>
      <c r="C17" s="34" t="s">
        <v>4</v>
      </c>
      <c r="D17" s="51"/>
      <c r="E17" s="51">
        <v>900</v>
      </c>
      <c r="F17" s="21">
        <f t="shared" ref="F17:F20" si="1">E17*D17</f>
        <v>0</v>
      </c>
    </row>
    <row r="18" spans="1:6" s="36" customFormat="1" ht="25.5">
      <c r="A18" s="23" t="s">
        <v>11</v>
      </c>
      <c r="B18" s="24" t="s">
        <v>43</v>
      </c>
      <c r="C18" s="34" t="s">
        <v>4</v>
      </c>
      <c r="D18" s="51"/>
      <c r="E18" s="51">
        <v>1500</v>
      </c>
      <c r="F18" s="21">
        <f t="shared" si="1"/>
        <v>0</v>
      </c>
    </row>
    <row r="19" spans="1:6" s="36" customFormat="1" ht="25.5">
      <c r="A19" s="23" t="s">
        <v>12</v>
      </c>
      <c r="B19" s="24" t="s">
        <v>44</v>
      </c>
      <c r="C19" s="34" t="s">
        <v>4</v>
      </c>
      <c r="D19" s="51"/>
      <c r="E19" s="51">
        <v>1150</v>
      </c>
      <c r="F19" s="21">
        <f t="shared" si="1"/>
        <v>0</v>
      </c>
    </row>
    <row r="20" spans="1:6" s="36" customFormat="1" ht="25.5">
      <c r="A20" s="37" t="s">
        <v>16</v>
      </c>
      <c r="B20" s="24" t="s">
        <v>45</v>
      </c>
      <c r="C20" s="34" t="s">
        <v>4</v>
      </c>
      <c r="D20" s="51"/>
      <c r="E20" s="51">
        <v>100</v>
      </c>
      <c r="F20" s="21">
        <f t="shared" si="1"/>
        <v>0</v>
      </c>
    </row>
    <row r="21" spans="1:6" s="36" customFormat="1" ht="15">
      <c r="A21" s="25">
        <v>3</v>
      </c>
      <c r="B21" s="26" t="s">
        <v>10</v>
      </c>
      <c r="C21" s="29" t="s">
        <v>1</v>
      </c>
      <c r="D21" s="29"/>
      <c r="E21" s="30"/>
      <c r="F21" s="31">
        <f>SUM(F15,F9)</f>
        <v>0</v>
      </c>
    </row>
    <row r="22" spans="1:6" s="36" customFormat="1" ht="15">
      <c r="A22" s="10">
        <v>4</v>
      </c>
      <c r="B22" s="8" t="s">
        <v>23</v>
      </c>
      <c r="C22" s="6" t="s">
        <v>0</v>
      </c>
      <c r="D22" s="6"/>
      <c r="E22" s="7">
        <v>0.2</v>
      </c>
      <c r="F22" s="33">
        <f>F23-F21</f>
        <v>0</v>
      </c>
    </row>
    <row r="23" spans="1:6" s="36" customFormat="1" ht="15">
      <c r="A23" s="29">
        <v>5</v>
      </c>
      <c r="B23" s="26" t="s">
        <v>3</v>
      </c>
      <c r="C23" s="29"/>
      <c r="D23" s="29"/>
      <c r="E23" s="30"/>
      <c r="F23" s="62">
        <f>F21*1.2</f>
        <v>0</v>
      </c>
    </row>
    <row r="24" spans="1:6" s="61" customFormat="1" ht="15">
      <c r="A24" s="56"/>
      <c r="B24" s="57"/>
      <c r="C24" s="56"/>
      <c r="D24" s="58"/>
      <c r="E24" s="59"/>
      <c r="F24" s="60"/>
    </row>
    <row r="25" spans="1:6" s="36" customFormat="1" ht="14.25" customHeight="1" thickBot="1"/>
    <row r="26" spans="1:6" ht="12.75" customHeight="1">
      <c r="A26" s="41" t="s">
        <v>24</v>
      </c>
      <c r="B26" s="42"/>
      <c r="C26" s="42"/>
      <c r="D26" s="42"/>
      <c r="E26" s="42"/>
      <c r="F26" s="43"/>
    </row>
    <row r="27" spans="1:6" s="16" customFormat="1" ht="12.75" customHeight="1" thickBot="1">
      <c r="A27" s="44"/>
      <c r="B27" s="45"/>
      <c r="C27" s="45"/>
      <c r="D27" s="45"/>
      <c r="E27" s="45"/>
      <c r="F27" s="46"/>
    </row>
    <row r="28" spans="1:6" s="16" customFormat="1" ht="12.75" customHeight="1">
      <c r="A28" s="47"/>
      <c r="B28" s="47"/>
      <c r="C28" s="47"/>
      <c r="D28" s="47"/>
      <c r="E28" s="47"/>
      <c r="F28" s="47"/>
    </row>
    <row r="29" spans="1:6" s="16" customFormat="1" ht="12.75" customHeight="1">
      <c r="A29" s="14"/>
      <c r="B29" s="38" t="s">
        <v>31</v>
      </c>
      <c r="C29" s="39" t="s">
        <v>9</v>
      </c>
      <c r="D29" s="39"/>
      <c r="E29" s="39"/>
      <c r="F29" s="39"/>
    </row>
    <row r="30" spans="1:6" s="16" customFormat="1" ht="12.75" customHeight="1">
      <c r="A30" s="14"/>
      <c r="B30" s="14"/>
      <c r="C30" s="40" t="s">
        <v>14</v>
      </c>
      <c r="D30" s="40"/>
      <c r="E30" s="40"/>
      <c r="F30" s="40"/>
    </row>
    <row r="31" spans="1:6" s="16" customFormat="1" ht="12.75" customHeight="1">
      <c r="A31" s="14"/>
      <c r="B31" s="14"/>
      <c r="C31" s="40" t="s">
        <v>13</v>
      </c>
      <c r="D31" s="40"/>
      <c r="E31" s="40"/>
      <c r="F31" s="40"/>
    </row>
    <row r="32" spans="1:6" ht="12.75" customHeight="1">
      <c r="A32" s="20"/>
      <c r="B32" s="20" t="s">
        <v>32</v>
      </c>
      <c r="C32" s="40" t="s">
        <v>34</v>
      </c>
      <c r="D32" s="40"/>
      <c r="E32" s="40"/>
      <c r="F32" s="40"/>
    </row>
    <row r="33" spans="1:6" ht="12.75" customHeight="1">
      <c r="A33" s="20"/>
      <c r="B33" s="20" t="s">
        <v>33</v>
      </c>
      <c r="C33" s="40" t="s">
        <v>33</v>
      </c>
      <c r="D33" s="40"/>
      <c r="E33" s="40"/>
      <c r="F33" s="40"/>
    </row>
  </sheetData>
  <mergeCells count="14">
    <mergeCell ref="A26:F27"/>
    <mergeCell ref="A28:F28"/>
    <mergeCell ref="A1:B1"/>
    <mergeCell ref="A2:B2"/>
    <mergeCell ref="A3:B3"/>
    <mergeCell ref="E3:F3"/>
    <mergeCell ref="E2:F2"/>
    <mergeCell ref="E1:F1"/>
    <mergeCell ref="A5:F5"/>
    <mergeCell ref="C29:F29"/>
    <mergeCell ref="C30:F30"/>
    <mergeCell ref="C31:F31"/>
    <mergeCell ref="C32:F32"/>
    <mergeCell ref="C33:F33"/>
  </mergeCells>
  <phoneticPr fontId="0" type="noConversion"/>
  <printOptions horizontalCentered="1"/>
  <pageMargins left="0" right="0" top="0" bottom="0" header="0.31496062992125984" footer="0.31496062992125984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Сысоев Александр Геннадьевич</dc:creator>
  <cp:lastModifiedBy>Yuzhakova_PE</cp:lastModifiedBy>
  <cp:lastPrinted>2016-02-15T07:03:30Z</cp:lastPrinted>
  <dcterms:created xsi:type="dcterms:W3CDTF">2005-05-03T05:07:13Z</dcterms:created>
  <dcterms:modified xsi:type="dcterms:W3CDTF">2018-11-20T08:58:24Z</dcterms:modified>
</cp:coreProperties>
</file>