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1 ОАиП\9 2025\ПДО 06-БНГРЭ-2025 Перевозка пассажиров (офис) 2025-2026\1 Запрос\Формы 6 т,к\"/>
    </mc:Choice>
  </mc:AlternateContent>
  <xr:revisionPtr revIDLastSave="0" documentId="13_ncr:1_{6D1E743D-F9FA-4D93-BD84-E800E9061167}" xr6:coauthVersionLast="36" xr6:coauthVersionMax="36" xr10:uidLastSave="{00000000-0000-0000-0000-000000000000}"/>
  <bookViews>
    <workbookView xWindow="5055" yWindow="-165" windowWidth="12120" windowHeight="9120" tabRatio="791" xr2:uid="{00000000-000D-0000-FFFF-FFFF00000000}"/>
  </bookViews>
  <sheets>
    <sheet name="форма ком. предложения" sheetId="43" r:id="rId1"/>
  </sheets>
  <definedNames>
    <definedName name="_xlnm.Print_Area" localSheetId="0">'форма ком. предложения'!$A$1:$M$35</definedName>
  </definedNames>
  <calcPr calcId="191029" fullPrecision="0"/>
</workbook>
</file>

<file path=xl/calcChain.xml><?xml version="1.0" encoding="utf-8"?>
<calcChain xmlns="http://schemas.openxmlformats.org/spreadsheetml/2006/main">
  <c r="M15" i="43" l="1"/>
  <c r="L15" i="43"/>
  <c r="K15" i="43"/>
  <c r="I11" i="43" l="1"/>
  <c r="J11" i="43"/>
  <c r="J10" i="43"/>
  <c r="I10" i="43"/>
  <c r="K11" i="43" l="1"/>
  <c r="J14" i="43"/>
  <c r="I14" i="43"/>
  <c r="J13" i="43"/>
  <c r="I13" i="43"/>
  <c r="K13" i="43" l="1"/>
  <c r="L13" i="43" s="1"/>
  <c r="M13" i="43" s="1"/>
  <c r="K14" i="43"/>
  <c r="L14" i="43" s="1"/>
  <c r="M14" i="43" s="1"/>
  <c r="K10" i="43"/>
  <c r="L10" i="43" l="1"/>
  <c r="L11" i="43"/>
  <c r="M10" i="43" l="1"/>
  <c r="M11" i="43"/>
</calcChain>
</file>

<file path=xl/sharedStrings.xml><?xml version="1.0" encoding="utf-8"?>
<sst xmlns="http://schemas.openxmlformats.org/spreadsheetml/2006/main" count="45" uniqueCount="40">
  <si>
    <t>Печать Претендента</t>
  </si>
  <si>
    <t xml:space="preserve"> </t>
  </si>
  <si>
    <t>Наименование транспортного средства</t>
  </si>
  <si>
    <t>№ п/п</t>
  </si>
  <si>
    <t>Кол-во, ед.</t>
  </si>
  <si>
    <t>Стоимость за весь период, без НДС (руб.)</t>
  </si>
  <si>
    <t>Стоимость за весь период, с НДС (руб.)</t>
  </si>
  <si>
    <t>Участник закупки:_________________________________________________</t>
  </si>
  <si>
    <t>Руководитель организации ________________________________ /____________________/</t>
  </si>
  <si>
    <t>Тариф за 1 машино/час  без НДС (руб.)</t>
  </si>
  <si>
    <t>Суточный режим работы, машино/час</t>
  </si>
  <si>
    <t>Автомобиль-внедорожник, 4WD, двигатель 4 л., дизель</t>
  </si>
  <si>
    <t>НДС, 20%</t>
  </si>
  <si>
    <t>Автомобиль-внедорожник, 4WD, двигатель не менее 2,5 л., дизель</t>
  </si>
  <si>
    <t>Особые условия:</t>
  </si>
  <si>
    <t>Лот неделимый по позициям</t>
  </si>
  <si>
    <t>Сроки начала и окончания перевозок могут корректироваться Заказчиком.</t>
  </si>
  <si>
    <t>Если, в ходе выполнения заявки Заказчика на оказание услуг выяснится, что осуществить оказание услуг по автодорогам общего пользования до указанного в заявке пункта прибытия невозможно из-за  отсутствия дорог общего пользования или введения временного ограничения на движение по дорогам общего пользования, Исполнитель вправе осуществить оказание услуг по платному участку автодороги (включая проезд по платным переправам и технологическим проездам). В этом случае Исполнитель включает в плату за перевозку фактически понесенные и документально подтвержденные расходы, понесенные им при движении по платным участкам дорог и переправам. Право пользования Исполнителем вдольтрассовым проездом ООО «Транснефть-Восток», может быть оплачено, как Заказчиком по прямому договору с ООО "Транснефть-Восток" без перевыставления в адрес Исполнителя, так и по договору между Перевозчиком и ООО "Транснефть-Восток" с дальнейшим перевыствлением затрат Заказчику</t>
  </si>
  <si>
    <t>Период оказания услуг</t>
  </si>
  <si>
    <t xml:space="preserve">ИТОГО стоимость услуг:   </t>
  </si>
  <si>
    <t>Заявленная стоимость услуг: должна включать заработную плату водителя, заправку ГСМ, мойку и чистку салона,  полный страховой пакет (КАСКО, ОСАГО) без ограничения, сезонную замену шин раз в полгода, полное техническое обслуживание, круглосуточную техническую помощь.</t>
  </si>
  <si>
    <t>Исполнитель обязан застраховать транспортное средство и ответственность за ущерб, который может быть причинен им в связи с его эксплуатацией в соответствии с требованиями законодательства РФ, а также за причинение ущерба в процессе перевозки жизни/здоровью пассажиров Заказчика на сумму не менее 400 тысяч рублей в отношении каждого пассажира/работника Заказчика.</t>
  </si>
  <si>
    <t>Тарификация разделена на 2 типа:
1. Оказание услуг в пределах населенных пунктов Красноярского края (не более, чем на 50км) 
5-ти дневная рабочая неделя, 11-ти часовой режим работы водителя (для автомобилей-внедорожников и автомобиля бизнес-класса). 
2.  Региональные командировочные перевозки по территории Красноярского края (на основании перевозок Красноярск -с. Богучаны Богучанского района Красноярского края и объекты буровых работ КЛУ, ТКЛУ, ЮТМ)
11-ти часовой режим работы водителя (для автомобилей-внедорожников) включая командировки на дальние расстояния и объекты КЛУ, ТКЛУ, ЮТМ по разовым заявкам.</t>
  </si>
  <si>
    <t>Заказчик вправе Заказать дополнительный не закреплённый на постоянной основе транспорт для выполнения перевозок в рамках Договора.</t>
  </si>
  <si>
    <t>Минимальная рабочая смена 11 часов.</t>
  </si>
  <si>
    <t xml:space="preserve"> Для сдачи объёмов перевозок к Акту приемки оказанных услуг Исполнитель в обязательном порядке прикладывает следующие документы: 
•  оригиналы отрывных талонов к путевому листу;
• копии путевых листов (составленных Перевозчиком по форме, согласованной Сторонами в Приложении № 7 к Договору) с предоставлением реестра путевых листов;
 • с приложением к каждому путевому листу данных мониторинга БСМТС по каждой единице ((данные с бортовых систем мониторинга транспортных средств (БСМТС), подтверждающие фактическую работу по каждой единице ТС (трек поездки, дату и время перевозки совпадающую с датами путевого листа, гос. номер ТС)).</t>
  </si>
  <si>
    <t xml:space="preserve">Сроки оплаты: на 60 (шестидесятый) календарный день с даты подписания Сторонами Акта приемки оказанных услуг. </t>
  </si>
  <si>
    <t>К заполнению: столбец 8 "Тариф за 1 машино/час без учета НДС", выделенный желтым цветом</t>
  </si>
  <si>
    <t>Порядок расчета стоимости лота:  столбец 6 и 7 *на столбец 8</t>
  </si>
  <si>
    <t>Исполнитель обязан заключить договор добровольного страхования от несчастных случаев в отношении своих работников, задействованных непосредственно на объектах производства работ, со страховой суммой не менее 400 тысяч рублей по каждому страховому случаю, включая следующие риски:
 • смерть в результате несчастного случая;
 •  постоянная (полная) утрата трудоспособности в результате несчастного случая с установлением I, II, III групп инвалидности.</t>
  </si>
  <si>
    <t>01.04.2025-31.12.2026</t>
  </si>
  <si>
    <t>Форма 6к «Коммерческое предложение»</t>
  </si>
  <si>
    <t>КОММЕРЧЕСКОЕ ПРЕДЛОЖЕНИЕ
 ПДО № 06-БНГРЭ-2025 "Оказание услуг по перевозке пассажиров автомобильным транспортом в 2025-2026 гг."</t>
  </si>
  <si>
    <t>Стоимость за 2025, без НДС (руб.)</t>
  </si>
  <si>
    <t>Стоимость за 2026, без НДС (руб.)</t>
  </si>
  <si>
    <t>Опцион в сторону увеличения: + 50% от общего объема работ (машино/часов) транспортных средств.
Опцион в сторону уменьшения: - 50% от общего объема работ (машино/часов) транспортных средств.
Под Опционом понимается право Заказчика уменьшить (-) или увеличить (+) объем работ (машино/часов), их общего количества техники предусмотренной договором без изменения остальных согласованных условий, в том числе, без изменения тарифов, согласованных в настоящем договоре.</t>
  </si>
  <si>
    <t>2. Региональные командировочные перевозки по территории Красноярского края (на основании перевозок Красноярск - с. Богучаны Богучанского района Красноярского края и объекты буровых работ КЛУ, ТКЛУ, ЮТМ), и по регионам РФ</t>
  </si>
  <si>
    <t xml:space="preserve">1. Оказание услуг в пределах Красноярска и населенных пунктов Красноярского края (не более, чем на 50км) </t>
  </si>
  <si>
    <t>Объем услуг машино/час  (за 2025)</t>
  </si>
  <si>
    <t>Объем услуг машино/час  (за 2026)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</si>
</sst>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1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u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 Cyr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7" fillId="0" borderId="0"/>
    <xf numFmtId="0" fontId="10" fillId="0" borderId="0"/>
  </cellStyleXfs>
  <cellXfs count="61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horizontal="right" vertical="center" wrapText="1"/>
    </xf>
    <xf numFmtId="3" fontId="1" fillId="0" borderId="0" xfId="0" applyNumberFormat="1" applyFont="1"/>
    <xf numFmtId="0" fontId="3" fillId="0" borderId="0" xfId="0" applyFont="1" applyFill="1"/>
    <xf numFmtId="4" fontId="1" fillId="0" borderId="0" xfId="0" applyNumberFormat="1" applyFont="1" applyFill="1"/>
    <xf numFmtId="0" fontId="1" fillId="0" borderId="0" xfId="0" applyFont="1" applyFill="1"/>
    <xf numFmtId="0" fontId="1" fillId="0" borderId="0" xfId="0" applyFont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/>
    <xf numFmtId="0" fontId="8" fillId="0" borderId="0" xfId="0" applyFont="1" applyAlignment="1">
      <alignment vertical="top"/>
    </xf>
    <xf numFmtId="0" fontId="1" fillId="0" borderId="0" xfId="0" applyFont="1" applyAlignment="1">
      <alignment wrapText="1"/>
    </xf>
    <xf numFmtId="0" fontId="2" fillId="0" borderId="0" xfId="1" applyFont="1" applyBorder="1" applyAlignment="1"/>
    <xf numFmtId="164" fontId="2" fillId="0" borderId="0" xfId="1" applyNumberFormat="1" applyFont="1" applyFill="1" applyBorder="1" applyAlignment="1"/>
    <xf numFmtId="4" fontId="1" fillId="0" borderId="0" xfId="0" applyNumberFormat="1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Fill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right" vertical="center" wrapText="1"/>
    </xf>
    <xf numFmtId="3" fontId="5" fillId="2" borderId="0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wrapText="1"/>
    </xf>
    <xf numFmtId="4" fontId="5" fillId="2" borderId="1" xfId="0" applyNumberFormat="1" applyFont="1" applyFill="1" applyBorder="1" applyAlignment="1">
      <alignment horizontal="right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4" fontId="5" fillId="2" borderId="1" xfId="0" applyNumberFormat="1" applyFont="1" applyFill="1" applyBorder="1" applyAlignment="1">
      <alignment horizontal="right" vertical="center"/>
    </xf>
    <xf numFmtId="0" fontId="1" fillId="2" borderId="0" xfId="3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0" borderId="0" xfId="0" applyFont="1" applyAlignment="1">
      <alignment vertical="center" wrapText="1"/>
    </xf>
    <xf numFmtId="0" fontId="9" fillId="5" borderId="0" xfId="2" applyNumberFormat="1" applyFont="1" applyFill="1" applyBorder="1" applyAlignment="1">
      <alignment vertical="top" wrapText="1"/>
    </xf>
    <xf numFmtId="0" fontId="1" fillId="0" borderId="0" xfId="0" applyFont="1" applyAlignment="1"/>
    <xf numFmtId="0" fontId="1" fillId="2" borderId="0" xfId="3" applyFont="1" applyFill="1" applyAlignment="1"/>
    <xf numFmtId="3" fontId="1" fillId="2" borderId="1" xfId="0" applyNumberFormat="1" applyFont="1" applyFill="1" applyBorder="1" applyAlignment="1">
      <alignment horizontal="left" vertical="center" wrapText="1"/>
    </xf>
    <xf numFmtId="4" fontId="5" fillId="3" borderId="1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left"/>
    </xf>
    <xf numFmtId="0" fontId="5" fillId="6" borderId="1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right" vertical="center" wrapText="1"/>
    </xf>
    <xf numFmtId="0" fontId="5" fillId="2" borderId="4" xfId="0" applyFont="1" applyFill="1" applyBorder="1" applyAlignment="1">
      <alignment horizontal="right" vertical="center" wrapText="1"/>
    </xf>
    <xf numFmtId="0" fontId="1" fillId="2" borderId="0" xfId="3" applyFont="1" applyFill="1" applyAlignment="1">
      <alignment horizontal="left" wrapText="1"/>
    </xf>
    <xf numFmtId="0" fontId="1" fillId="2" borderId="0" xfId="0" applyFont="1" applyFill="1" applyAlignment="1">
      <alignment horizontal="left" wrapText="1"/>
    </xf>
    <xf numFmtId="0" fontId="1" fillId="0" borderId="0" xfId="0" applyFont="1" applyAlignment="1">
      <alignment horizontal="left" vertical="center" wrapText="1"/>
    </xf>
    <xf numFmtId="0" fontId="9" fillId="5" borderId="0" xfId="2" applyNumberFormat="1" applyFont="1" applyFill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2" borderId="0" xfId="3" applyFont="1" applyFill="1" applyAlignment="1">
      <alignment horizontal="left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3" fontId="1" fillId="0" borderId="0" xfId="0" applyNumberFormat="1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3" borderId="0" xfId="0" applyFont="1" applyFill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6" fillId="3" borderId="0" xfId="0" applyFont="1" applyFill="1" applyAlignment="1">
      <alignment horizontal="left" vertical="center"/>
    </xf>
    <xf numFmtId="0" fontId="5" fillId="6" borderId="1" xfId="0" applyFont="1" applyFill="1" applyBorder="1" applyAlignment="1">
      <alignment horizontal="center"/>
    </xf>
  </cellXfs>
  <cellStyles count="4">
    <cellStyle name="Обычный" xfId="0" builtinId="0"/>
    <cellStyle name="Обычный 2 5 2" xfId="2" xr:uid="{00000000-0005-0000-0000-000001000000}"/>
    <cellStyle name="Обычный_Лот 207.3-6 2007г  сопр систем MWDLWD " xfId="3" xr:uid="{00000000-0005-0000-0000-000002000000}"/>
    <cellStyle name="Обычный_Образец таблицы по лотам по генподряду" xfId="1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6"/>
  <sheetViews>
    <sheetView tabSelected="1" view="pageBreakPreview" zoomScaleNormal="85" zoomScaleSheetLayoutView="136" workbookViewId="0">
      <selection activeCell="F13" sqref="F13:G14"/>
    </sheetView>
  </sheetViews>
  <sheetFormatPr defaultRowHeight="12.75" x14ac:dyDescent="0.2"/>
  <cols>
    <col min="1" max="1" width="6" style="2" customWidth="1"/>
    <col min="2" max="2" width="27.5703125" style="1" customWidth="1"/>
    <col min="3" max="3" width="8.140625" style="1" customWidth="1"/>
    <col min="4" max="7" width="10.5703125" style="1" customWidth="1"/>
    <col min="8" max="11" width="15.5703125" style="4" customWidth="1"/>
    <col min="12" max="12" width="12.7109375" style="4" customWidth="1"/>
    <col min="13" max="13" width="27.5703125" style="8" customWidth="1"/>
    <col min="14" max="14" width="14.42578125" style="2" bestFit="1" customWidth="1"/>
    <col min="15" max="15" width="9.28515625" style="2" bestFit="1" customWidth="1"/>
    <col min="16" max="16384" width="9.140625" style="2"/>
  </cols>
  <sheetData>
    <row r="1" spans="1:13" ht="15.75" customHeight="1" x14ac:dyDescent="0.2">
      <c r="C1" s="3"/>
      <c r="D1" s="3"/>
      <c r="E1" s="3"/>
      <c r="F1" s="3"/>
      <c r="G1" s="3"/>
      <c r="H1" s="3"/>
      <c r="I1" s="3"/>
      <c r="J1" s="3"/>
      <c r="K1" s="3"/>
      <c r="L1" s="53" t="s">
        <v>31</v>
      </c>
      <c r="M1" s="53"/>
    </row>
    <row r="2" spans="1:13" ht="15.75" customHeight="1" x14ac:dyDescent="0.2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</row>
    <row r="3" spans="1:13" ht="34.5" customHeight="1" x14ac:dyDescent="0.25">
      <c r="A3" s="58" t="s">
        <v>32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</row>
    <row r="4" spans="1:13" ht="15.75" customHeight="1" x14ac:dyDescent="0.2">
      <c r="A4" s="57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</row>
    <row r="5" spans="1:13" ht="15.75" customHeight="1" x14ac:dyDescent="0.2">
      <c r="A5" s="59" t="s">
        <v>7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</row>
    <row r="6" spans="1:13" ht="20.25" customHeight="1" x14ac:dyDescent="0.2">
      <c r="A6" s="54" t="s">
        <v>1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</row>
    <row r="7" spans="1:13" ht="63.75" x14ac:dyDescent="0.2">
      <c r="A7" s="21" t="s">
        <v>3</v>
      </c>
      <c r="B7" s="21" t="s">
        <v>2</v>
      </c>
      <c r="C7" s="21" t="s">
        <v>4</v>
      </c>
      <c r="D7" s="21" t="s">
        <v>18</v>
      </c>
      <c r="E7" s="21" t="s">
        <v>10</v>
      </c>
      <c r="F7" s="21" t="s">
        <v>38</v>
      </c>
      <c r="G7" s="21" t="s">
        <v>39</v>
      </c>
      <c r="H7" s="21" t="s">
        <v>9</v>
      </c>
      <c r="I7" s="21" t="s">
        <v>33</v>
      </c>
      <c r="J7" s="21" t="s">
        <v>34</v>
      </c>
      <c r="K7" s="21" t="s">
        <v>5</v>
      </c>
      <c r="L7" s="22" t="s">
        <v>12</v>
      </c>
      <c r="M7" s="21" t="s">
        <v>6</v>
      </c>
    </row>
    <row r="8" spans="1:13" x14ac:dyDescent="0.2">
      <c r="A8" s="23">
        <v>1</v>
      </c>
      <c r="B8" s="24">
        <v>2</v>
      </c>
      <c r="C8" s="23">
        <v>3</v>
      </c>
      <c r="D8" s="24">
        <v>4</v>
      </c>
      <c r="E8" s="23">
        <v>5</v>
      </c>
      <c r="F8" s="24">
        <v>6</v>
      </c>
      <c r="G8" s="23">
        <v>7</v>
      </c>
      <c r="H8" s="24">
        <v>8</v>
      </c>
      <c r="I8" s="23">
        <v>9</v>
      </c>
      <c r="J8" s="24">
        <v>10</v>
      </c>
      <c r="K8" s="23">
        <v>11</v>
      </c>
      <c r="L8" s="24">
        <v>12</v>
      </c>
      <c r="M8" s="23">
        <v>13</v>
      </c>
    </row>
    <row r="9" spans="1:13" s="12" customFormat="1" ht="20.25" customHeight="1" x14ac:dyDescent="0.2">
      <c r="A9" s="60" t="s">
        <v>37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</row>
    <row r="10" spans="1:13" ht="25.5" x14ac:dyDescent="0.2">
      <c r="A10" s="11">
        <v>1</v>
      </c>
      <c r="B10" s="38" t="s">
        <v>11</v>
      </c>
      <c r="C10" s="11">
        <v>1</v>
      </c>
      <c r="D10" s="9" t="s">
        <v>30</v>
      </c>
      <c r="E10" s="9">
        <v>11</v>
      </c>
      <c r="F10" s="9">
        <v>2211</v>
      </c>
      <c r="G10" s="9">
        <v>3168</v>
      </c>
      <c r="H10" s="39">
        <v>0</v>
      </c>
      <c r="I10" s="30">
        <f>H10*F10</f>
        <v>0</v>
      </c>
      <c r="J10" s="30">
        <f>H10*G10</f>
        <v>0</v>
      </c>
      <c r="K10" s="29">
        <f>SUM(I10:J10)</f>
        <v>0</v>
      </c>
      <c r="L10" s="31">
        <f>K10*0.2</f>
        <v>0</v>
      </c>
      <c r="M10" s="29">
        <f>L10+K10</f>
        <v>0</v>
      </c>
    </row>
    <row r="11" spans="1:13" ht="38.25" x14ac:dyDescent="0.2">
      <c r="A11" s="11">
        <v>2</v>
      </c>
      <c r="B11" s="38" t="s">
        <v>13</v>
      </c>
      <c r="C11" s="11">
        <v>3</v>
      </c>
      <c r="D11" s="9" t="s">
        <v>30</v>
      </c>
      <c r="E11" s="9">
        <v>11</v>
      </c>
      <c r="F11" s="9">
        <v>6237</v>
      </c>
      <c r="G11" s="9">
        <v>7744</v>
      </c>
      <c r="H11" s="39">
        <v>0</v>
      </c>
      <c r="I11" s="30">
        <f>H11*F11</f>
        <v>0</v>
      </c>
      <c r="J11" s="30">
        <f t="shared" ref="J11" si="0">H11*G11</f>
        <v>0</v>
      </c>
      <c r="K11" s="29">
        <f t="shared" ref="K11" si="1">SUM(I11:J11)</f>
        <v>0</v>
      </c>
      <c r="L11" s="31">
        <f t="shared" ref="L11:L14" si="2">K11*0.2</f>
        <v>0</v>
      </c>
      <c r="M11" s="29">
        <f>L11+K11</f>
        <v>0</v>
      </c>
    </row>
    <row r="12" spans="1:13" s="5" customFormat="1" ht="26.25" customHeight="1" x14ac:dyDescent="0.2">
      <c r="A12" s="41" t="s">
        <v>36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</row>
    <row r="13" spans="1:13" s="5" customFormat="1" ht="25.5" x14ac:dyDescent="0.2">
      <c r="A13" s="11">
        <v>1</v>
      </c>
      <c r="B13" s="38" t="s">
        <v>11</v>
      </c>
      <c r="C13" s="11">
        <v>1</v>
      </c>
      <c r="D13" s="9" t="s">
        <v>30</v>
      </c>
      <c r="E13" s="9">
        <v>11</v>
      </c>
      <c r="F13" s="9">
        <v>0</v>
      </c>
      <c r="G13" s="9">
        <v>308</v>
      </c>
      <c r="H13" s="39">
        <v>0</v>
      </c>
      <c r="I13" s="30">
        <f t="shared" ref="I13:J13" si="3">F13*$H$13</f>
        <v>0</v>
      </c>
      <c r="J13" s="30">
        <f t="shared" si="3"/>
        <v>0</v>
      </c>
      <c r="K13" s="29">
        <f>SUM(I13:J13)</f>
        <v>0</v>
      </c>
      <c r="L13" s="31">
        <f t="shared" si="2"/>
        <v>0</v>
      </c>
      <c r="M13" s="29">
        <f t="shared" ref="M13:M14" si="4">L13+K13</f>
        <v>0</v>
      </c>
    </row>
    <row r="14" spans="1:13" s="5" customFormat="1" ht="38.25" x14ac:dyDescent="0.2">
      <c r="A14" s="11">
        <v>2</v>
      </c>
      <c r="B14" s="38" t="s">
        <v>13</v>
      </c>
      <c r="C14" s="11">
        <v>3</v>
      </c>
      <c r="D14" s="9" t="s">
        <v>30</v>
      </c>
      <c r="E14" s="9">
        <v>11</v>
      </c>
      <c r="F14" s="9">
        <v>1694</v>
      </c>
      <c r="G14" s="9">
        <v>3080</v>
      </c>
      <c r="H14" s="39">
        <v>0</v>
      </c>
      <c r="I14" s="30">
        <f t="shared" ref="I14:J14" si="5">F14*$H$14</f>
        <v>0</v>
      </c>
      <c r="J14" s="30">
        <f t="shared" si="5"/>
        <v>0</v>
      </c>
      <c r="K14" s="29">
        <f>SUM(I14:J14)</f>
        <v>0</v>
      </c>
      <c r="L14" s="31">
        <f t="shared" si="2"/>
        <v>0</v>
      </c>
      <c r="M14" s="29">
        <f t="shared" si="4"/>
        <v>0</v>
      </c>
    </row>
    <row r="15" spans="1:13" s="10" customFormat="1" ht="24" customHeight="1" x14ac:dyDescent="0.2">
      <c r="A15" s="42" t="s">
        <v>19</v>
      </c>
      <c r="B15" s="43"/>
      <c r="C15" s="43"/>
      <c r="D15" s="43"/>
      <c r="E15" s="43"/>
      <c r="F15" s="43"/>
      <c r="G15" s="43"/>
      <c r="H15" s="43"/>
      <c r="I15" s="43"/>
      <c r="J15" s="44"/>
      <c r="K15" s="29">
        <f>K10+K11+K13+K14</f>
        <v>0</v>
      </c>
      <c r="L15" s="29">
        <f t="shared" ref="L15:M15" si="6">L10+L11+L13+L14</f>
        <v>0</v>
      </c>
      <c r="M15" s="29">
        <f>M10+M11+M13+M14</f>
        <v>0</v>
      </c>
    </row>
    <row r="16" spans="1:13" s="10" customFormat="1" ht="15" customHeight="1" x14ac:dyDescent="0.2">
      <c r="A16" s="25"/>
      <c r="B16" s="25"/>
      <c r="C16" s="25"/>
      <c r="D16" s="25"/>
      <c r="E16" s="25"/>
      <c r="F16" s="25"/>
      <c r="G16" s="25"/>
      <c r="H16" s="25"/>
      <c r="I16" s="25"/>
      <c r="J16" s="25"/>
      <c r="K16" s="26"/>
      <c r="L16" s="26"/>
      <c r="M16" s="26"/>
    </row>
    <row r="17" spans="1:16" s="7" customFormat="1" ht="14.25" customHeight="1" x14ac:dyDescent="0.25">
      <c r="A17" s="55" t="s">
        <v>27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6"/>
    </row>
    <row r="18" spans="1:16" ht="15.75" x14ac:dyDescent="0.25">
      <c r="A18" s="13" t="s">
        <v>14</v>
      </c>
      <c r="E18" s="14"/>
      <c r="F18" s="14"/>
      <c r="G18" s="14"/>
      <c r="H18" s="14"/>
      <c r="I18" s="14"/>
      <c r="J18" s="14"/>
      <c r="K18" s="14"/>
      <c r="L18" s="14"/>
      <c r="M18" s="14"/>
      <c r="N18" s="15"/>
      <c r="O18" s="16"/>
      <c r="P18" s="17"/>
    </row>
    <row r="19" spans="1:16" ht="12.75" customHeight="1" x14ac:dyDescent="0.2">
      <c r="A19" s="27">
        <v>1</v>
      </c>
      <c r="B19" s="18" t="s">
        <v>15</v>
      </c>
      <c r="C19" s="19"/>
      <c r="D19" s="19"/>
      <c r="E19" s="19"/>
      <c r="F19" s="28"/>
      <c r="G19" s="19"/>
      <c r="H19" s="19"/>
      <c r="I19" s="28"/>
      <c r="J19" s="28"/>
      <c r="K19" s="19"/>
      <c r="L19" s="19"/>
      <c r="M19" s="19"/>
      <c r="N19" s="18"/>
      <c r="O19" s="20"/>
      <c r="P19" s="1"/>
    </row>
    <row r="20" spans="1:16" s="12" customFormat="1" ht="52.5" customHeight="1" x14ac:dyDescent="0.2">
      <c r="A20" s="27">
        <v>2</v>
      </c>
      <c r="B20" s="48" t="s">
        <v>35</v>
      </c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35"/>
      <c r="O20" s="35"/>
      <c r="P20" s="35"/>
    </row>
    <row r="21" spans="1:16" s="12" customFormat="1" ht="16.5" customHeight="1" x14ac:dyDescent="0.2">
      <c r="A21" s="27">
        <v>3</v>
      </c>
      <c r="B21" s="47" t="s">
        <v>26</v>
      </c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34"/>
      <c r="O21" s="34"/>
      <c r="P21" s="1"/>
    </row>
    <row r="22" spans="1:16" s="12" customFormat="1" ht="67.5" customHeight="1" x14ac:dyDescent="0.2">
      <c r="A22" s="27">
        <v>4</v>
      </c>
      <c r="B22" s="46" t="s">
        <v>25</v>
      </c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33"/>
      <c r="O22" s="33"/>
      <c r="P22" s="17"/>
    </row>
    <row r="23" spans="1:16" s="12" customFormat="1" ht="12.75" customHeight="1" x14ac:dyDescent="0.2">
      <c r="A23" s="27">
        <v>5</v>
      </c>
      <c r="B23" s="49" t="s">
        <v>16</v>
      </c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36"/>
      <c r="O23" s="36"/>
      <c r="P23" s="1"/>
    </row>
    <row r="24" spans="1:16" s="12" customFormat="1" ht="12.75" customHeight="1" x14ac:dyDescent="0.2">
      <c r="A24" s="27">
        <v>6</v>
      </c>
      <c r="B24" s="50" t="s">
        <v>28</v>
      </c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37"/>
      <c r="O24" s="37"/>
      <c r="P24" s="1"/>
    </row>
    <row r="25" spans="1:16" s="12" customFormat="1" ht="68.25" customHeight="1" x14ac:dyDescent="0.2">
      <c r="A25" s="27">
        <v>7</v>
      </c>
      <c r="B25" s="45" t="s">
        <v>17</v>
      </c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32"/>
      <c r="O25" s="32"/>
      <c r="P25" s="1"/>
    </row>
    <row r="26" spans="1:16" s="12" customFormat="1" ht="31.5" customHeight="1" x14ac:dyDescent="0.2">
      <c r="A26" s="27">
        <v>8</v>
      </c>
      <c r="B26" s="45" t="s">
        <v>20</v>
      </c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32"/>
      <c r="O26" s="32"/>
      <c r="P26" s="1"/>
    </row>
    <row r="27" spans="1:16" s="12" customFormat="1" ht="71.25" customHeight="1" x14ac:dyDescent="0.2">
      <c r="A27" s="27">
        <v>9</v>
      </c>
      <c r="B27" s="45" t="s">
        <v>22</v>
      </c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32"/>
      <c r="O27" s="32"/>
      <c r="P27" s="1"/>
    </row>
    <row r="28" spans="1:16" s="12" customFormat="1" ht="51" customHeight="1" x14ac:dyDescent="0.2">
      <c r="A28" s="27">
        <v>10</v>
      </c>
      <c r="B28" s="52" t="s">
        <v>29</v>
      </c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14"/>
      <c r="O28" s="14"/>
      <c r="P28" s="1"/>
    </row>
    <row r="29" spans="1:16" s="12" customFormat="1" ht="34.5" customHeight="1" x14ac:dyDescent="0.2">
      <c r="A29" s="27">
        <v>11</v>
      </c>
      <c r="B29" s="52" t="s">
        <v>21</v>
      </c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14"/>
      <c r="O29" s="14"/>
      <c r="P29" s="1"/>
    </row>
    <row r="30" spans="1:16" s="12" customFormat="1" ht="24" customHeight="1" x14ac:dyDescent="0.2">
      <c r="A30" s="27">
        <v>12</v>
      </c>
      <c r="B30" s="51" t="s">
        <v>23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14"/>
      <c r="O30" s="14"/>
    </row>
    <row r="31" spans="1:16" ht="15" customHeight="1" x14ac:dyDescent="0.2">
      <c r="A31" s="27">
        <v>13</v>
      </c>
      <c r="B31" s="51" t="s">
        <v>24</v>
      </c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14"/>
      <c r="O31" s="14"/>
    </row>
    <row r="32" spans="1:16" ht="12.75" customHeight="1" x14ac:dyDescent="0.2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</row>
    <row r="33" spans="1:13" ht="12.75" customHeight="1" x14ac:dyDescent="0.2">
      <c r="A33" s="40" t="s">
        <v>8</v>
      </c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</row>
    <row r="34" spans="1:13" ht="12.75" customHeight="1" x14ac:dyDescent="0.2"/>
    <row r="35" spans="1:13" ht="12.75" customHeight="1" x14ac:dyDescent="0.2">
      <c r="A35" s="2" t="s">
        <v>0</v>
      </c>
    </row>
    <row r="36" spans="1:13" ht="12.75" customHeight="1" x14ac:dyDescent="0.2"/>
  </sheetData>
  <mergeCells count="24">
    <mergeCell ref="L1:M1"/>
    <mergeCell ref="A6:M6"/>
    <mergeCell ref="A17:M17"/>
    <mergeCell ref="A2:M2"/>
    <mergeCell ref="A4:M4"/>
    <mergeCell ref="A3:M3"/>
    <mergeCell ref="A5:M5"/>
    <mergeCell ref="A9:M9"/>
    <mergeCell ref="A33:M33"/>
    <mergeCell ref="A32:M32"/>
    <mergeCell ref="A12:M12"/>
    <mergeCell ref="A15:J15"/>
    <mergeCell ref="B27:M27"/>
    <mergeCell ref="B22:M22"/>
    <mergeCell ref="B21:M21"/>
    <mergeCell ref="B20:M20"/>
    <mergeCell ref="B23:M23"/>
    <mergeCell ref="B24:M24"/>
    <mergeCell ref="B31:M31"/>
    <mergeCell ref="B25:M25"/>
    <mergeCell ref="B26:M26"/>
    <mergeCell ref="B28:M28"/>
    <mergeCell ref="B29:M29"/>
    <mergeCell ref="B30:M30"/>
  </mergeCells>
  <phoneticPr fontId="0" type="noConversion"/>
  <printOptions horizontalCentered="1"/>
  <pageMargins left="0.59055118110236227" right="0.39370078740157483" top="0.39370078740157483" bottom="0.39370078740157483" header="0.51181102362204722" footer="0.51181102362204722"/>
  <pageSetup paperSize="9"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ком. предложения</vt:lpstr>
      <vt:lpstr>'форма ком. предложения'!Область_печати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Кондратьев Вячеслав Олегович</dc:creator>
  <cp:lastModifiedBy>Костюченко Виктория Владимировна</cp:lastModifiedBy>
  <cp:lastPrinted>2016-07-18T12:13:31Z</cp:lastPrinted>
  <dcterms:created xsi:type="dcterms:W3CDTF">2005-05-03T05:07:13Z</dcterms:created>
  <dcterms:modified xsi:type="dcterms:W3CDTF">2025-02-06T04:15:58Z</dcterms:modified>
</cp:coreProperties>
</file>