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8 2024\ПДО 133-БНГРЭ-2024 ННБ, долота, ВЗД скв. №302 ЗСЛУ на 2025 год\1 Запрос\"/>
    </mc:Choice>
  </mc:AlternateContent>
  <xr:revisionPtr revIDLastSave="0" documentId="13_ncr:1_{EC3A9178-37D6-454A-B6A1-26A6B748626D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4" l="1"/>
  <c r="F15" i="4" l="1"/>
  <c r="F14" i="4"/>
  <c r="F13" i="4"/>
  <c r="F12" i="4" l="1"/>
  <c r="F28" i="4"/>
  <c r="E17" i="4"/>
  <c r="E23" i="4"/>
  <c r="F25" i="4" l="1"/>
  <c r="F26" i="4"/>
  <c r="F27" i="4"/>
  <c r="F29" i="4"/>
  <c r="F30" i="4"/>
  <c r="F24" i="4"/>
  <c r="F19" i="4"/>
  <c r="F20" i="4"/>
  <c r="F21" i="4"/>
  <c r="F22" i="4"/>
  <c r="F18" i="4"/>
  <c r="F23" i="4" l="1"/>
  <c r="F17" i="4"/>
  <c r="F38" i="4"/>
  <c r="F37" i="4"/>
  <c r="F31" i="4" l="1"/>
  <c r="F32" i="4" s="1"/>
  <c r="F33" i="4" s="1"/>
  <c r="F39" i="4"/>
  <c r="F40" i="4" s="1"/>
  <c r="F41" i="4" s="1"/>
</calcChain>
</file>

<file path=xl/sharedStrings.xml><?xml version="1.0" encoding="utf-8"?>
<sst xmlns="http://schemas.openxmlformats.org/spreadsheetml/2006/main" count="112" uniqueCount="81">
  <si>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</si>
  <si>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</si>
  <si>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</si>
  <si>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</si>
  <si>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</si>
  <si>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</si>
  <si>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</si>
  <si>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</si>
  <si>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</si>
  <si>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</si>
  <si>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</si>
  <si>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</si>
  <si>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</si>
  <si>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>НДС 20%</t>
  </si>
  <si>
    <t xml:space="preserve">КОММЕРЧЕСКОЕ ПРЕДЛОЖЕНИЕ </t>
  </si>
  <si>
    <t>Операция</t>
  </si>
  <si>
    <t>4</t>
  </si>
  <si>
    <t>сервис/м</t>
  </si>
  <si>
    <t>Бурение под кондуктор</t>
  </si>
  <si>
    <t>1</t>
  </si>
  <si>
    <t>2</t>
  </si>
  <si>
    <t>3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</si>
  <si>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</si>
  <si>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</si>
  <si>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</si>
  <si>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</si>
  <si>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</si>
  <si>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 xml:space="preserve">Наименование услуг </t>
  </si>
  <si>
    <t>Цена за единицу,руб</t>
  </si>
  <si>
    <t>Объем</t>
  </si>
  <si>
    <t>Стоисмоть (руб.)</t>
  </si>
  <si>
    <t>Справочно:</t>
  </si>
  <si>
    <t>Итого стоимость услуг, без НДС</t>
  </si>
  <si>
    <t>Всего с НДС:</t>
  </si>
  <si>
    <t>2.2</t>
  </si>
  <si>
    <t>2.3</t>
  </si>
  <si>
    <t>2.4</t>
  </si>
  <si>
    <t>2.5</t>
  </si>
  <si>
    <t>2.1</t>
  </si>
  <si>
    <t>Форма оплаты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</si>
  <si>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 (шестидесятый день) 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</si>
  <si>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</si>
  <si>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</si>
  <si>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</si>
  <si>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</si>
  <si>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</si>
  <si>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</si>
  <si>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</si>
  <si>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</si>
  <si>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Бурение под техническую колонну</t>
  </si>
  <si>
    <t>Бурение под эксплуатационную колонну</t>
  </si>
  <si>
    <t>1.3</t>
  </si>
  <si>
    <t>Бурение под пилотный ствол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</si>
  <si>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</si>
  <si>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</si>
  <si>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</si>
  <si>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</si>
  <si>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</si>
  <si>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</si>
  <si>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</si>
  <si>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</si>
  <si>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</si>
  <si>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</si>
  <si>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</si>
  <si>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</si>
  <si>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t>3.5</t>
  </si>
  <si>
    <t>Комплекс услуг по техническому и технологическому сопровождению наклонно-направленного бурения, долотного сервиса и сервиса винтовых забойных двигателей (ВЗД) на скважине № 302 Западно-Сузунского Лицензионного участка в 2025 году.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</si>
  <si>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</si>
  <si>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</si>
  <si>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</si>
  <si>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</si>
  <si>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</si>
  <si>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</si>
  <si>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</si>
  <si>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</si>
  <si>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</si>
  <si>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r>
      <rPr>
        <b/>
        <sz val="8"/>
        <color theme="1"/>
        <rFont val="Times New Roman"/>
        <family val="1"/>
        <charset val="204"/>
      </rPr>
      <t>******* Стоимость мобилизации и демобилизации включена в стоимость услуг.</t>
    </r>
    <r>
      <rPr>
        <sz val="8"/>
        <color theme="1"/>
        <rFont val="Times New Roman"/>
        <family val="1"/>
        <charset val="204"/>
      </rPr>
      <t xml:space="preserve"> ИСПОЛНИТЕЛЬ несет ответственность и осуществляет перевозку ОБОРУДОВАНИЯ и МАТЕРИАЛОВ ИСПОЛНИТЕЛЯ с базы ИСПОЛНИТЕЛЯ на МЕСТО ОКАЗАНИЯ УСЛУГ и обратно. Осуществляет перемещение ПЕРСОНАЛА и ОБОРУДОВАНИЕ ИСПОЛНИТЕЛЯ, применяемых для оказание УСЛУГ, во время отсутствия путей наземного сообщения на МЕСТО ОКАЗАНИЕ УСЛУГ и обратно своими силами и за свой счет.</t>
    </r>
  </si>
  <si>
    <t>Мобилизация (до объекта оказания услуг)*******</t>
  </si>
  <si>
    <t>Демобилизация (до объекта оказания услуг)*******</t>
  </si>
  <si>
    <t>Форма 6к</t>
  </si>
  <si>
    <t>до 31.01.2025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</si>
</sst>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0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4" fontId="3" fillId="3" borderId="5" xfId="0" applyNumberFormat="1" applyFont="1" applyFill="1" applyBorder="1" applyAlignment="1">
      <alignment horizontal="right" vertical="center" wrapText="1"/>
    </xf>
    <xf numFmtId="4" fontId="3" fillId="3" borderId="8" xfId="0" applyNumberFormat="1" applyFont="1" applyFill="1" applyBorder="1" applyAlignment="1">
      <alignment horizontal="righ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tabSelected="1" view="pageBreakPreview" topLeftCell="A37" zoomScaleNormal="100" zoomScaleSheetLayoutView="100" workbookViewId="0">
      <selection activeCell="B36" sqref="B36"/>
    </sheetView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79</v>
      </c>
    </row>
    <row r="2" spans="1:6" ht="15.75" customHeight="1" x14ac:dyDescent="0.25">
      <c r="A2" s="80" t="s">
        <v>14</v>
      </c>
      <c r="B2" s="80"/>
      <c r="C2" s="80"/>
      <c r="D2" s="80"/>
      <c r="E2" s="80"/>
      <c r="F2" s="80"/>
    </row>
    <row r="3" spans="1:6" ht="15.75" x14ac:dyDescent="0.25">
      <c r="A3" s="81"/>
      <c r="B3" s="81"/>
      <c r="C3" s="81"/>
      <c r="D3" s="81"/>
      <c r="E3" s="81"/>
      <c r="F3" s="81"/>
    </row>
    <row r="4" spans="1:6" ht="15.75" x14ac:dyDescent="0.25">
      <c r="A4" s="64" t="s">
        <v>22</v>
      </c>
      <c r="B4" s="65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102" t="s">
        <v>66</v>
      </c>
      <c r="B6" s="102"/>
      <c r="C6" s="102"/>
      <c r="D6" s="102"/>
      <c r="E6" s="102"/>
      <c r="F6" s="102"/>
    </row>
    <row r="7" spans="1:6" x14ac:dyDescent="0.25">
      <c r="A7" s="102"/>
      <c r="B7" s="102"/>
      <c r="C7" s="102"/>
      <c r="D7" s="102"/>
      <c r="E7" s="102"/>
      <c r="F7" s="102"/>
    </row>
    <row r="8" spans="1:6" x14ac:dyDescent="0.25">
      <c r="A8" s="82"/>
      <c r="B8" s="82"/>
      <c r="C8" s="82"/>
      <c r="D8" s="82"/>
      <c r="E8" s="82"/>
      <c r="F8" s="82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x14ac:dyDescent="0.25">
      <c r="A12" s="45" t="s">
        <v>19</v>
      </c>
      <c r="B12" s="6" t="s">
        <v>54</v>
      </c>
      <c r="C12" s="19" t="s">
        <v>55</v>
      </c>
      <c r="D12" s="6"/>
      <c r="E12" s="6"/>
      <c r="F12" s="77">
        <f>SUM(F13:F16)</f>
        <v>0</v>
      </c>
    </row>
    <row r="13" spans="1:6" x14ac:dyDescent="0.25">
      <c r="A13" s="78" t="s">
        <v>6</v>
      </c>
      <c r="B13" s="8" t="s">
        <v>56</v>
      </c>
      <c r="C13" s="9" t="s">
        <v>57</v>
      </c>
      <c r="D13" s="103">
        <v>0</v>
      </c>
      <c r="E13" s="41">
        <v>48</v>
      </c>
      <c r="F13" s="79">
        <f>E13*D13</f>
        <v>0</v>
      </c>
    </row>
    <row r="14" spans="1:6" ht="25.5" x14ac:dyDescent="0.25">
      <c r="A14" s="78" t="s">
        <v>7</v>
      </c>
      <c r="B14" s="8" t="s">
        <v>58</v>
      </c>
      <c r="C14" s="9" t="s">
        <v>57</v>
      </c>
      <c r="D14" s="103">
        <v>0</v>
      </c>
      <c r="E14" s="41">
        <v>35</v>
      </c>
      <c r="F14" s="79">
        <f t="shared" ref="F14:F15" si="0">E14*D14</f>
        <v>0</v>
      </c>
    </row>
    <row r="15" spans="1:6" x14ac:dyDescent="0.25">
      <c r="A15" s="78" t="s">
        <v>51</v>
      </c>
      <c r="B15" s="8" t="s">
        <v>59</v>
      </c>
      <c r="C15" s="9" t="s">
        <v>57</v>
      </c>
      <c r="D15" s="103">
        <v>0</v>
      </c>
      <c r="E15" s="41">
        <v>83</v>
      </c>
      <c r="F15" s="79">
        <f t="shared" si="0"/>
        <v>0</v>
      </c>
    </row>
    <row r="16" spans="1:6" x14ac:dyDescent="0.25">
      <c r="A16" s="78" t="s">
        <v>60</v>
      </c>
      <c r="B16" s="8" t="s">
        <v>70</v>
      </c>
      <c r="C16" s="9" t="s">
        <v>57</v>
      </c>
      <c r="D16" s="103">
        <v>0</v>
      </c>
      <c r="E16" s="41">
        <v>0</v>
      </c>
      <c r="F16" s="79">
        <f>E16*D16</f>
        <v>0</v>
      </c>
    </row>
    <row r="17" spans="1:6" ht="25.5" x14ac:dyDescent="0.25">
      <c r="A17" s="45">
        <v>2</v>
      </c>
      <c r="B17" s="6" t="s">
        <v>24</v>
      </c>
      <c r="C17" s="19" t="s">
        <v>17</v>
      </c>
      <c r="D17" s="42"/>
      <c r="E17" s="32">
        <f>SUM(E18:E22)</f>
        <v>4712.3999999999996</v>
      </c>
      <c r="F17" s="71">
        <f>SUM(F18:F22)</f>
        <v>0</v>
      </c>
    </row>
    <row r="18" spans="1:6" ht="17.25" customHeight="1" x14ac:dyDescent="0.25">
      <c r="A18" s="7" t="s">
        <v>38</v>
      </c>
      <c r="B18" s="8" t="s">
        <v>18</v>
      </c>
      <c r="C18" s="9" t="s">
        <v>8</v>
      </c>
      <c r="D18" s="103">
        <v>0</v>
      </c>
      <c r="E18" s="33">
        <v>580</v>
      </c>
      <c r="F18" s="72">
        <f>E18*D18</f>
        <v>0</v>
      </c>
    </row>
    <row r="19" spans="1:6" ht="15.75" customHeight="1" x14ac:dyDescent="0.25">
      <c r="A19" s="7" t="s">
        <v>34</v>
      </c>
      <c r="B19" s="8" t="s">
        <v>49</v>
      </c>
      <c r="C19" s="9" t="s">
        <v>8</v>
      </c>
      <c r="D19" s="103">
        <v>0</v>
      </c>
      <c r="E19" s="33">
        <v>1470</v>
      </c>
      <c r="F19" s="72">
        <f t="shared" ref="F19:F22" si="1">E19*D19</f>
        <v>0</v>
      </c>
    </row>
    <row r="20" spans="1:6" ht="15.75" customHeight="1" x14ac:dyDescent="0.25">
      <c r="A20" s="7" t="s">
        <v>35</v>
      </c>
      <c r="B20" s="8" t="s">
        <v>52</v>
      </c>
      <c r="C20" s="9" t="s">
        <v>8</v>
      </c>
      <c r="D20" s="103">
        <v>0</v>
      </c>
      <c r="E20" s="33">
        <v>1115.5</v>
      </c>
      <c r="F20" s="72">
        <f t="shared" si="1"/>
        <v>0</v>
      </c>
    </row>
    <row r="21" spans="1:6" ht="18" customHeight="1" x14ac:dyDescent="0.25">
      <c r="A21" s="7" t="s">
        <v>36</v>
      </c>
      <c r="B21" s="8" t="s">
        <v>50</v>
      </c>
      <c r="C21" s="9" t="s">
        <v>8</v>
      </c>
      <c r="D21" s="103">
        <v>0</v>
      </c>
      <c r="E21" s="33">
        <v>1522.9</v>
      </c>
      <c r="F21" s="72">
        <f t="shared" si="1"/>
        <v>0</v>
      </c>
    </row>
    <row r="22" spans="1:6" ht="18" customHeight="1" x14ac:dyDescent="0.25">
      <c r="A22" s="7" t="s">
        <v>37</v>
      </c>
      <c r="B22" s="8" t="s">
        <v>53</v>
      </c>
      <c r="C22" s="9" t="s">
        <v>8</v>
      </c>
      <c r="D22" s="103">
        <v>0</v>
      </c>
      <c r="E22" s="33">
        <v>24</v>
      </c>
      <c r="F22" s="72">
        <f t="shared" si="1"/>
        <v>0</v>
      </c>
    </row>
    <row r="23" spans="1:6" x14ac:dyDescent="0.25">
      <c r="A23" s="45">
        <v>3</v>
      </c>
      <c r="B23" s="6" t="s">
        <v>26</v>
      </c>
      <c r="C23" s="19" t="s">
        <v>17</v>
      </c>
      <c r="D23" s="42"/>
      <c r="E23" s="32">
        <f>SUM(E24:E28)</f>
        <v>4712.3999999999996</v>
      </c>
      <c r="F23" s="71">
        <f>SUM(F24:F28)</f>
        <v>0</v>
      </c>
    </row>
    <row r="24" spans="1:6" x14ac:dyDescent="0.25">
      <c r="A24" s="7" t="s">
        <v>61</v>
      </c>
      <c r="B24" s="8" t="s">
        <v>18</v>
      </c>
      <c r="C24" s="9" t="s">
        <v>8</v>
      </c>
      <c r="D24" s="103">
        <v>0</v>
      </c>
      <c r="E24" s="33">
        <v>580</v>
      </c>
      <c r="F24" s="72">
        <f>E24*D24</f>
        <v>0</v>
      </c>
    </row>
    <row r="25" spans="1:6" x14ac:dyDescent="0.25">
      <c r="A25" s="7" t="s">
        <v>62</v>
      </c>
      <c r="B25" s="8" t="s">
        <v>49</v>
      </c>
      <c r="C25" s="9" t="s">
        <v>8</v>
      </c>
      <c r="D25" s="103">
        <v>0</v>
      </c>
      <c r="E25" s="33">
        <v>1470</v>
      </c>
      <c r="F25" s="72">
        <f t="shared" ref="F25:F30" si="2">E25*D25</f>
        <v>0</v>
      </c>
    </row>
    <row r="26" spans="1:6" x14ac:dyDescent="0.25">
      <c r="A26" s="7" t="s">
        <v>63</v>
      </c>
      <c r="B26" s="8" t="s">
        <v>52</v>
      </c>
      <c r="C26" s="9" t="s">
        <v>8</v>
      </c>
      <c r="D26" s="103">
        <v>0</v>
      </c>
      <c r="E26" s="33">
        <v>1115.5</v>
      </c>
      <c r="F26" s="72">
        <f t="shared" si="2"/>
        <v>0</v>
      </c>
    </row>
    <row r="27" spans="1:6" x14ac:dyDescent="0.25">
      <c r="A27" s="7" t="s">
        <v>64</v>
      </c>
      <c r="B27" s="8" t="s">
        <v>50</v>
      </c>
      <c r="C27" s="9" t="s">
        <v>8</v>
      </c>
      <c r="D27" s="103">
        <v>0</v>
      </c>
      <c r="E27" s="33">
        <v>1522.9</v>
      </c>
      <c r="F27" s="72">
        <f t="shared" si="2"/>
        <v>0</v>
      </c>
    </row>
    <row r="28" spans="1:6" x14ac:dyDescent="0.25">
      <c r="A28" s="7" t="s">
        <v>65</v>
      </c>
      <c r="B28" s="8" t="s">
        <v>53</v>
      </c>
      <c r="C28" s="9" t="s">
        <v>8</v>
      </c>
      <c r="D28" s="103">
        <v>0</v>
      </c>
      <c r="E28" s="33">
        <v>24</v>
      </c>
      <c r="F28" s="72">
        <f t="shared" si="2"/>
        <v>0</v>
      </c>
    </row>
    <row r="29" spans="1:6" x14ac:dyDescent="0.25">
      <c r="A29" s="45">
        <v>4</v>
      </c>
      <c r="B29" s="6" t="s">
        <v>72</v>
      </c>
      <c r="C29" s="19" t="s">
        <v>17</v>
      </c>
      <c r="D29" s="103">
        <v>0</v>
      </c>
      <c r="E29" s="32">
        <v>99</v>
      </c>
      <c r="F29" s="76">
        <f t="shared" si="2"/>
        <v>0</v>
      </c>
    </row>
    <row r="30" spans="1:6" x14ac:dyDescent="0.25">
      <c r="A30" s="45">
        <v>5</v>
      </c>
      <c r="B30" s="6" t="s">
        <v>75</v>
      </c>
      <c r="C30" s="19" t="s">
        <v>8</v>
      </c>
      <c r="D30" s="103">
        <v>0</v>
      </c>
      <c r="E30" s="32">
        <v>0</v>
      </c>
      <c r="F30" s="76">
        <f t="shared" si="2"/>
        <v>0</v>
      </c>
    </row>
    <row r="31" spans="1:6" x14ac:dyDescent="0.25">
      <c r="A31" s="46">
        <v>6</v>
      </c>
      <c r="B31" s="10" t="s">
        <v>10</v>
      </c>
      <c r="C31" s="11" t="s">
        <v>9</v>
      </c>
      <c r="D31" s="11"/>
      <c r="E31" s="34"/>
      <c r="F31" s="73">
        <f>F12+F17+F23+F29</f>
        <v>0</v>
      </c>
    </row>
    <row r="32" spans="1:6" x14ac:dyDescent="0.25">
      <c r="A32" s="47">
        <v>7</v>
      </c>
      <c r="B32" s="8" t="s">
        <v>13</v>
      </c>
      <c r="C32" s="9" t="s">
        <v>11</v>
      </c>
      <c r="D32" s="9"/>
      <c r="E32" s="35"/>
      <c r="F32" s="74">
        <f>F31*0.2</f>
        <v>0</v>
      </c>
    </row>
    <row r="33" spans="1:6" ht="15.75" thickBot="1" x14ac:dyDescent="0.3">
      <c r="A33" s="48">
        <v>8</v>
      </c>
      <c r="B33" s="12" t="s">
        <v>12</v>
      </c>
      <c r="C33" s="13" t="s">
        <v>9</v>
      </c>
      <c r="D33" s="13"/>
      <c r="E33" s="36"/>
      <c r="F33" s="75">
        <f>F31+F32</f>
        <v>0</v>
      </c>
    </row>
    <row r="34" spans="1:6" ht="15.75" thickBot="1" x14ac:dyDescent="0.3">
      <c r="A34" s="49"/>
      <c r="B34" s="50"/>
      <c r="C34" s="51"/>
      <c r="D34" s="51"/>
      <c r="E34" s="52"/>
      <c r="F34" s="53"/>
    </row>
    <row r="35" spans="1:6" ht="30" customHeight="1" x14ac:dyDescent="0.25">
      <c r="A35" s="55" t="s">
        <v>0</v>
      </c>
      <c r="B35" s="56" t="s">
        <v>27</v>
      </c>
      <c r="C35" s="56" t="s">
        <v>2</v>
      </c>
      <c r="D35" s="56" t="s">
        <v>28</v>
      </c>
      <c r="E35" s="57" t="s">
        <v>29</v>
      </c>
      <c r="F35" s="58" t="s">
        <v>30</v>
      </c>
    </row>
    <row r="36" spans="1:6" ht="15.75" customHeight="1" x14ac:dyDescent="0.25">
      <c r="A36" s="59" t="s">
        <v>19</v>
      </c>
      <c r="B36" s="104" t="s">
        <v>31</v>
      </c>
      <c r="C36" s="40"/>
      <c r="D36" s="40"/>
      <c r="E36" s="41"/>
      <c r="F36" s="60"/>
    </row>
    <row r="37" spans="1:6" ht="15.75" customHeight="1" x14ac:dyDescent="0.25">
      <c r="A37" s="59" t="s">
        <v>6</v>
      </c>
      <c r="B37" s="54" t="s">
        <v>77</v>
      </c>
      <c r="C37" s="40" t="s">
        <v>15</v>
      </c>
      <c r="D37" s="103">
        <v>0</v>
      </c>
      <c r="E37" s="41">
        <v>1</v>
      </c>
      <c r="F37" s="61">
        <f>D37*E37</f>
        <v>0</v>
      </c>
    </row>
    <row r="38" spans="1:6" ht="15.75" customHeight="1" x14ac:dyDescent="0.25">
      <c r="A38" s="59" t="s">
        <v>7</v>
      </c>
      <c r="B38" s="54" t="s">
        <v>78</v>
      </c>
      <c r="C38" s="40" t="s">
        <v>15</v>
      </c>
      <c r="D38" s="103">
        <v>0</v>
      </c>
      <c r="E38" s="41">
        <v>1</v>
      </c>
      <c r="F38" s="61">
        <f>D38*E38</f>
        <v>0</v>
      </c>
    </row>
    <row r="39" spans="1:6" ht="15.75" customHeight="1" x14ac:dyDescent="0.25">
      <c r="A39" s="46" t="s">
        <v>20</v>
      </c>
      <c r="B39" s="10" t="s">
        <v>32</v>
      </c>
      <c r="C39" s="11" t="s">
        <v>9</v>
      </c>
      <c r="D39" s="11"/>
      <c r="E39" s="11"/>
      <c r="F39" s="62">
        <f>F37+F38</f>
        <v>0</v>
      </c>
    </row>
    <row r="40" spans="1:6" ht="15.75" customHeight="1" x14ac:dyDescent="0.25">
      <c r="A40" s="59" t="s">
        <v>21</v>
      </c>
      <c r="B40" s="54" t="s">
        <v>13</v>
      </c>
      <c r="C40" s="40" t="s">
        <v>11</v>
      </c>
      <c r="D40" s="40"/>
      <c r="E40" s="41"/>
      <c r="F40" s="61">
        <f>F39*0.2</f>
        <v>0</v>
      </c>
    </row>
    <row r="41" spans="1:6" ht="15.75" customHeight="1" thickBot="1" x14ac:dyDescent="0.3">
      <c r="A41" s="48" t="s">
        <v>16</v>
      </c>
      <c r="B41" s="12" t="s">
        <v>33</v>
      </c>
      <c r="C41" s="13" t="s">
        <v>9</v>
      </c>
      <c r="D41" s="13"/>
      <c r="E41" s="13"/>
      <c r="F41" s="63">
        <f>F39+F40</f>
        <v>0</v>
      </c>
    </row>
    <row r="42" spans="1:6" ht="21" customHeight="1" x14ac:dyDescent="0.25">
      <c r="A42" s="38"/>
      <c r="B42" s="37"/>
      <c r="C42" s="38"/>
      <c r="D42" s="38"/>
      <c r="E42" s="38"/>
      <c r="F42" s="39"/>
    </row>
    <row r="43" spans="1:6" ht="61.5" customHeight="1" x14ac:dyDescent="0.25">
      <c r="A43" s="85" t="s">
        <v>67</v>
      </c>
      <c r="B43" s="85"/>
      <c r="C43" s="85"/>
      <c r="D43" s="85"/>
      <c r="E43" s="85"/>
      <c r="F43" s="85"/>
    </row>
    <row r="44" spans="1:6" ht="29.25" customHeight="1" x14ac:dyDescent="0.25">
      <c r="A44" s="85" t="s">
        <v>68</v>
      </c>
      <c r="B44" s="85"/>
      <c r="C44" s="85"/>
      <c r="D44" s="85"/>
      <c r="E44" s="85"/>
      <c r="F44" s="85"/>
    </row>
    <row r="45" spans="1:6" ht="61.5" customHeight="1" x14ac:dyDescent="0.25">
      <c r="A45" s="85" t="s">
        <v>69</v>
      </c>
      <c r="B45" s="85"/>
      <c r="C45" s="85"/>
      <c r="D45" s="85"/>
      <c r="E45" s="85"/>
      <c r="F45" s="85"/>
    </row>
    <row r="46" spans="1:6" ht="55.5" customHeight="1" x14ac:dyDescent="0.25">
      <c r="A46" s="93" t="s">
        <v>71</v>
      </c>
      <c r="B46" s="93"/>
      <c r="C46" s="93"/>
      <c r="D46" s="93"/>
      <c r="E46" s="93"/>
      <c r="F46" s="93"/>
    </row>
    <row r="47" spans="1:6" ht="27.75" customHeight="1" x14ac:dyDescent="0.25">
      <c r="A47" s="85" t="s">
        <v>73</v>
      </c>
      <c r="B47" s="85"/>
      <c r="C47" s="85"/>
      <c r="D47" s="85"/>
      <c r="E47" s="85"/>
      <c r="F47" s="85"/>
    </row>
    <row r="48" spans="1:6" ht="27.75" customHeight="1" x14ac:dyDescent="0.25">
      <c r="A48" s="85" t="s">
        <v>74</v>
      </c>
      <c r="B48" s="85"/>
      <c r="C48" s="85"/>
      <c r="D48" s="85"/>
      <c r="E48" s="85"/>
      <c r="F48" s="85"/>
    </row>
    <row r="49" spans="1:8" ht="42.75" customHeight="1" x14ac:dyDescent="0.25">
      <c r="A49" s="85" t="s">
        <v>76</v>
      </c>
      <c r="B49" s="85"/>
      <c r="C49" s="85"/>
      <c r="D49" s="85"/>
      <c r="E49" s="85"/>
      <c r="F49" s="85"/>
    </row>
    <row r="50" spans="1:8" ht="88.5" customHeight="1" x14ac:dyDescent="0.25">
      <c r="A50" s="86" t="s">
        <v>39</v>
      </c>
      <c r="B50" s="87"/>
      <c r="C50" s="88" t="s">
        <v>40</v>
      </c>
      <c r="D50" s="88"/>
      <c r="E50" s="88"/>
      <c r="F50" s="88"/>
    </row>
    <row r="51" spans="1:8" x14ac:dyDescent="0.25">
      <c r="A51" s="89" t="s">
        <v>41</v>
      </c>
      <c r="B51" s="84"/>
      <c r="C51" s="90" t="s">
        <v>80</v>
      </c>
      <c r="D51" s="91"/>
      <c r="E51" s="91"/>
      <c r="F51" s="92"/>
    </row>
    <row r="52" spans="1:8" x14ac:dyDescent="0.25">
      <c r="A52" s="83" t="s">
        <v>42</v>
      </c>
      <c r="B52" s="84"/>
      <c r="C52" s="94" t="s">
        <v>43</v>
      </c>
      <c r="D52" s="95"/>
      <c r="E52" s="95"/>
      <c r="F52" s="96"/>
    </row>
    <row r="53" spans="1:8" x14ac:dyDescent="0.25">
      <c r="A53" s="83" t="s">
        <v>44</v>
      </c>
      <c r="B53" s="84"/>
      <c r="C53" s="97"/>
      <c r="D53" s="98"/>
      <c r="E53" s="98"/>
      <c r="F53" s="99"/>
    </row>
    <row r="54" spans="1:8" x14ac:dyDescent="0.25">
      <c r="A54" s="31"/>
      <c r="B54" s="31"/>
      <c r="C54" s="20"/>
      <c r="D54" s="20"/>
      <c r="E54" s="20"/>
      <c r="F54" s="20"/>
    </row>
    <row r="55" spans="1:8" x14ac:dyDescent="0.25">
      <c r="A55" s="31" t="s">
        <v>45</v>
      </c>
      <c r="B55" s="31"/>
      <c r="C55" s="20"/>
      <c r="D55" s="20"/>
      <c r="E55" s="20"/>
      <c r="F55" s="20"/>
    </row>
    <row r="56" spans="1:8" x14ac:dyDescent="0.25">
      <c r="A56" s="31"/>
      <c r="B56" s="31"/>
      <c r="C56" s="20"/>
      <c r="D56" s="20"/>
      <c r="E56" s="20"/>
      <c r="F56" s="20"/>
    </row>
    <row r="57" spans="1:8" x14ac:dyDescent="0.25">
      <c r="A57" s="31" t="s">
        <v>46</v>
      </c>
      <c r="B57" s="31"/>
      <c r="C57" s="20"/>
      <c r="D57" s="20"/>
      <c r="E57" s="20"/>
      <c r="F57" s="20"/>
      <c r="G57" s="24"/>
      <c r="H57" s="24"/>
    </row>
    <row r="58" spans="1:8" x14ac:dyDescent="0.25">
      <c r="A58" s="31"/>
      <c r="B58" s="31"/>
      <c r="C58" s="20"/>
      <c r="D58" s="20"/>
      <c r="E58" s="20"/>
      <c r="F58" s="20"/>
      <c r="G58" s="25"/>
      <c r="H58" s="25"/>
    </row>
    <row r="59" spans="1:8" ht="15.75" x14ac:dyDescent="0.25">
      <c r="A59" s="31" t="s">
        <v>47</v>
      </c>
      <c r="B59" s="31"/>
      <c r="C59" s="20"/>
      <c r="D59" s="20"/>
      <c r="E59" s="66"/>
      <c r="F59" s="20"/>
      <c r="G59" s="26"/>
      <c r="H59" s="26"/>
    </row>
    <row r="60" spans="1:8" ht="15.75" x14ac:dyDescent="0.25">
      <c r="A60" s="31"/>
      <c r="B60" s="31"/>
      <c r="C60" s="20"/>
      <c r="D60" s="20"/>
      <c r="E60" s="20"/>
      <c r="F60" s="20"/>
      <c r="G60" s="26"/>
      <c r="H60" s="26"/>
    </row>
    <row r="61" spans="1:8" ht="15.75" x14ac:dyDescent="0.25">
      <c r="A61" s="31" t="s">
        <v>48</v>
      </c>
      <c r="B61" s="31"/>
      <c r="C61" s="20"/>
      <c r="D61" s="20"/>
      <c r="E61" s="20"/>
      <c r="F61" s="20"/>
      <c r="G61" s="26"/>
      <c r="H61" s="26"/>
    </row>
    <row r="62" spans="1:8" ht="15.75" x14ac:dyDescent="0.25">
      <c r="A62" s="67"/>
      <c r="B62" s="67"/>
      <c r="C62" s="68"/>
      <c r="D62" s="68"/>
      <c r="E62" s="68"/>
      <c r="F62" s="68"/>
      <c r="G62" s="26"/>
      <c r="H62" s="26"/>
    </row>
    <row r="63" spans="1:8" ht="15.75" x14ac:dyDescent="0.25">
      <c r="A63" s="69"/>
      <c r="B63" s="69"/>
      <c r="C63" s="70"/>
      <c r="D63" s="70"/>
      <c r="E63" s="70"/>
      <c r="F63" s="70"/>
      <c r="G63" s="26"/>
      <c r="H63" s="26"/>
    </row>
    <row r="64" spans="1:8" ht="15.75" x14ac:dyDescent="0.25">
      <c r="A64" s="69"/>
      <c r="B64" s="69"/>
      <c r="C64" s="70"/>
      <c r="D64" s="70"/>
      <c r="E64" s="70"/>
      <c r="F64" s="70"/>
      <c r="G64" s="26"/>
      <c r="H64" s="26"/>
    </row>
    <row r="65" spans="1:8" ht="15.75" x14ac:dyDescent="0.25">
      <c r="A65" s="31"/>
      <c r="B65" s="31"/>
      <c r="C65" s="20"/>
      <c r="D65" s="20"/>
      <c r="E65" s="20"/>
      <c r="F65" s="20"/>
      <c r="G65" s="26"/>
      <c r="H65" s="26"/>
    </row>
    <row r="66" spans="1:8" ht="15.75" x14ac:dyDescent="0.25">
      <c r="A66" s="30" t="s">
        <v>23</v>
      </c>
      <c r="B66" s="20"/>
      <c r="C66" s="20"/>
      <c r="D66" s="20"/>
      <c r="E66" s="20"/>
      <c r="F66" s="20"/>
      <c r="G66" s="26"/>
      <c r="H66" s="26"/>
    </row>
    <row r="67" spans="1:8" ht="15.75" x14ac:dyDescent="0.25">
      <c r="A67" s="14"/>
      <c r="B67" s="100" t="s">
        <v>25</v>
      </c>
      <c r="C67" s="100"/>
      <c r="D67" s="20"/>
      <c r="E67" s="20"/>
      <c r="F67" s="20"/>
      <c r="G67" s="26"/>
      <c r="H67" s="26"/>
    </row>
    <row r="68" spans="1:8" ht="15.75" x14ac:dyDescent="0.25">
      <c r="A68" s="101"/>
      <c r="B68" s="101"/>
      <c r="C68" s="15"/>
      <c r="D68" s="15"/>
      <c r="E68" s="15"/>
      <c r="F68" s="15"/>
      <c r="G68" s="26"/>
      <c r="H68" s="26"/>
    </row>
    <row r="69" spans="1:8" ht="15.75" x14ac:dyDescent="0.25">
      <c r="A69" s="21"/>
      <c r="B69" s="22"/>
      <c r="C69" s="22"/>
      <c r="D69" s="23"/>
      <c r="E69" s="23"/>
      <c r="F69" s="23"/>
      <c r="G69" s="26"/>
      <c r="H69" s="26"/>
    </row>
    <row r="70" spans="1:8" ht="15.75" x14ac:dyDescent="0.25">
      <c r="G70" s="26"/>
      <c r="H70" s="26"/>
    </row>
  </sheetData>
  <mergeCells count="21">
    <mergeCell ref="C52:F52"/>
    <mergeCell ref="C53:F53"/>
    <mergeCell ref="B67:C67"/>
    <mergeCell ref="A68:B68"/>
    <mergeCell ref="A6:F7"/>
    <mergeCell ref="A2:F2"/>
    <mergeCell ref="A3:F3"/>
    <mergeCell ref="A8:F8"/>
    <mergeCell ref="A53:B53"/>
    <mergeCell ref="A48:F48"/>
    <mergeCell ref="A47:F47"/>
    <mergeCell ref="A49:F49"/>
    <mergeCell ref="A50:B50"/>
    <mergeCell ref="C50:F50"/>
    <mergeCell ref="A51:B51"/>
    <mergeCell ref="C51:F51"/>
    <mergeCell ref="A52:B52"/>
    <mergeCell ref="A43:F43"/>
    <mergeCell ref="A44:F44"/>
    <mergeCell ref="A45:F45"/>
    <mergeCell ref="A46:F46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180" verticalDpi="180" r:id="rId1"/>
  <ignoredErrors>
    <ignoredError sqref="F23 F17" formula="1"/>
    <ignoredError sqref="A12 A36:A41" numberStoredAsText="1"/>
    <ignoredError sqref="E2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Коровин Александр Владимирович</cp:lastModifiedBy>
  <cp:lastPrinted>2019-10-16T02:44:10Z</cp:lastPrinted>
  <dcterms:created xsi:type="dcterms:W3CDTF">2015-08-07T08:03:07Z</dcterms:created>
  <dcterms:modified xsi:type="dcterms:W3CDTF">2024-12-08T14:39:54Z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