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4 год\3. Техническая комиссия\Утверждение на 2025 год\47. Утверждение Формы 2 и ТЗ Долота, ВЗД Вост-Сузун-101\Форма 3\"/>
    </mc:Choice>
  </mc:AlternateContent>
  <xr:revisionPtr revIDLastSave="0" documentId="13_ncr:1_{209B1FB3-09C9-4A54-817E-E966985DE0BE}" xr6:coauthVersionLast="36" xr6:coauthVersionMax="36" xr10:uidLastSave="{00000000-0000-0000-0000-000000000000}"/>
  <bookViews>
    <workbookView xWindow="0" yWindow="0" windowWidth="19320" windowHeight="12225" xr2:uid="{00000000-000D-0000-FFFF-FFFF00000000}"/>
  </bookViews>
  <sheets>
    <sheet name="6.1к" sheetId="4" r:id="rId1"/>
  </sheets>
  <definedNames>
    <definedName name="_xlnm.Print_Area" localSheetId="0">'6.1к'!$A$1:$F$48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E9" i="4"/>
  <c r="E15" i="4"/>
  <c r="F17" i="4" l="1"/>
  <c r="F18" i="4"/>
  <c r="F19" i="4"/>
  <c r="F21" i="4"/>
  <c r="F22" i="4"/>
  <c r="F16" i="4"/>
  <c r="F11" i="4"/>
  <c r="F12" i="4"/>
  <c r="F13" i="4"/>
  <c r="F14" i="4"/>
  <c r="F10" i="4"/>
  <c r="F9" i="4" l="1"/>
  <c r="F15" i="4"/>
  <c r="F30" i="4"/>
  <c r="F29" i="4"/>
  <c r="F23" i="4" l="1"/>
  <c r="F24" i="4" s="1"/>
  <c r="F25" i="4" s="1"/>
  <c r="F31" i="4"/>
  <c r="F32" i="4" s="1"/>
  <c r="F33" i="4" s="1"/>
</calcChain>
</file>

<file path=xl/sharedStrings.xml><?xml version="1.0" encoding="utf-8"?>
<sst xmlns="http://schemas.openxmlformats.org/spreadsheetml/2006/main" count="91" uniqueCount="63">
  <si>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</si>
  <si>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</si>
  <si>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</si>
  <si>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</si>
  <si>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</si>
  <si>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</si>
  <si>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</si>
  <si>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</si>
  <si>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</si>
  <si>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</si>
  <si>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</si>
  <si>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</si>
  <si>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</si>
  <si>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НДС 20%</t>
  </si>
  <si>
    <t>Операция</t>
  </si>
  <si>
    <t>4</t>
  </si>
  <si>
    <t>сервис/м</t>
  </si>
  <si>
    <t>Бурение под кондуктор</t>
  </si>
  <si>
    <t>1</t>
  </si>
  <si>
    <t>2</t>
  </si>
  <si>
    <t>3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</si>
  <si>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</si>
  <si>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Сервис ВЗД (включая: ВЗД, ТО, ремонт, инженерное сопровождение)</t>
  </si>
  <si>
    <t xml:space="preserve">Наименование услуг </t>
  </si>
  <si>
    <t>Цена за единицу,руб</t>
  </si>
  <si>
    <t>Объем</t>
  </si>
  <si>
    <t>Стоисмоть (руб.)</t>
  </si>
  <si>
    <t>Справочно:</t>
  </si>
  <si>
    <t>Итого стоимость услуг, без НДС</t>
  </si>
  <si>
    <t>Всего с НДС:</t>
  </si>
  <si>
    <t>2.2</t>
  </si>
  <si>
    <t>2.3</t>
  </si>
  <si>
    <t>2.4</t>
  </si>
  <si>
    <t>2.5</t>
  </si>
  <si>
    <t>2.1</t>
  </si>
  <si>
    <t>Мобилизация (до объекта оказания услуг)***</t>
  </si>
  <si>
    <t>Демобилизация (до объекта оказания услуг)***</t>
  </si>
  <si>
    <t>Предоставление бурильного яса при отборе изолированного керна*</t>
  </si>
  <si>
    <t>Разбуривание ненормативного цементного стакана**</t>
  </si>
  <si>
    <t>Бурение под техническую колонну</t>
  </si>
  <si>
    <t>Бурение под эксплуатационную колонну</t>
  </si>
  <si>
    <t>1.3</t>
  </si>
  <si>
    <t>1.4</t>
  </si>
  <si>
    <t>1.5</t>
  </si>
  <si>
    <t>Бурение под хвостовик</t>
  </si>
  <si>
    <t>Нормализация хвостовика</t>
  </si>
  <si>
    <r>
      <rPr>
        <b/>
        <sz val="8"/>
        <color theme="1"/>
        <rFont val="Times New Roman"/>
        <family val="1"/>
        <charset val="204"/>
      </rPr>
      <t xml:space="preserve">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</si>
  <si>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</si>
  <si>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r>
      <rPr>
        <b/>
        <sz val="8"/>
        <color theme="1"/>
        <rFont val="Times New Roman"/>
        <family val="1"/>
        <charset val="204"/>
      </rPr>
      <t>*** Стоимость мобилизации и демобилизации включена в стоимость услуг.</t>
    </r>
    <r>
      <rPr>
        <sz val="8"/>
        <color theme="1"/>
        <rFont val="Times New Roman"/>
        <family val="1"/>
        <charset val="204"/>
      </rPr>
      <t xml:space="preserve">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</si>
  <si>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t>ИСПОЛНИТЕЛЬ</t>
  </si>
  <si>
    <t>ЗАКАЗЧИК</t>
  </si>
  <si>
    <t>_______________</t>
  </si>
  <si>
    <t>мп</t>
  </si>
  <si>
    <t>ООО "_______"</t>
  </si>
  <si>
    <t>Должность</t>
  </si>
  <si>
    <t>_______________ / ФИО</t>
  </si>
  <si>
    <t>ООО "БНГРЭ"</t>
  </si>
  <si>
    <t>Генеральный директор</t>
  </si>
  <si>
    <t>/ Н.Ф. Ганиев</t>
  </si>
  <si>
    <t>Приложение №3</t>
  </si>
  <si>
    <t>к Договору №___/____</t>
  </si>
  <si>
    <t>от __.___.____</t>
  </si>
  <si>
    <t>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</si>
</sst>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49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3" borderId="8" xfId="0" applyNumberFormat="1" applyFont="1" applyFill="1" applyBorder="1" applyAlignment="1">
      <alignment horizontal="right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view="pageBreakPreview" zoomScaleNormal="100" zoomScaleSheetLayoutView="100" workbookViewId="0">
      <selection activeCell="J17" sqref="J17"/>
    </sheetView>
  </sheetViews>
  <sheetFormatPr defaultColWidth="9.140625" defaultRowHeight="15" x14ac:dyDescent="0.25"/>
  <cols>
    <col min="1" max="1" width="5.7109375" style="26" customWidth="1"/>
    <col min="2" max="2" width="75.7109375" style="27" customWidth="1"/>
    <col min="3" max="3" width="12.28515625" style="27" customWidth="1"/>
    <col min="4" max="4" width="17.7109375" style="27" customWidth="1"/>
    <col min="5" max="5" width="16" style="27" customWidth="1"/>
    <col min="6" max="6" width="18.5703125" style="27" customWidth="1"/>
    <col min="7" max="9" width="9.140625" style="5" customWidth="1"/>
    <col min="10" max="16384" width="9.140625" style="5"/>
  </cols>
  <sheetData>
    <row r="1" spans="1:6" ht="15.75" x14ac:dyDescent="0.25">
      <c r="A1" s="5"/>
      <c r="B1" s="5"/>
      <c r="C1" s="5"/>
      <c r="D1" s="5"/>
      <c r="E1" s="5"/>
      <c r="F1" s="82" t="s">
        <v>59</v>
      </c>
    </row>
    <row r="2" spans="1:6" ht="15.75" x14ac:dyDescent="0.25">
      <c r="A2" s="5"/>
      <c r="B2" s="5"/>
      <c r="C2" s="5"/>
      <c r="D2" s="5"/>
      <c r="E2" s="5"/>
      <c r="F2" s="82" t="s">
        <v>60</v>
      </c>
    </row>
    <row r="3" spans="1:6" ht="15.75" x14ac:dyDescent="0.25">
      <c r="A3" s="5"/>
      <c r="B3" s="5"/>
      <c r="C3" s="5"/>
      <c r="D3" s="5"/>
      <c r="E3" s="5"/>
      <c r="F3" s="83" t="s">
        <v>61</v>
      </c>
    </row>
    <row r="4" spans="1:6" ht="15.75" x14ac:dyDescent="0.25">
      <c r="A4" s="14"/>
      <c r="B4" s="15"/>
      <c r="C4" s="16"/>
      <c r="D4" s="16"/>
      <c r="E4" s="16"/>
      <c r="F4" s="17"/>
    </row>
    <row r="5" spans="1:6" ht="15.75" customHeight="1" x14ac:dyDescent="0.25">
      <c r="A5" s="84" t="s">
        <v>62</v>
      </c>
      <c r="B5" s="84"/>
      <c r="C5" s="84"/>
      <c r="D5" s="84"/>
      <c r="E5" s="84"/>
      <c r="F5" s="84"/>
    </row>
    <row r="6" spans="1:6" ht="15.75" thickBot="1" x14ac:dyDescent="0.3">
      <c r="A6" s="18"/>
      <c r="B6" s="18"/>
      <c r="C6" s="18"/>
      <c r="D6" s="18"/>
      <c r="E6" s="18"/>
      <c r="F6" s="18"/>
    </row>
    <row r="7" spans="1:6" ht="30" x14ac:dyDescent="0.25">
      <c r="A7" s="1" t="s">
        <v>0</v>
      </c>
      <c r="B7" s="2" t="s">
        <v>1</v>
      </c>
      <c r="C7" s="2" t="s">
        <v>2</v>
      </c>
      <c r="D7" s="2" t="s">
        <v>3</v>
      </c>
      <c r="E7" s="3" t="s">
        <v>4</v>
      </c>
      <c r="F7" s="4" t="s">
        <v>5</v>
      </c>
    </row>
    <row r="8" spans="1:6" x14ac:dyDescent="0.25">
      <c r="A8" s="40">
        <v>1</v>
      </c>
      <c r="B8" s="36">
        <v>2</v>
      </c>
      <c r="C8" s="36">
        <v>3</v>
      </c>
      <c r="D8" s="36">
        <v>4</v>
      </c>
      <c r="E8" s="37">
        <v>5</v>
      </c>
      <c r="F8" s="41">
        <v>6</v>
      </c>
    </row>
    <row r="9" spans="1:6" ht="25.5" x14ac:dyDescent="0.25">
      <c r="A9" s="42">
        <v>1</v>
      </c>
      <c r="B9" s="6" t="s">
        <v>21</v>
      </c>
      <c r="C9" s="19" t="s">
        <v>16</v>
      </c>
      <c r="D9" s="38"/>
      <c r="E9" s="28">
        <f>SUM(E10:E14)</f>
        <v>3024</v>
      </c>
      <c r="F9" s="66">
        <f>SUM(F10:F14)</f>
        <v>0</v>
      </c>
    </row>
    <row r="10" spans="1:6" ht="17.25" customHeight="1" x14ac:dyDescent="0.25">
      <c r="A10" s="7" t="s">
        <v>6</v>
      </c>
      <c r="B10" s="8" t="s">
        <v>17</v>
      </c>
      <c r="C10" s="39" t="s">
        <v>8</v>
      </c>
      <c r="D10" s="65"/>
      <c r="E10" s="29">
        <v>500</v>
      </c>
      <c r="F10" s="67">
        <f>E10*D10</f>
        <v>0</v>
      </c>
    </row>
    <row r="11" spans="1:6" ht="15.75" customHeight="1" x14ac:dyDescent="0.25">
      <c r="A11" s="7" t="s">
        <v>7</v>
      </c>
      <c r="B11" s="8" t="s">
        <v>39</v>
      </c>
      <c r="C11" s="39" t="s">
        <v>8</v>
      </c>
      <c r="D11" s="65"/>
      <c r="E11" s="29">
        <v>550</v>
      </c>
      <c r="F11" s="67">
        <f t="shared" ref="F11:F14" si="0">E11*D11</f>
        <v>0</v>
      </c>
    </row>
    <row r="12" spans="1:6" ht="15.75" customHeight="1" x14ac:dyDescent="0.25">
      <c r="A12" s="7" t="s">
        <v>41</v>
      </c>
      <c r="B12" s="8" t="s">
        <v>40</v>
      </c>
      <c r="C12" s="39" t="s">
        <v>8</v>
      </c>
      <c r="D12" s="65"/>
      <c r="E12" s="29">
        <v>820</v>
      </c>
      <c r="F12" s="67">
        <f t="shared" si="0"/>
        <v>0</v>
      </c>
    </row>
    <row r="13" spans="1:6" ht="18" customHeight="1" x14ac:dyDescent="0.25">
      <c r="A13" s="7" t="s">
        <v>42</v>
      </c>
      <c r="B13" s="8" t="s">
        <v>44</v>
      </c>
      <c r="C13" s="39" t="s">
        <v>8</v>
      </c>
      <c r="D13" s="65"/>
      <c r="E13" s="29">
        <v>1130</v>
      </c>
      <c r="F13" s="67">
        <f t="shared" si="0"/>
        <v>0</v>
      </c>
    </row>
    <row r="14" spans="1:6" ht="18" customHeight="1" x14ac:dyDescent="0.25">
      <c r="A14" s="7" t="s">
        <v>43</v>
      </c>
      <c r="B14" s="8" t="s">
        <v>45</v>
      </c>
      <c r="C14" s="39" t="s">
        <v>8</v>
      </c>
      <c r="D14" s="65"/>
      <c r="E14" s="29">
        <v>24</v>
      </c>
      <c r="F14" s="67">
        <f t="shared" si="0"/>
        <v>0</v>
      </c>
    </row>
    <row r="15" spans="1:6" x14ac:dyDescent="0.25">
      <c r="A15" s="42">
        <v>2</v>
      </c>
      <c r="B15" s="6" t="s">
        <v>22</v>
      </c>
      <c r="C15" s="19" t="s">
        <v>16</v>
      </c>
      <c r="D15" s="38"/>
      <c r="E15" s="28">
        <f>SUM(E16:E20)</f>
        <v>3024</v>
      </c>
      <c r="F15" s="66">
        <f>SUM(F16:F20)</f>
        <v>0</v>
      </c>
    </row>
    <row r="16" spans="1:6" x14ac:dyDescent="0.25">
      <c r="A16" s="7" t="s">
        <v>34</v>
      </c>
      <c r="B16" s="8" t="s">
        <v>17</v>
      </c>
      <c r="C16" s="39" t="s">
        <v>8</v>
      </c>
      <c r="D16" s="65"/>
      <c r="E16" s="29">
        <v>500</v>
      </c>
      <c r="F16" s="67">
        <f>E16*D16</f>
        <v>0</v>
      </c>
    </row>
    <row r="17" spans="1:6" x14ac:dyDescent="0.25">
      <c r="A17" s="7" t="s">
        <v>30</v>
      </c>
      <c r="B17" s="8" t="s">
        <v>39</v>
      </c>
      <c r="C17" s="39" t="s">
        <v>8</v>
      </c>
      <c r="D17" s="65"/>
      <c r="E17" s="29">
        <v>550</v>
      </c>
      <c r="F17" s="67">
        <f t="shared" ref="F17:F22" si="1">E17*D17</f>
        <v>0</v>
      </c>
    </row>
    <row r="18" spans="1:6" x14ac:dyDescent="0.25">
      <c r="A18" s="7" t="s">
        <v>31</v>
      </c>
      <c r="B18" s="8" t="s">
        <v>40</v>
      </c>
      <c r="C18" s="39" t="s">
        <v>8</v>
      </c>
      <c r="D18" s="65"/>
      <c r="E18" s="29">
        <v>820</v>
      </c>
      <c r="F18" s="67">
        <f t="shared" si="1"/>
        <v>0</v>
      </c>
    </row>
    <row r="19" spans="1:6" x14ac:dyDescent="0.25">
      <c r="A19" s="7" t="s">
        <v>32</v>
      </c>
      <c r="B19" s="8" t="s">
        <v>44</v>
      </c>
      <c r="C19" s="39" t="s">
        <v>8</v>
      </c>
      <c r="D19" s="65"/>
      <c r="E19" s="29">
        <v>1130</v>
      </c>
      <c r="F19" s="67">
        <f t="shared" si="1"/>
        <v>0</v>
      </c>
    </row>
    <row r="20" spans="1:6" x14ac:dyDescent="0.25">
      <c r="A20" s="7" t="s">
        <v>33</v>
      </c>
      <c r="B20" s="8" t="s">
        <v>45</v>
      </c>
      <c r="C20" s="39" t="s">
        <v>8</v>
      </c>
      <c r="D20" s="65"/>
      <c r="E20" s="29">
        <v>24</v>
      </c>
      <c r="F20" s="67">
        <f t="shared" si="1"/>
        <v>0</v>
      </c>
    </row>
    <row r="21" spans="1:6" x14ac:dyDescent="0.25">
      <c r="A21" s="42">
        <v>3</v>
      </c>
      <c r="B21" s="6" t="s">
        <v>37</v>
      </c>
      <c r="C21" s="19" t="s">
        <v>16</v>
      </c>
      <c r="D21" s="65"/>
      <c r="E21" s="28">
        <v>290</v>
      </c>
      <c r="F21" s="71">
        <f t="shared" si="1"/>
        <v>0</v>
      </c>
    </row>
    <row r="22" spans="1:6" x14ac:dyDescent="0.25">
      <c r="A22" s="42">
        <v>4</v>
      </c>
      <c r="B22" s="6" t="s">
        <v>38</v>
      </c>
      <c r="C22" s="19" t="s">
        <v>8</v>
      </c>
      <c r="D22" s="65"/>
      <c r="E22" s="28">
        <v>0</v>
      </c>
      <c r="F22" s="71">
        <f t="shared" si="1"/>
        <v>0</v>
      </c>
    </row>
    <row r="23" spans="1:6" x14ac:dyDescent="0.25">
      <c r="A23" s="43">
        <v>5</v>
      </c>
      <c r="B23" s="10" t="s">
        <v>10</v>
      </c>
      <c r="C23" s="11" t="s">
        <v>9</v>
      </c>
      <c r="D23" s="11"/>
      <c r="E23" s="30"/>
      <c r="F23" s="68">
        <f>F9+F15+F21</f>
        <v>0</v>
      </c>
    </row>
    <row r="24" spans="1:6" x14ac:dyDescent="0.25">
      <c r="A24" s="44">
        <v>6</v>
      </c>
      <c r="B24" s="8" t="s">
        <v>13</v>
      </c>
      <c r="C24" s="9" t="s">
        <v>11</v>
      </c>
      <c r="D24" s="9"/>
      <c r="E24" s="31"/>
      <c r="F24" s="69">
        <f>F23*0.2</f>
        <v>0</v>
      </c>
    </row>
    <row r="25" spans="1:6" ht="15.75" thickBot="1" x14ac:dyDescent="0.3">
      <c r="A25" s="45">
        <v>7</v>
      </c>
      <c r="B25" s="12" t="s">
        <v>12</v>
      </c>
      <c r="C25" s="13" t="s">
        <v>9</v>
      </c>
      <c r="D25" s="13"/>
      <c r="E25" s="32"/>
      <c r="F25" s="70">
        <f>F23+F24</f>
        <v>0</v>
      </c>
    </row>
    <row r="26" spans="1:6" ht="15.75" thickBot="1" x14ac:dyDescent="0.3">
      <c r="A26" s="46"/>
      <c r="B26" s="47"/>
      <c r="C26" s="48"/>
      <c r="D26" s="48"/>
      <c r="E26" s="49"/>
      <c r="F26" s="50"/>
    </row>
    <row r="27" spans="1:6" ht="30" customHeight="1" x14ac:dyDescent="0.25">
      <c r="A27" s="54" t="s">
        <v>0</v>
      </c>
      <c r="B27" s="55" t="s">
        <v>23</v>
      </c>
      <c r="C27" s="55" t="s">
        <v>2</v>
      </c>
      <c r="D27" s="55" t="s">
        <v>24</v>
      </c>
      <c r="E27" s="56" t="s">
        <v>25</v>
      </c>
      <c r="F27" s="57" t="s">
        <v>26</v>
      </c>
    </row>
    <row r="28" spans="1:6" ht="15.75" customHeight="1" x14ac:dyDescent="0.25">
      <c r="A28" s="58" t="s">
        <v>18</v>
      </c>
      <c r="B28" s="53" t="s">
        <v>27</v>
      </c>
      <c r="C28" s="51"/>
      <c r="D28" s="51"/>
      <c r="E28" s="52"/>
      <c r="F28" s="59"/>
    </row>
    <row r="29" spans="1:6" ht="15.75" customHeight="1" x14ac:dyDescent="0.25">
      <c r="A29" s="58" t="s">
        <v>6</v>
      </c>
      <c r="B29" s="53" t="s">
        <v>35</v>
      </c>
      <c r="C29" s="51" t="s">
        <v>14</v>
      </c>
      <c r="D29" s="65">
        <v>0</v>
      </c>
      <c r="E29" s="52">
        <v>1</v>
      </c>
      <c r="F29" s="62">
        <f>D29*E29</f>
        <v>0</v>
      </c>
    </row>
    <row r="30" spans="1:6" ht="15.75" customHeight="1" x14ac:dyDescent="0.25">
      <c r="A30" s="58" t="s">
        <v>7</v>
      </c>
      <c r="B30" s="53" t="s">
        <v>36</v>
      </c>
      <c r="C30" s="51" t="s">
        <v>14</v>
      </c>
      <c r="D30" s="65">
        <v>0</v>
      </c>
      <c r="E30" s="52">
        <v>1</v>
      </c>
      <c r="F30" s="62">
        <f>D30*E30</f>
        <v>0</v>
      </c>
    </row>
    <row r="31" spans="1:6" ht="15.75" customHeight="1" x14ac:dyDescent="0.25">
      <c r="A31" s="60" t="s">
        <v>19</v>
      </c>
      <c r="B31" s="10" t="s">
        <v>28</v>
      </c>
      <c r="C31" s="11" t="s">
        <v>9</v>
      </c>
      <c r="D31" s="11"/>
      <c r="E31" s="11"/>
      <c r="F31" s="63">
        <f>F29+F30</f>
        <v>0</v>
      </c>
    </row>
    <row r="32" spans="1:6" ht="15.75" customHeight="1" x14ac:dyDescent="0.25">
      <c r="A32" s="58" t="s">
        <v>20</v>
      </c>
      <c r="B32" s="53" t="s">
        <v>13</v>
      </c>
      <c r="C32" s="51" t="s">
        <v>11</v>
      </c>
      <c r="D32" s="51"/>
      <c r="E32" s="52"/>
      <c r="F32" s="62">
        <f>F31*0.2</f>
        <v>0</v>
      </c>
    </row>
    <row r="33" spans="1:9" ht="15.75" customHeight="1" thickBot="1" x14ac:dyDescent="0.3">
      <c r="A33" s="61" t="s">
        <v>15</v>
      </c>
      <c r="B33" s="12" t="s">
        <v>29</v>
      </c>
      <c r="C33" s="13" t="s">
        <v>9</v>
      </c>
      <c r="D33" s="13"/>
      <c r="E33" s="13"/>
      <c r="F33" s="64">
        <f>F31+F32</f>
        <v>0</v>
      </c>
    </row>
    <row r="34" spans="1:9" ht="21" customHeight="1" x14ac:dyDescent="0.25">
      <c r="A34" s="34"/>
      <c r="B34" s="33"/>
      <c r="C34" s="34"/>
      <c r="D34" s="34"/>
      <c r="E34" s="34"/>
      <c r="F34" s="35"/>
    </row>
    <row r="35" spans="1:9" ht="27.75" customHeight="1" x14ac:dyDescent="0.25">
      <c r="A35" s="72" t="s">
        <v>46</v>
      </c>
      <c r="B35" s="72"/>
      <c r="C35" s="72"/>
      <c r="D35" s="72"/>
      <c r="E35" s="72"/>
      <c r="F35" s="72"/>
      <c r="G35" s="20"/>
    </row>
    <row r="36" spans="1:9" s="20" customFormat="1" ht="27.75" customHeight="1" x14ac:dyDescent="0.25">
      <c r="A36" s="72" t="s">
        <v>47</v>
      </c>
      <c r="B36" s="72"/>
      <c r="C36" s="72"/>
      <c r="D36" s="72"/>
      <c r="E36" s="72"/>
      <c r="F36" s="72"/>
    </row>
    <row r="37" spans="1:9" s="20" customFormat="1" ht="42.75" customHeight="1" x14ac:dyDescent="0.25">
      <c r="A37" s="72" t="s">
        <v>48</v>
      </c>
      <c r="B37" s="72"/>
      <c r="C37" s="72"/>
      <c r="D37" s="72"/>
      <c r="E37" s="72"/>
      <c r="F37" s="72"/>
    </row>
    <row r="38" spans="1:9" ht="15.75" x14ac:dyDescent="0.25">
      <c r="A38" s="73"/>
      <c r="B38" s="73"/>
      <c r="C38" s="15"/>
      <c r="D38" s="15"/>
      <c r="E38" s="15"/>
      <c r="F38" s="15"/>
      <c r="G38" s="25"/>
      <c r="H38" s="25"/>
      <c r="I38" s="24"/>
    </row>
    <row r="39" spans="1:9" ht="15.75" x14ac:dyDescent="0.25">
      <c r="A39" s="21"/>
      <c r="B39" s="22"/>
      <c r="C39" s="22"/>
      <c r="D39" s="23"/>
      <c r="E39" s="23"/>
      <c r="F39" s="23"/>
      <c r="G39" s="25"/>
      <c r="H39" s="25"/>
      <c r="I39" s="24"/>
    </row>
    <row r="40" spans="1:9" ht="15.75" x14ac:dyDescent="0.25">
      <c r="B40" s="74" t="s">
        <v>49</v>
      </c>
      <c r="C40" s="75"/>
      <c r="D40" s="76" t="s">
        <v>50</v>
      </c>
      <c r="G40" s="25"/>
      <c r="H40" s="25"/>
      <c r="I40" s="24"/>
    </row>
    <row r="41" spans="1:9" ht="15.75" x14ac:dyDescent="0.25">
      <c r="B41" s="77" t="s">
        <v>53</v>
      </c>
      <c r="C41" s="78"/>
      <c r="D41" s="77" t="s">
        <v>56</v>
      </c>
      <c r="G41" s="24"/>
      <c r="H41" s="24"/>
      <c r="I41" s="24"/>
    </row>
    <row r="42" spans="1:9" ht="15.75" x14ac:dyDescent="0.25">
      <c r="B42" s="77" t="s">
        <v>54</v>
      </c>
      <c r="C42" s="75"/>
      <c r="D42" s="79" t="s">
        <v>57</v>
      </c>
    </row>
    <row r="43" spans="1:9" ht="15.75" x14ac:dyDescent="0.25">
      <c r="B43" s="77"/>
      <c r="C43" s="75"/>
      <c r="D43" s="79"/>
    </row>
    <row r="44" spans="1:9" ht="15.75" x14ac:dyDescent="0.25">
      <c r="B44" s="80"/>
      <c r="C44" s="5"/>
      <c r="D44" s="81"/>
    </row>
    <row r="45" spans="1:9" ht="15.75" x14ac:dyDescent="0.25">
      <c r="B45" s="80" t="s">
        <v>55</v>
      </c>
      <c r="C45" s="5"/>
      <c r="D45" s="81" t="s">
        <v>51</v>
      </c>
      <c r="E45" s="27" t="s">
        <v>58</v>
      </c>
    </row>
    <row r="46" spans="1:9" x14ac:dyDescent="0.25">
      <c r="B46" s="5" t="s">
        <v>52</v>
      </c>
      <c r="C46" s="5"/>
      <c r="D46" s="5" t="s">
        <v>52</v>
      </c>
    </row>
  </sheetData>
  <mergeCells count="5">
    <mergeCell ref="A38:B38"/>
    <mergeCell ref="A5:F5"/>
    <mergeCell ref="A36:F36"/>
    <mergeCell ref="A35:F35"/>
    <mergeCell ref="A37:F3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A15:A33" numberStoredAsText="1"/>
    <ignoredError sqref="F15" formula="1"/>
    <ignoredError sqref="E15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Гейль Наталья Владимирвна</cp:lastModifiedBy>
  <cp:lastPrinted>2019-10-16T02:44:10Z</cp:lastPrinted>
  <dcterms:created xsi:type="dcterms:W3CDTF">2015-08-07T08:03:07Z</dcterms:created>
  <dcterms:modified xsi:type="dcterms:W3CDTF">2024-11-15T06:53:02Z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