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45-БНГРЭ-2022 Поставка строительного инструмента в 2023 году\1 Запрос\Формы 6\"/>
    </mc:Choice>
  </mc:AlternateContent>
  <xr:revisionPtr revIDLastSave="0" documentId="13_ncr:1_{14D5331E-FE5B-4413-86D5-17A21D0F990B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S71" i="1" l="1"/>
  <c r="T71" i="1"/>
  <c r="R71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T66" i="1" l="1"/>
  <c r="T67" i="1"/>
  <c r="T68" i="1"/>
  <c r="T69" i="1"/>
  <c r="S69" i="1" s="1"/>
  <c r="T70" i="1"/>
  <c r="T62" i="1"/>
  <c r="T63" i="1"/>
  <c r="T64" i="1"/>
  <c r="T65" i="1"/>
  <c r="S65" i="1" s="1"/>
  <c r="T13" i="1"/>
  <c r="T14" i="1"/>
  <c r="T15" i="1"/>
  <c r="T16" i="1"/>
  <c r="S16" i="1" s="1"/>
  <c r="T17" i="1"/>
  <c r="T18" i="1"/>
  <c r="T19" i="1"/>
  <c r="T20" i="1"/>
  <c r="S20" i="1" s="1"/>
  <c r="T21" i="1"/>
  <c r="T22" i="1"/>
  <c r="T23" i="1"/>
  <c r="T24" i="1"/>
  <c r="S24" i="1" s="1"/>
  <c r="T25" i="1"/>
  <c r="T26" i="1"/>
  <c r="T27" i="1"/>
  <c r="T28" i="1"/>
  <c r="S28" i="1" s="1"/>
  <c r="T29" i="1"/>
  <c r="T30" i="1"/>
  <c r="T31" i="1"/>
  <c r="T32" i="1"/>
  <c r="S32" i="1" s="1"/>
  <c r="T33" i="1"/>
  <c r="T34" i="1"/>
  <c r="T35" i="1"/>
  <c r="T36" i="1"/>
  <c r="S36" i="1" s="1"/>
  <c r="T37" i="1"/>
  <c r="T38" i="1"/>
  <c r="T39" i="1"/>
  <c r="T40" i="1"/>
  <c r="S40" i="1" s="1"/>
  <c r="T41" i="1"/>
  <c r="T42" i="1"/>
  <c r="T43" i="1"/>
  <c r="T44" i="1"/>
  <c r="S44" i="1" s="1"/>
  <c r="T45" i="1"/>
  <c r="T46" i="1"/>
  <c r="T47" i="1"/>
  <c r="T48" i="1"/>
  <c r="S48" i="1" s="1"/>
  <c r="T49" i="1"/>
  <c r="T50" i="1"/>
  <c r="T51" i="1"/>
  <c r="T52" i="1"/>
  <c r="S52" i="1" s="1"/>
  <c r="T53" i="1"/>
  <c r="T54" i="1"/>
  <c r="T55" i="1"/>
  <c r="T56" i="1"/>
  <c r="S56" i="1" s="1"/>
  <c r="T57" i="1"/>
  <c r="T58" i="1"/>
  <c r="T59" i="1"/>
  <c r="T60" i="1"/>
  <c r="S60" i="1" s="1"/>
  <c r="T61" i="1"/>
  <c r="S13" i="1"/>
  <c r="S14" i="1"/>
  <c r="S15" i="1"/>
  <c r="S17" i="1"/>
  <c r="S18" i="1"/>
  <c r="S19" i="1"/>
  <c r="S21" i="1"/>
  <c r="S22" i="1"/>
  <c r="S23" i="1"/>
  <c r="S25" i="1"/>
  <c r="S26" i="1"/>
  <c r="S27" i="1"/>
  <c r="S29" i="1"/>
  <c r="S30" i="1"/>
  <c r="S31" i="1"/>
  <c r="S33" i="1"/>
  <c r="S34" i="1"/>
  <c r="S35" i="1"/>
  <c r="S37" i="1"/>
  <c r="S38" i="1"/>
  <c r="S39" i="1"/>
  <c r="S41" i="1"/>
  <c r="S42" i="1"/>
  <c r="S43" i="1"/>
  <c r="S45" i="1"/>
  <c r="S46" i="1"/>
  <c r="S47" i="1"/>
  <c r="S49" i="1"/>
  <c r="S50" i="1"/>
  <c r="S51" i="1"/>
  <c r="S53" i="1"/>
  <c r="S54" i="1"/>
  <c r="S55" i="1"/>
  <c r="S57" i="1"/>
  <c r="S58" i="1"/>
  <c r="S59" i="1"/>
  <c r="S61" i="1"/>
  <c r="S62" i="1"/>
  <c r="S63" i="1"/>
  <c r="S64" i="1"/>
  <c r="S66" i="1"/>
  <c r="S67" i="1"/>
  <c r="S68" i="1"/>
  <c r="S70" i="1"/>
  <c r="S12" i="1"/>
  <c r="T12" i="1"/>
  <c r="R12" i="1"/>
</calcChain>
</file>

<file path=xl/sharedStrings.xml><?xml version="1.0" encoding="utf-8"?>
<sst xmlns="http://schemas.openxmlformats.org/spreadsheetml/2006/main" count="416" uniqueCount="288">
  <si>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</si>
  <si>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</si>
  <si>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</si>
  <si>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</si>
  <si>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</si>
  <si>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</si>
  <si>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</si>
  <si>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</si>
  <si>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</si>
  <si>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</si>
  <si>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</si>
  <si>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</si>
  <si>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</si>
  <si>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</si>
  <si>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</si>
  <si>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</si>
  <si>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</si>
  <si>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</si>
  <si>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энергетика</t>
  </si>
  <si>
    <t>Отдел охраны труда и промышленной безопасности</t>
  </si>
  <si>
    <t>Производственно-технологический отдел</t>
  </si>
  <si>
    <t>Участок обеспечения производства работ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</si>
  <si>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</si>
  <si>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</si>
  <si>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</si>
  <si>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</si>
  <si>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</si>
  <si>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</si>
  <si>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</si>
  <si>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</si>
  <si>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</si>
  <si>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</si>
  <si>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</si>
  <si>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</si>
  <si>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</si>
  <si>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</si>
  <si>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</si>
  <si>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</si>
  <si>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</si>
  <si>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</si>
  <si>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</si>
  <si>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</si>
  <si>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</si>
  <si>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</si>
  <si>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</si>
  <si>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</si>
  <si>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</si>
  <si>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</si>
  <si>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</si>
  <si>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</si>
  <si>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</si>
  <si>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</si>
  <si>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</si>
  <si>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№193 из Восточно-Сузунский ЛУ №4Р</t>
  </si>
  <si>
    <t>19010503006</t>
  </si>
  <si>
    <t>Ареометр для нефтепродуктов с диапазоном измерений 750-830 КГ/М3 АНТ-2 750-830</t>
  </si>
  <si>
    <t>ООО "БНГРЭ"</t>
  </si>
  <si>
    <t>шт</t>
  </si>
  <si>
    <t>№206 из Восточно-Сузунский ЛУ №4Р</t>
  </si>
  <si>
    <t>19010503005</t>
  </si>
  <si>
    <t>Ареометр для нефтепродуктов с диапазоном измерений 830-910 КГ/М3 АНТ-2 830-910</t>
  </si>
  <si>
    <t>№320 из Восточно-Сузунский ЛУ №4Р</t>
  </si>
  <si>
    <t>31050200045</t>
  </si>
  <si>
    <t>Бита головка d=10 мм</t>
  </si>
  <si>
    <t>№329 из Восточно-Сузунский ЛУ №4Р</t>
  </si>
  <si>
    <t>31050200043</t>
  </si>
  <si>
    <t>Бита головка d=6 мм</t>
  </si>
  <si>
    <t>№338 из Восточно-Сузунский ЛУ №4Р</t>
  </si>
  <si>
    <t>31050200044</t>
  </si>
  <si>
    <t>Бита головка d=8 мм</t>
  </si>
  <si>
    <t>№612 из Восточно-Сузунский ЛУ №4Р</t>
  </si>
  <si>
    <t>31070300013</t>
  </si>
  <si>
    <t>Валик 180 ММ</t>
  </si>
  <si>
    <t>№620 из Восточно-Сузунский ЛУ №4Р</t>
  </si>
  <si>
    <t>39050000001</t>
  </si>
  <si>
    <t>Вата минеральная - KNAUF Insulation ПРОФ TR 037 Aquastatik (рулон) 9000х1200x50x2, 1,08м³/уп</t>
  </si>
  <si>
    <t>№2 526 из Восточно-Сузунский ЛУ №4Р</t>
  </si>
  <si>
    <t>31050600002</t>
  </si>
  <si>
    <t>Зубило оцинкованное 200 ММ</t>
  </si>
  <si>
    <t>№3 054 из Восточно-Сузунский ЛУ №4Р</t>
  </si>
  <si>
    <t>31070300002</t>
  </si>
  <si>
    <t>Кисть плоская 100 ММ</t>
  </si>
  <si>
    <t>№3 065 из Восточно-Сузунский ЛУ №4Р</t>
  </si>
  <si>
    <t>31070300019</t>
  </si>
  <si>
    <t>Кисть плоская 20 ММ</t>
  </si>
  <si>
    <t>№5 127 из Восточно-Сузунский ЛУ №4Р</t>
  </si>
  <si>
    <t>31090200041</t>
  </si>
  <si>
    <t>Круг зачистной по металлу 125х6,0х22 ММ</t>
  </si>
  <si>
    <t>№5 140 из Восточно-Сузунский ЛУ №4Р</t>
  </si>
  <si>
    <t>31090200003</t>
  </si>
  <si>
    <t>Круг отрезной армированный по металлу 230х3х22 ММ</t>
  </si>
  <si>
    <t>№5 155 из Восточно-Сузунский ЛУ №4Р</t>
  </si>
  <si>
    <t>31090200039</t>
  </si>
  <si>
    <t>Круг отрезной армированный по металлу 125х1,2х22 ММ</t>
  </si>
  <si>
    <t>№5 224 из Восточно-Сузунский ЛУ №4Р</t>
  </si>
  <si>
    <t>31051800004</t>
  </si>
  <si>
    <t>Крючек для бурильных труб</t>
  </si>
  <si>
    <t>15</t>
  </si>
  <si>
    <t>№5 234 из Восточно-Сузунский ЛУ №4Р</t>
  </si>
  <si>
    <t>31050900033</t>
  </si>
  <si>
    <t>Кувалда с фиберглассовой ручкой 3 КГ</t>
  </si>
  <si>
    <t>16</t>
  </si>
  <si>
    <t>№5 243 из Восточно-Сузунский ЛУ №4Р</t>
  </si>
  <si>
    <t>31050900034</t>
  </si>
  <si>
    <t>Кувалда с фиберглассовой ручкой 5 КГ</t>
  </si>
  <si>
    <t>17</t>
  </si>
  <si>
    <t>№5 336 из Восточно-Сузунский ЛУ №4Р</t>
  </si>
  <si>
    <t>31053600057</t>
  </si>
  <si>
    <t>Лезвия для технического ножа ширина 18мм толщина 0,5мм</t>
  </si>
  <si>
    <t>набор</t>
  </si>
  <si>
    <t>18</t>
  </si>
  <si>
    <t>№5 639 из Восточно-Сузунский ЛУ №4Р</t>
  </si>
  <si>
    <t>31051100001</t>
  </si>
  <si>
    <t>Лом строительный</t>
  </si>
  <si>
    <t>№6 207 из Восточно-Сузунский ЛУ №4Р</t>
  </si>
  <si>
    <t>39130200001</t>
  </si>
  <si>
    <t>Материал теплоизоляционный</t>
  </si>
  <si>
    <t>м2</t>
  </si>
  <si>
    <t>№6 283 из Восточно-Сузунский ЛУ №4Р</t>
  </si>
  <si>
    <t>31020000057</t>
  </si>
  <si>
    <t>Машина шлифов.углов. УШМ-125</t>
  </si>
  <si>
    <t>№6 441 из Восточно-Сузунский ЛУ №4Р</t>
  </si>
  <si>
    <t>31050900012</t>
  </si>
  <si>
    <t>Молоток 1500 ГР</t>
  </si>
  <si>
    <t>№6 691 из Восточно-Сузунский ЛУ №4Р</t>
  </si>
  <si>
    <t>31051400098</t>
  </si>
  <si>
    <t>Набор Г-образных ключей звездочки TORX  с отверстием Т10-Т50 короткие</t>
  </si>
  <si>
    <t>№6 706 из Восточно-Сузунский ЛУ №4Р</t>
  </si>
  <si>
    <t>31051400087</t>
  </si>
  <si>
    <t>Набор изолированного инструмента для профессиональных релейщиков РЗА-Профи</t>
  </si>
  <si>
    <t>№6 715 из Восточно-Сузунский ЛУ №4Р</t>
  </si>
  <si>
    <t>31051400100</t>
  </si>
  <si>
    <t>Набор инструмента универсальный предназначен для работы с кабелем витой пары и коаксиальных кабелей.
Кабельный тестер с разъемами RJ45/RJ11</t>
  </si>
  <si>
    <t>№6 723 из Восточно-Сузунский ЛУ №4Р</t>
  </si>
  <si>
    <t>31051400103</t>
  </si>
  <si>
    <t>Набор инструментов  губцевых, 6 предметов BERGER BG1236</t>
  </si>
  <si>
    <t>№6 731 из Восточно-Сузунский ЛУ №4Р</t>
  </si>
  <si>
    <t>31051400095</t>
  </si>
  <si>
    <t>Универсальный набор инструментов 95 предметов BERGER BG095-1214</t>
  </si>
  <si>
    <t>№6 748 из Восточно-Сузунский ЛУ №4Р</t>
  </si>
  <si>
    <t>31051400039</t>
  </si>
  <si>
    <t>Набор ключей торцевых 46-75</t>
  </si>
  <si>
    <t>компл</t>
  </si>
  <si>
    <t>28</t>
  </si>
  <si>
    <t>№6 751 из Восточно-Сузунский ЛУ №4Р</t>
  </si>
  <si>
    <t>31051400040</t>
  </si>
  <si>
    <t>Набор ключей ударных 46-75</t>
  </si>
  <si>
    <t>29</t>
  </si>
  <si>
    <t>Отдел главного энергетика, Производственно-технологический отдел</t>
  </si>
  <si>
    <t>№6 759 из Восточно-Сузунский ЛУ №4Р</t>
  </si>
  <si>
    <t>31051400042</t>
  </si>
  <si>
    <t>Набор ключей шестигранников 2,0-12мм</t>
  </si>
  <si>
    <t>30</t>
  </si>
  <si>
    <t>№6 772 из Восточно-Сузунский ЛУ №4Р</t>
  </si>
  <si>
    <t>31051400011</t>
  </si>
  <si>
    <t>Набор отверток 6 ШТ</t>
  </si>
  <si>
    <t>31</t>
  </si>
  <si>
    <t>№6 788 из Восточно-Сузунский ЛУ №4Р</t>
  </si>
  <si>
    <t>31052600003</t>
  </si>
  <si>
    <t>Набор сверл по металлу диаметром 2-20 ММ</t>
  </si>
  <si>
    <t>32</t>
  </si>
  <si>
    <t>№6 796 из Восточно-Сузунский ЛУ №4Р</t>
  </si>
  <si>
    <t>31052600001</t>
  </si>
  <si>
    <t>Набор сверл по металлу диаметром 3-16 ММ</t>
  </si>
  <si>
    <t>33</t>
  </si>
  <si>
    <t>№7 086 из Восточно-Сузунский ЛУ №4Р</t>
  </si>
  <si>
    <t>31051000017</t>
  </si>
  <si>
    <t>Ножницы секторные КВТ НС-70</t>
  </si>
  <si>
    <t>34</t>
  </si>
  <si>
    <t>№7 261 из Восточно-Сузунский ЛУ №4Р</t>
  </si>
  <si>
    <t>31051800010</t>
  </si>
  <si>
    <t>Отвертка шлицевая 100х6,3 ММ</t>
  </si>
  <si>
    <t>35</t>
  </si>
  <si>
    <t>№7 269 из Восточно-Сузунский ЛУ №4Р</t>
  </si>
  <si>
    <t>31051800002</t>
  </si>
  <si>
    <t>Отвертка шлицевая 195х100х4 ММ</t>
  </si>
  <si>
    <t>36</t>
  </si>
  <si>
    <t>№7 600 из Восточно-Сузунский ЛУ №4Р</t>
  </si>
  <si>
    <t>31051000001</t>
  </si>
  <si>
    <t>Пассатижи</t>
  </si>
  <si>
    <t>37</t>
  </si>
  <si>
    <t>№7 615 из Восточно-Сузунский ЛУ №4Р</t>
  </si>
  <si>
    <t>31051000015</t>
  </si>
  <si>
    <t>Пассатижи диэлектрические STANLEY ''MaxSteel VDE 1000V'' 0-84-000</t>
  </si>
  <si>
    <t>38</t>
  </si>
  <si>
    <t>№7 694 из Восточно-Сузунский ЛУ №4Р</t>
  </si>
  <si>
    <t>31020000006</t>
  </si>
  <si>
    <t>Паяльник электрический мощностью 100 ВТ</t>
  </si>
  <si>
    <t>39</t>
  </si>
  <si>
    <t>№8 411 из Восточно-Сузунский ЛУ №4Р</t>
  </si>
  <si>
    <t>39130200002</t>
  </si>
  <si>
    <t>Плита теплоизоляционная энергетическая марки ПТЭ-50</t>
  </si>
  <si>
    <t>м3</t>
  </si>
  <si>
    <t>40</t>
  </si>
  <si>
    <t>№8 424 из Восточно-Сузунский ЛУ №4Р</t>
  </si>
  <si>
    <t>39180000004</t>
  </si>
  <si>
    <t>Пломба пластиковая номерная</t>
  </si>
  <si>
    <t>41</t>
  </si>
  <si>
    <t>№8 438 из Восточно-Сузунский ЛУ №4Р</t>
  </si>
  <si>
    <t>31051000010</t>
  </si>
  <si>
    <t>Плоскогубцы 200</t>
  </si>
  <si>
    <t>42</t>
  </si>
  <si>
    <t>№9 117 из Восточно-Сузунский ЛУ №4Р</t>
  </si>
  <si>
    <t>38140000010</t>
  </si>
  <si>
    <t>Полотно нетканое</t>
  </si>
  <si>
    <t>пог. м</t>
  </si>
  <si>
    <t>43</t>
  </si>
  <si>
    <t>№10 800 из Восточно-Сузунский ЛУ №4Р</t>
  </si>
  <si>
    <t>31060700008</t>
  </si>
  <si>
    <t>Рулетка измерительная стальная лента 20 метров</t>
  </si>
  <si>
    <t>44</t>
  </si>
  <si>
    <t>№12 180 из Восточно-Сузунский ЛУ №4Р</t>
  </si>
  <si>
    <t>18090100004</t>
  </si>
  <si>
    <t>Ткань стекловолоконная 125 г/м2 промышленная для гидроизоляции ширина 1,2 м</t>
  </si>
  <si>
    <t>45</t>
  </si>
  <si>
    <t>№12 265 из Восточно-Сузунский ЛУ №4Р</t>
  </si>
  <si>
    <t>31053600046</t>
  </si>
  <si>
    <t>Топор в сборе 1,20 КГ</t>
  </si>
  <si>
    <t>46</t>
  </si>
  <si>
    <t>№13 016 из Восточно-Сузунский ЛУ №4Р</t>
  </si>
  <si>
    <t>31010000005</t>
  </si>
  <si>
    <t>Устройство для очистки труб СТОК-38</t>
  </si>
  <si>
    <t>47</t>
  </si>
  <si>
    <t>№13 052 из Восточно-Сузунский ЛУ №4Р</t>
  </si>
  <si>
    <t>31020000041</t>
  </si>
  <si>
    <t>Фен технический 100-500 ГРАД 1800 ВТ</t>
  </si>
  <si>
    <t>48</t>
  </si>
  <si>
    <t>№13 885 из Восточно-Сузунский ЛУ №4Р</t>
  </si>
  <si>
    <t>31052600058</t>
  </si>
  <si>
    <t>Шарошка сверло СТОК-38</t>
  </si>
  <si>
    <t>49</t>
  </si>
  <si>
    <t>№14 034 из Восточно-Сузунский ЛУ №4Р</t>
  </si>
  <si>
    <t>31090400002</t>
  </si>
  <si>
    <t>Шкурка шлифовальная размер зерна №20</t>
  </si>
  <si>
    <t>м</t>
  </si>
  <si>
    <t>50</t>
  </si>
  <si>
    <t>№14 610 из Восточно-Сузунский ЛУ №4Р</t>
  </si>
  <si>
    <t>31060100001</t>
  </si>
  <si>
    <t>Штангенциркуль ШЦ-1-250 0,05</t>
  </si>
  <si>
    <t>51</t>
  </si>
  <si>
    <t>№14 620 из Восточно-Сузунский ЛУ №4Р</t>
  </si>
  <si>
    <t>31060100002</t>
  </si>
  <si>
    <t>Штангенциркуль ШЦ-3 -500 0,1</t>
  </si>
  <si>
    <t>52</t>
  </si>
  <si>
    <t>№14 700 из Восточно-Сузунский ЛУ №4Р</t>
  </si>
  <si>
    <t>31070300014</t>
  </si>
  <si>
    <t>Шубка 200 ММ</t>
  </si>
  <si>
    <t>53</t>
  </si>
  <si>
    <t>№14 724 из Восточно-Сузунский ЛУ №4Р</t>
  </si>
  <si>
    <t>31053200001</t>
  </si>
  <si>
    <t>Щетка металлическая шестирядная</t>
  </si>
  <si>
    <t>54</t>
  </si>
  <si>
    <t>№14 786 из Восточно-Сузунский ЛУ №4Р</t>
  </si>
  <si>
    <t>31060000008</t>
  </si>
  <si>
    <t>Щуп набор 20 предметов</t>
  </si>
  <si>
    <t>55</t>
  </si>
  <si>
    <t>№14 823 из Восточно-Сузунский ЛУ №4Р</t>
  </si>
  <si>
    <t>15020201022</t>
  </si>
  <si>
    <t>Электрод сварочный ОЗС-12 d=4 ММ, Производитель ESAB</t>
  </si>
  <si>
    <t>кг</t>
  </si>
  <si>
    <t>56</t>
  </si>
  <si>
    <t>№14 833 из Восточно-Сузунский ЛУ №4Р</t>
  </si>
  <si>
    <t>15020201020</t>
  </si>
  <si>
    <t>Электрод сварочный ОК-46 d=3 ММ, Производитель ESAB</t>
  </si>
  <si>
    <t>57</t>
  </si>
  <si>
    <t>№14 845 из Восточно-Сузунский ЛУ №4Р</t>
  </si>
  <si>
    <t>15020201019</t>
  </si>
  <si>
    <t>Электрод сварочный ОК-46 d=4 ММ, Производитель ESAB</t>
  </si>
  <si>
    <t>58</t>
  </si>
  <si>
    <t>№14 860 из Восточно-Сузунский ЛУ №4Р</t>
  </si>
  <si>
    <t>15020201024</t>
  </si>
  <si>
    <t>Электрод сварочный УОНИ13/45  d=3 ММ, Производитель ESAB</t>
  </si>
  <si>
    <t>59</t>
  </si>
  <si>
    <t>№14 872 из Восточно-Сузунский ЛУ №4Р</t>
  </si>
  <si>
    <t>15020201023</t>
  </si>
  <si>
    <t>Электрод сварочный УОНИ13/55  d=4 ММ, Производитель ESAB</t>
  </si>
  <si>
    <t>Базис поставки - место отгрузки товара: ЯНАО, г. Новый Уренгой п. Коротчаево, код получателя - 9607</t>
  </si>
  <si>
    <t>Гарантийный срок: на данный материал не распространяется гарантийный срок</t>
  </si>
  <si>
    <t>Подпись:________________________________ /Должность, Фамилия И.О./</t>
  </si>
  <si>
    <t>145-БНГРЭ-2022 Поставка строительного, слесарно-монтажного инструмента и материалов в 2023 году</t>
  </si>
  <si>
    <t>Форма 6.3к «Коммерческое предложение»</t>
  </si>
  <si>
    <t>Итого: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</si>
  <si>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</t>
  </si>
  <si>
    <t>Согласны / не согласны (прописать свои условия)</t>
  </si>
  <si>
    <t xml:space="preserve">  Согласны / не согласны (прописать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</si>
  <si>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</si>
  <si>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м.п.</t>
  </si>
  <si>
    <t>Кол-во к поставке в феврале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</si>
</sst>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7" fillId="0" borderId="0" xfId="0" applyFont="1" applyAlignment="1">
      <alignment horizontal="left"/>
    </xf>
    <xf numFmtId="0" fontId="5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1" fontId="6" fillId="0" borderId="4" xfId="0" applyNumberFormat="1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4" fontId="6" fillId="3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 wrapText="1"/>
    </xf>
    <xf numFmtId="4" fontId="5" fillId="5" borderId="4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5" fillId="2" borderId="4" xfId="0" applyFont="1" applyFill="1" applyBorder="1" applyAlignment="1">
      <alignment horizontal="center" textRotation="90" wrapText="1"/>
    </xf>
    <xf numFmtId="0" fontId="5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left" wrapText="1"/>
    </xf>
    <xf numFmtId="0" fontId="6" fillId="3" borderId="4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0" fillId="4" borderId="4" xfId="0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right" wrapText="1"/>
    </xf>
    <xf numFmtId="0" fontId="5" fillId="2" borderId="6" xfId="0" applyFont="1" applyFill="1" applyBorder="1" applyAlignment="1">
      <alignment horizontal="right" wrapText="1"/>
    </xf>
    <xf numFmtId="0" fontId="5" fillId="0" borderId="4" xfId="0" applyFont="1" applyFill="1" applyBorder="1" applyAlignment="1">
      <alignment horizont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78"/>
  <sheetViews>
    <sheetView tabSelected="1" workbookViewId="0">
      <selection activeCell="L13" sqref="L13"/>
    </sheetView>
  </sheetViews>
  <sheetFormatPr defaultColWidth="10.5" defaultRowHeight="11.45" customHeight="1" x14ac:dyDescent="0.2"/>
  <cols>
    <col min="1" max="1" width="13" style="1" customWidth="1"/>
    <col min="2" max="2" width="10.5" style="1" customWidth="1"/>
    <col min="3" max="3" width="35.83203125" style="1" customWidth="1"/>
    <col min="4" max="4" width="13.33203125" style="1" customWidth="1"/>
    <col min="5" max="5" width="40.83203125" style="1" customWidth="1"/>
    <col min="6" max="6" width="10.5" style="1" customWidth="1"/>
    <col min="7" max="7" width="13.83203125" style="1" customWidth="1"/>
    <col min="8" max="8" width="10.5" style="1" customWidth="1"/>
    <col min="9" max="9" width="22.83203125" style="1" customWidth="1"/>
    <col min="10" max="10" width="10.5" style="1" customWidth="1"/>
    <col min="11" max="11" width="10.5" style="5" customWidth="1"/>
    <col min="12" max="16" width="10.5" style="1" customWidth="1"/>
    <col min="17" max="17" width="10.1640625" style="1" customWidth="1"/>
    <col min="18" max="20" width="10.5" style="1" customWidth="1"/>
  </cols>
  <sheetData>
    <row r="1" spans="1:20" ht="15" customHeight="1" x14ac:dyDescent="0.25">
      <c r="P1" s="20" t="s">
        <v>280</v>
      </c>
      <c r="Q1" s="20"/>
      <c r="R1" s="20"/>
      <c r="S1" s="20"/>
      <c r="T1" s="20"/>
    </row>
    <row r="2" spans="1:20" ht="15" customHeight="1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20" ht="29.1" customHeight="1" x14ac:dyDescent="0.25">
      <c r="A3" s="2" t="s">
        <v>1</v>
      </c>
      <c r="B3" s="22"/>
      <c r="C3" s="22"/>
      <c r="D3" s="22"/>
      <c r="E3" s="22"/>
      <c r="F3" s="22"/>
    </row>
    <row r="4" spans="1:20" s="1" customFormat="1" ht="23.1" customHeight="1" x14ac:dyDescent="0.25">
      <c r="A4" s="2" t="s">
        <v>2</v>
      </c>
      <c r="B4" s="3" t="s">
        <v>279</v>
      </c>
      <c r="C4" s="3"/>
      <c r="D4" s="3"/>
      <c r="E4" s="3"/>
      <c r="F4" s="3"/>
      <c r="K4" s="5"/>
    </row>
    <row r="5" spans="1:20" ht="15" customHeight="1" x14ac:dyDescent="0.2"/>
    <row r="6" spans="1:20" ht="15" customHeight="1" x14ac:dyDescent="0.2">
      <c r="A6" s="6" t="s">
        <v>3</v>
      </c>
    </row>
    <row r="7" spans="1:20" ht="11.1" customHeight="1" x14ac:dyDescent="0.2">
      <c r="A7" s="23" t="s">
        <v>4</v>
      </c>
      <c r="B7" s="24" t="s">
        <v>5</v>
      </c>
      <c r="C7" s="24" t="s">
        <v>6</v>
      </c>
      <c r="D7" s="25" t="s">
        <v>7</v>
      </c>
      <c r="E7" s="25"/>
      <c r="F7" s="25"/>
      <c r="G7" s="25"/>
      <c r="H7" s="25"/>
      <c r="I7" s="25"/>
      <c r="J7" s="25"/>
      <c r="K7" s="25"/>
      <c r="L7" s="25" t="s">
        <v>8</v>
      </c>
      <c r="M7" s="25"/>
      <c r="N7" s="25"/>
      <c r="O7" s="25"/>
      <c r="P7" s="25"/>
      <c r="Q7" s="25"/>
      <c r="R7" s="25"/>
      <c r="S7" s="25"/>
      <c r="T7" s="25"/>
    </row>
    <row r="8" spans="1:20" s="1" customFormat="1" ht="11.25" x14ac:dyDescent="0.2">
      <c r="A8" s="23"/>
      <c r="B8" s="24"/>
      <c r="C8" s="24"/>
      <c r="D8" s="25" t="s">
        <v>9</v>
      </c>
      <c r="E8" s="25"/>
      <c r="F8" s="25"/>
      <c r="G8" s="25"/>
      <c r="H8" s="23" t="s">
        <v>10</v>
      </c>
      <c r="I8" s="23" t="s">
        <v>11</v>
      </c>
      <c r="J8" s="24" t="s">
        <v>12</v>
      </c>
      <c r="K8" s="38" t="s">
        <v>287</v>
      </c>
      <c r="L8" s="25" t="s">
        <v>13</v>
      </c>
      <c r="M8" s="25"/>
      <c r="N8" s="25"/>
      <c r="O8" s="25"/>
      <c r="P8" s="25"/>
      <c r="Q8" s="26" t="s">
        <v>14</v>
      </c>
      <c r="R8" s="26" t="s">
        <v>15</v>
      </c>
      <c r="S8" s="26" t="s">
        <v>16</v>
      </c>
      <c r="T8" s="26" t="s">
        <v>17</v>
      </c>
    </row>
    <row r="9" spans="1:20" s="1" customFormat="1" ht="41.1" customHeight="1" x14ac:dyDescent="0.2">
      <c r="A9" s="23"/>
      <c r="B9" s="24"/>
      <c r="C9" s="24"/>
      <c r="D9" s="27" t="s">
        <v>22</v>
      </c>
      <c r="E9" s="27" t="s">
        <v>23</v>
      </c>
      <c r="F9" s="27" t="s">
        <v>24</v>
      </c>
      <c r="G9" s="27" t="s">
        <v>25</v>
      </c>
      <c r="H9" s="23"/>
      <c r="I9" s="23"/>
      <c r="J9" s="24"/>
      <c r="K9" s="38"/>
      <c r="L9" s="26" t="s">
        <v>26</v>
      </c>
      <c r="M9" s="26" t="s">
        <v>27</v>
      </c>
      <c r="N9" s="26" t="s">
        <v>25</v>
      </c>
      <c r="O9" s="26" t="s">
        <v>28</v>
      </c>
      <c r="P9" s="26" t="s">
        <v>29</v>
      </c>
      <c r="Q9" s="26"/>
      <c r="R9" s="26"/>
      <c r="S9" s="26"/>
      <c r="T9" s="26"/>
    </row>
    <row r="10" spans="1:20" s="1" customFormat="1" ht="49.5" customHeight="1" x14ac:dyDescent="0.2">
      <c r="A10" s="23"/>
      <c r="B10" s="24"/>
      <c r="C10" s="24"/>
      <c r="D10" s="27"/>
      <c r="E10" s="27"/>
      <c r="F10" s="27"/>
      <c r="G10" s="27"/>
      <c r="H10" s="23"/>
      <c r="I10" s="23"/>
      <c r="J10" s="24"/>
      <c r="K10" s="38"/>
      <c r="L10" s="26"/>
      <c r="M10" s="26"/>
      <c r="N10" s="26"/>
      <c r="O10" s="26"/>
      <c r="P10" s="26"/>
      <c r="Q10" s="26"/>
      <c r="R10" s="26"/>
      <c r="S10" s="26"/>
      <c r="T10" s="26"/>
    </row>
    <row r="11" spans="1:20" ht="11.1" customHeight="1" x14ac:dyDescent="0.2">
      <c r="A11" s="7" t="s">
        <v>30</v>
      </c>
      <c r="B11" s="7" t="s">
        <v>31</v>
      </c>
      <c r="C11" s="7" t="s">
        <v>32</v>
      </c>
      <c r="D11" s="7" t="s">
        <v>33</v>
      </c>
      <c r="E11" s="7" t="s">
        <v>34</v>
      </c>
      <c r="F11" s="7" t="s">
        <v>35</v>
      </c>
      <c r="G11" s="7" t="s">
        <v>36</v>
      </c>
      <c r="H11" s="7" t="s">
        <v>37</v>
      </c>
      <c r="I11" s="7" t="s">
        <v>38</v>
      </c>
      <c r="J11" s="7" t="s">
        <v>39</v>
      </c>
      <c r="K11" s="7" t="s">
        <v>40</v>
      </c>
      <c r="L11" s="7" t="s">
        <v>41</v>
      </c>
      <c r="M11" s="7" t="s">
        <v>42</v>
      </c>
      <c r="N11" s="7" t="s">
        <v>43</v>
      </c>
      <c r="O11" s="7" t="s">
        <v>97</v>
      </c>
      <c r="P11" s="7" t="s">
        <v>101</v>
      </c>
      <c r="Q11" s="7" t="s">
        <v>105</v>
      </c>
      <c r="R11" s="7" t="s">
        <v>110</v>
      </c>
      <c r="S11" s="7" t="s">
        <v>44</v>
      </c>
      <c r="T11" s="7" t="s">
        <v>45</v>
      </c>
    </row>
    <row r="12" spans="1:20" ht="56.25" x14ac:dyDescent="0.2">
      <c r="A12" s="8" t="s">
        <v>30</v>
      </c>
      <c r="B12" s="9" t="s">
        <v>21</v>
      </c>
      <c r="C12" s="9" t="s">
        <v>53</v>
      </c>
      <c r="D12" s="9" t="s">
        <v>54</v>
      </c>
      <c r="E12" s="10" t="s">
        <v>55</v>
      </c>
      <c r="F12" s="9"/>
      <c r="G12" s="9"/>
      <c r="H12" s="29" t="s">
        <v>56</v>
      </c>
      <c r="I12" s="32" t="s">
        <v>56</v>
      </c>
      <c r="J12" s="11" t="s">
        <v>57</v>
      </c>
      <c r="K12" s="12">
        <v>1</v>
      </c>
      <c r="L12" s="13"/>
      <c r="M12" s="13"/>
      <c r="N12" s="13"/>
      <c r="O12" s="14"/>
      <c r="P12" s="15"/>
      <c r="Q12" s="16">
        <v>0</v>
      </c>
      <c r="R12" s="17">
        <f>Q12*K12</f>
        <v>0</v>
      </c>
      <c r="S12" s="17">
        <f>T12-R12</f>
        <v>0</v>
      </c>
      <c r="T12" s="18">
        <f>R12*1.2</f>
        <v>0</v>
      </c>
    </row>
    <row r="13" spans="1:20" ht="56.25" x14ac:dyDescent="0.2">
      <c r="A13" s="8" t="s">
        <v>31</v>
      </c>
      <c r="B13" s="9" t="s">
        <v>21</v>
      </c>
      <c r="C13" s="9" t="s">
        <v>58</v>
      </c>
      <c r="D13" s="9" t="s">
        <v>59</v>
      </c>
      <c r="E13" s="10" t="s">
        <v>60</v>
      </c>
      <c r="F13" s="9"/>
      <c r="G13" s="9"/>
      <c r="H13" s="29"/>
      <c r="I13" s="32"/>
      <c r="J13" s="11" t="s">
        <v>57</v>
      </c>
      <c r="K13" s="12">
        <v>1</v>
      </c>
      <c r="L13" s="13"/>
      <c r="M13" s="13"/>
      <c r="N13" s="13"/>
      <c r="O13" s="14"/>
      <c r="P13" s="15"/>
      <c r="Q13" s="16">
        <v>0</v>
      </c>
      <c r="R13" s="17">
        <f t="shared" ref="R13:R70" si="0">Q13*K13</f>
        <v>0</v>
      </c>
      <c r="S13" s="17">
        <f t="shared" ref="S13:S70" si="1">T13-R13</f>
        <v>0</v>
      </c>
      <c r="T13" s="18">
        <f t="shared" ref="T13:T70" si="2">R13*1.2</f>
        <v>0</v>
      </c>
    </row>
    <row r="14" spans="1:20" ht="45" x14ac:dyDescent="0.2">
      <c r="A14" s="8" t="s">
        <v>32</v>
      </c>
      <c r="B14" s="9" t="s">
        <v>18</v>
      </c>
      <c r="C14" s="9" t="s">
        <v>61</v>
      </c>
      <c r="D14" s="9" t="s">
        <v>62</v>
      </c>
      <c r="E14" s="10" t="s">
        <v>63</v>
      </c>
      <c r="F14" s="9"/>
      <c r="G14" s="9"/>
      <c r="H14" s="29"/>
      <c r="I14" s="32"/>
      <c r="J14" s="11" t="s">
        <v>57</v>
      </c>
      <c r="K14" s="12">
        <v>1</v>
      </c>
      <c r="L14" s="13"/>
      <c r="M14" s="13"/>
      <c r="N14" s="13"/>
      <c r="O14" s="14"/>
      <c r="P14" s="15"/>
      <c r="Q14" s="16">
        <v>0</v>
      </c>
      <c r="R14" s="17">
        <f t="shared" si="0"/>
        <v>0</v>
      </c>
      <c r="S14" s="17">
        <f t="shared" si="1"/>
        <v>0</v>
      </c>
      <c r="T14" s="18">
        <f t="shared" si="2"/>
        <v>0</v>
      </c>
    </row>
    <row r="15" spans="1:20" ht="45" x14ac:dyDescent="0.2">
      <c r="A15" s="8" t="s">
        <v>33</v>
      </c>
      <c r="B15" s="9" t="s">
        <v>18</v>
      </c>
      <c r="C15" s="9" t="s">
        <v>64</v>
      </c>
      <c r="D15" s="9" t="s">
        <v>65</v>
      </c>
      <c r="E15" s="10" t="s">
        <v>66</v>
      </c>
      <c r="F15" s="9"/>
      <c r="G15" s="9"/>
      <c r="H15" s="29"/>
      <c r="I15" s="32"/>
      <c r="J15" s="11" t="s">
        <v>57</v>
      </c>
      <c r="K15" s="12">
        <v>1</v>
      </c>
      <c r="L15" s="13"/>
      <c r="M15" s="13"/>
      <c r="N15" s="13"/>
      <c r="O15" s="14"/>
      <c r="P15" s="15"/>
      <c r="Q15" s="16">
        <v>0</v>
      </c>
      <c r="R15" s="17">
        <f t="shared" si="0"/>
        <v>0</v>
      </c>
      <c r="S15" s="17">
        <f t="shared" si="1"/>
        <v>0</v>
      </c>
      <c r="T15" s="18">
        <f t="shared" si="2"/>
        <v>0</v>
      </c>
    </row>
    <row r="16" spans="1:20" ht="45" x14ac:dyDescent="0.2">
      <c r="A16" s="8" t="s">
        <v>34</v>
      </c>
      <c r="B16" s="9" t="s">
        <v>18</v>
      </c>
      <c r="C16" s="9" t="s">
        <v>67</v>
      </c>
      <c r="D16" s="9" t="s">
        <v>68</v>
      </c>
      <c r="E16" s="10" t="s">
        <v>69</v>
      </c>
      <c r="F16" s="9"/>
      <c r="G16" s="9"/>
      <c r="H16" s="29"/>
      <c r="I16" s="32"/>
      <c r="J16" s="11" t="s">
        <v>57</v>
      </c>
      <c r="K16" s="12">
        <v>1</v>
      </c>
      <c r="L16" s="13"/>
      <c r="M16" s="13"/>
      <c r="N16" s="13"/>
      <c r="O16" s="14"/>
      <c r="P16" s="15"/>
      <c r="Q16" s="16">
        <v>0</v>
      </c>
      <c r="R16" s="17">
        <f t="shared" si="0"/>
        <v>0</v>
      </c>
      <c r="S16" s="17">
        <f t="shared" si="1"/>
        <v>0</v>
      </c>
      <c r="T16" s="18">
        <f t="shared" si="2"/>
        <v>0</v>
      </c>
    </row>
    <row r="17" spans="1:20" ht="45" x14ac:dyDescent="0.2">
      <c r="A17" s="8" t="s">
        <v>35</v>
      </c>
      <c r="B17" s="9" t="s">
        <v>18</v>
      </c>
      <c r="C17" s="9" t="s">
        <v>70</v>
      </c>
      <c r="D17" s="9" t="s">
        <v>71</v>
      </c>
      <c r="E17" s="10" t="s">
        <v>72</v>
      </c>
      <c r="F17" s="9"/>
      <c r="G17" s="9"/>
      <c r="H17" s="29"/>
      <c r="I17" s="32"/>
      <c r="J17" s="11" t="s">
        <v>57</v>
      </c>
      <c r="K17" s="12">
        <v>1</v>
      </c>
      <c r="L17" s="13"/>
      <c r="M17" s="13"/>
      <c r="N17" s="13"/>
      <c r="O17" s="14"/>
      <c r="P17" s="15"/>
      <c r="Q17" s="16">
        <v>0</v>
      </c>
      <c r="R17" s="17">
        <f t="shared" si="0"/>
        <v>0</v>
      </c>
      <c r="S17" s="17">
        <f t="shared" si="1"/>
        <v>0</v>
      </c>
      <c r="T17" s="18">
        <f t="shared" si="2"/>
        <v>0</v>
      </c>
    </row>
    <row r="18" spans="1:20" ht="45" x14ac:dyDescent="0.2">
      <c r="A18" s="8" t="s">
        <v>36</v>
      </c>
      <c r="B18" s="9" t="s">
        <v>18</v>
      </c>
      <c r="C18" s="9" t="s">
        <v>73</v>
      </c>
      <c r="D18" s="9" t="s">
        <v>74</v>
      </c>
      <c r="E18" s="10" t="s">
        <v>75</v>
      </c>
      <c r="F18" s="9"/>
      <c r="G18" s="9"/>
      <c r="H18" s="29"/>
      <c r="I18" s="32"/>
      <c r="J18" s="11" t="s">
        <v>57</v>
      </c>
      <c r="K18" s="12">
        <v>5</v>
      </c>
      <c r="L18" s="13"/>
      <c r="M18" s="13"/>
      <c r="N18" s="13"/>
      <c r="O18" s="14"/>
      <c r="P18" s="15"/>
      <c r="Q18" s="16">
        <v>0</v>
      </c>
      <c r="R18" s="17">
        <f t="shared" si="0"/>
        <v>0</v>
      </c>
      <c r="S18" s="17">
        <f t="shared" si="1"/>
        <v>0</v>
      </c>
      <c r="T18" s="18">
        <f t="shared" si="2"/>
        <v>0</v>
      </c>
    </row>
    <row r="19" spans="1:20" ht="56.25" x14ac:dyDescent="0.2">
      <c r="A19" s="8" t="s">
        <v>37</v>
      </c>
      <c r="B19" s="9" t="s">
        <v>20</v>
      </c>
      <c r="C19" s="9" t="s">
        <v>76</v>
      </c>
      <c r="D19" s="9" t="s">
        <v>77</v>
      </c>
      <c r="E19" s="10" t="s">
        <v>78</v>
      </c>
      <c r="F19" s="9"/>
      <c r="G19" s="9"/>
      <c r="H19" s="29"/>
      <c r="I19" s="32"/>
      <c r="J19" s="11" t="s">
        <v>57</v>
      </c>
      <c r="K19" s="12">
        <v>1</v>
      </c>
      <c r="L19" s="13"/>
      <c r="M19" s="13"/>
      <c r="N19" s="13"/>
      <c r="O19" s="14"/>
      <c r="P19" s="15"/>
      <c r="Q19" s="16">
        <v>0</v>
      </c>
      <c r="R19" s="17">
        <f t="shared" si="0"/>
        <v>0</v>
      </c>
      <c r="S19" s="17">
        <f t="shared" si="1"/>
        <v>0</v>
      </c>
      <c r="T19" s="18">
        <f t="shared" si="2"/>
        <v>0</v>
      </c>
    </row>
    <row r="20" spans="1:20" ht="45" x14ac:dyDescent="0.2">
      <c r="A20" s="8" t="s">
        <v>38</v>
      </c>
      <c r="B20" s="9" t="s">
        <v>18</v>
      </c>
      <c r="C20" s="9" t="s">
        <v>79</v>
      </c>
      <c r="D20" s="9" t="s">
        <v>80</v>
      </c>
      <c r="E20" s="10" t="s">
        <v>81</v>
      </c>
      <c r="F20" s="9"/>
      <c r="G20" s="9"/>
      <c r="H20" s="29"/>
      <c r="I20" s="32"/>
      <c r="J20" s="11" t="s">
        <v>57</v>
      </c>
      <c r="K20" s="12">
        <v>4</v>
      </c>
      <c r="L20" s="13"/>
      <c r="M20" s="13"/>
      <c r="N20" s="13"/>
      <c r="O20" s="14"/>
      <c r="P20" s="15"/>
      <c r="Q20" s="16">
        <v>0</v>
      </c>
      <c r="R20" s="17">
        <f t="shared" si="0"/>
        <v>0</v>
      </c>
      <c r="S20" s="17">
        <f t="shared" si="1"/>
        <v>0</v>
      </c>
      <c r="T20" s="18">
        <f t="shared" si="2"/>
        <v>0</v>
      </c>
    </row>
    <row r="21" spans="1:20" ht="45" x14ac:dyDescent="0.2">
      <c r="A21" s="8" t="s">
        <v>39</v>
      </c>
      <c r="B21" s="9" t="s">
        <v>18</v>
      </c>
      <c r="C21" s="9" t="s">
        <v>82</v>
      </c>
      <c r="D21" s="9" t="s">
        <v>83</v>
      </c>
      <c r="E21" s="10" t="s">
        <v>84</v>
      </c>
      <c r="F21" s="9"/>
      <c r="G21" s="9"/>
      <c r="H21" s="29"/>
      <c r="I21" s="32"/>
      <c r="J21" s="11" t="s">
        <v>57</v>
      </c>
      <c r="K21" s="12">
        <v>4</v>
      </c>
      <c r="L21" s="13"/>
      <c r="M21" s="13"/>
      <c r="N21" s="13"/>
      <c r="O21" s="14"/>
      <c r="P21" s="15"/>
      <c r="Q21" s="16">
        <v>0</v>
      </c>
      <c r="R21" s="17">
        <f t="shared" si="0"/>
        <v>0</v>
      </c>
      <c r="S21" s="17">
        <f t="shared" si="1"/>
        <v>0</v>
      </c>
      <c r="T21" s="18">
        <f t="shared" si="2"/>
        <v>0</v>
      </c>
    </row>
    <row r="22" spans="1:20" ht="45" x14ac:dyDescent="0.2">
      <c r="A22" s="8" t="s">
        <v>40</v>
      </c>
      <c r="B22" s="9" t="s">
        <v>18</v>
      </c>
      <c r="C22" s="9" t="s">
        <v>85</v>
      </c>
      <c r="D22" s="9" t="s">
        <v>86</v>
      </c>
      <c r="E22" s="10" t="s">
        <v>87</v>
      </c>
      <c r="F22" s="9"/>
      <c r="G22" s="9"/>
      <c r="H22" s="29"/>
      <c r="I22" s="32"/>
      <c r="J22" s="11" t="s">
        <v>57</v>
      </c>
      <c r="K22" s="12">
        <v>6</v>
      </c>
      <c r="L22" s="13"/>
      <c r="M22" s="13"/>
      <c r="N22" s="13"/>
      <c r="O22" s="14"/>
      <c r="P22" s="15"/>
      <c r="Q22" s="16">
        <v>0</v>
      </c>
      <c r="R22" s="17">
        <f t="shared" si="0"/>
        <v>0</v>
      </c>
      <c r="S22" s="17">
        <f t="shared" si="1"/>
        <v>0</v>
      </c>
      <c r="T22" s="18">
        <f t="shared" si="2"/>
        <v>0</v>
      </c>
    </row>
    <row r="23" spans="1:20" ht="45" x14ac:dyDescent="0.2">
      <c r="A23" s="8" t="s">
        <v>41</v>
      </c>
      <c r="B23" s="9" t="s">
        <v>18</v>
      </c>
      <c r="C23" s="9" t="s">
        <v>88</v>
      </c>
      <c r="D23" s="9" t="s">
        <v>89</v>
      </c>
      <c r="E23" s="10" t="s">
        <v>90</v>
      </c>
      <c r="F23" s="9"/>
      <c r="G23" s="9"/>
      <c r="H23" s="29"/>
      <c r="I23" s="32"/>
      <c r="J23" s="11" t="s">
        <v>57</v>
      </c>
      <c r="K23" s="12">
        <v>50</v>
      </c>
      <c r="L23" s="13"/>
      <c r="M23" s="13"/>
      <c r="N23" s="13"/>
      <c r="O23" s="14"/>
      <c r="P23" s="15"/>
      <c r="Q23" s="16">
        <v>0</v>
      </c>
      <c r="R23" s="17">
        <f t="shared" si="0"/>
        <v>0</v>
      </c>
      <c r="S23" s="17">
        <f t="shared" si="1"/>
        <v>0</v>
      </c>
      <c r="T23" s="18">
        <f t="shared" si="2"/>
        <v>0</v>
      </c>
    </row>
    <row r="24" spans="1:20" ht="45" x14ac:dyDescent="0.2">
      <c r="A24" s="8" t="s">
        <v>42</v>
      </c>
      <c r="B24" s="9" t="s">
        <v>18</v>
      </c>
      <c r="C24" s="9" t="s">
        <v>91</v>
      </c>
      <c r="D24" s="9" t="s">
        <v>92</v>
      </c>
      <c r="E24" s="10" t="s">
        <v>93</v>
      </c>
      <c r="F24" s="9"/>
      <c r="G24" s="9"/>
      <c r="H24" s="29"/>
      <c r="I24" s="32"/>
      <c r="J24" s="11" t="s">
        <v>57</v>
      </c>
      <c r="K24" s="12">
        <v>25</v>
      </c>
      <c r="L24" s="13"/>
      <c r="M24" s="13"/>
      <c r="N24" s="13"/>
      <c r="O24" s="14"/>
      <c r="P24" s="15"/>
      <c r="Q24" s="16">
        <v>0</v>
      </c>
      <c r="R24" s="17">
        <f t="shared" si="0"/>
        <v>0</v>
      </c>
      <c r="S24" s="17">
        <f t="shared" si="1"/>
        <v>0</v>
      </c>
      <c r="T24" s="18">
        <f t="shared" si="2"/>
        <v>0</v>
      </c>
    </row>
    <row r="25" spans="1:20" ht="56.25" x14ac:dyDescent="0.2">
      <c r="A25" s="8" t="s">
        <v>43</v>
      </c>
      <c r="B25" s="9" t="s">
        <v>20</v>
      </c>
      <c r="C25" s="9" t="s">
        <v>94</v>
      </c>
      <c r="D25" s="9" t="s">
        <v>95</v>
      </c>
      <c r="E25" s="10" t="s">
        <v>96</v>
      </c>
      <c r="F25" s="9"/>
      <c r="G25" s="9"/>
      <c r="H25" s="29"/>
      <c r="I25" s="32"/>
      <c r="J25" s="11" t="s">
        <v>57</v>
      </c>
      <c r="K25" s="12">
        <v>2</v>
      </c>
      <c r="L25" s="13"/>
      <c r="M25" s="13"/>
      <c r="N25" s="13"/>
      <c r="O25" s="14"/>
      <c r="P25" s="15"/>
      <c r="Q25" s="16">
        <v>0</v>
      </c>
      <c r="R25" s="17">
        <f t="shared" si="0"/>
        <v>0</v>
      </c>
      <c r="S25" s="17">
        <f t="shared" si="1"/>
        <v>0</v>
      </c>
      <c r="T25" s="18">
        <f t="shared" si="2"/>
        <v>0</v>
      </c>
    </row>
    <row r="26" spans="1:20" ht="56.25" x14ac:dyDescent="0.2">
      <c r="A26" s="8" t="s">
        <v>97</v>
      </c>
      <c r="B26" s="9" t="s">
        <v>20</v>
      </c>
      <c r="C26" s="9" t="s">
        <v>98</v>
      </c>
      <c r="D26" s="9" t="s">
        <v>99</v>
      </c>
      <c r="E26" s="10" t="s">
        <v>100</v>
      </c>
      <c r="F26" s="9"/>
      <c r="G26" s="9"/>
      <c r="H26" s="29"/>
      <c r="I26" s="32"/>
      <c r="J26" s="11" t="s">
        <v>57</v>
      </c>
      <c r="K26" s="12">
        <v>2</v>
      </c>
      <c r="L26" s="13"/>
      <c r="M26" s="13"/>
      <c r="N26" s="13"/>
      <c r="O26" s="14"/>
      <c r="P26" s="15"/>
      <c r="Q26" s="16">
        <v>0</v>
      </c>
      <c r="R26" s="17">
        <f t="shared" si="0"/>
        <v>0</v>
      </c>
      <c r="S26" s="17">
        <f t="shared" si="1"/>
        <v>0</v>
      </c>
      <c r="T26" s="18">
        <f t="shared" si="2"/>
        <v>0</v>
      </c>
    </row>
    <row r="27" spans="1:20" ht="56.25" x14ac:dyDescent="0.2">
      <c r="A27" s="8" t="s">
        <v>101</v>
      </c>
      <c r="B27" s="9" t="s">
        <v>20</v>
      </c>
      <c r="C27" s="9" t="s">
        <v>102</v>
      </c>
      <c r="D27" s="9" t="s">
        <v>103</v>
      </c>
      <c r="E27" s="10" t="s">
        <v>104</v>
      </c>
      <c r="F27" s="9"/>
      <c r="G27" s="9"/>
      <c r="H27" s="29"/>
      <c r="I27" s="32"/>
      <c r="J27" s="11" t="s">
        <v>57</v>
      </c>
      <c r="K27" s="12">
        <v>2</v>
      </c>
      <c r="L27" s="13"/>
      <c r="M27" s="13"/>
      <c r="N27" s="13"/>
      <c r="O27" s="14"/>
      <c r="P27" s="15"/>
      <c r="Q27" s="16">
        <v>0</v>
      </c>
      <c r="R27" s="17">
        <f t="shared" si="0"/>
        <v>0</v>
      </c>
      <c r="S27" s="17">
        <f t="shared" si="1"/>
        <v>0</v>
      </c>
      <c r="T27" s="18">
        <f t="shared" si="2"/>
        <v>0</v>
      </c>
    </row>
    <row r="28" spans="1:20" ht="45" x14ac:dyDescent="0.2">
      <c r="A28" s="8" t="s">
        <v>105</v>
      </c>
      <c r="B28" s="9" t="s">
        <v>18</v>
      </c>
      <c r="C28" s="9" t="s">
        <v>106</v>
      </c>
      <c r="D28" s="9" t="s">
        <v>107</v>
      </c>
      <c r="E28" s="10" t="s">
        <v>108</v>
      </c>
      <c r="F28" s="9"/>
      <c r="G28" s="9"/>
      <c r="H28" s="29"/>
      <c r="I28" s="32"/>
      <c r="J28" s="11" t="s">
        <v>109</v>
      </c>
      <c r="K28" s="12">
        <v>5</v>
      </c>
      <c r="L28" s="13"/>
      <c r="M28" s="13"/>
      <c r="N28" s="13"/>
      <c r="O28" s="14"/>
      <c r="P28" s="15"/>
      <c r="Q28" s="16">
        <v>0</v>
      </c>
      <c r="R28" s="17">
        <f t="shared" si="0"/>
        <v>0</v>
      </c>
      <c r="S28" s="17">
        <f t="shared" si="1"/>
        <v>0</v>
      </c>
      <c r="T28" s="18">
        <f t="shared" si="2"/>
        <v>0</v>
      </c>
    </row>
    <row r="29" spans="1:20" ht="56.25" x14ac:dyDescent="0.2">
      <c r="A29" s="8" t="s">
        <v>110</v>
      </c>
      <c r="B29" s="9" t="s">
        <v>20</v>
      </c>
      <c r="C29" s="9" t="s">
        <v>111</v>
      </c>
      <c r="D29" s="9" t="s">
        <v>112</v>
      </c>
      <c r="E29" s="10" t="s">
        <v>113</v>
      </c>
      <c r="F29" s="9"/>
      <c r="G29" s="9"/>
      <c r="H29" s="29"/>
      <c r="I29" s="32"/>
      <c r="J29" s="11" t="s">
        <v>57</v>
      </c>
      <c r="K29" s="12">
        <v>2</v>
      </c>
      <c r="L29" s="13"/>
      <c r="M29" s="13"/>
      <c r="N29" s="13"/>
      <c r="O29" s="14"/>
      <c r="P29" s="15"/>
      <c r="Q29" s="16">
        <v>0</v>
      </c>
      <c r="R29" s="17">
        <f t="shared" si="0"/>
        <v>0</v>
      </c>
      <c r="S29" s="17">
        <f t="shared" si="1"/>
        <v>0</v>
      </c>
      <c r="T29" s="18">
        <f t="shared" si="2"/>
        <v>0</v>
      </c>
    </row>
    <row r="30" spans="1:20" ht="45" x14ac:dyDescent="0.2">
      <c r="A30" s="8" t="s">
        <v>44</v>
      </c>
      <c r="B30" s="9" t="s">
        <v>18</v>
      </c>
      <c r="C30" s="9" t="s">
        <v>114</v>
      </c>
      <c r="D30" s="9" t="s">
        <v>115</v>
      </c>
      <c r="E30" s="10" t="s">
        <v>116</v>
      </c>
      <c r="F30" s="9"/>
      <c r="G30" s="9"/>
      <c r="H30" s="29"/>
      <c r="I30" s="32"/>
      <c r="J30" s="11" t="s">
        <v>117</v>
      </c>
      <c r="K30" s="12">
        <v>150</v>
      </c>
      <c r="L30" s="13"/>
      <c r="M30" s="13"/>
      <c r="N30" s="13"/>
      <c r="O30" s="14"/>
      <c r="P30" s="15"/>
      <c r="Q30" s="16">
        <v>0</v>
      </c>
      <c r="R30" s="17">
        <f t="shared" si="0"/>
        <v>0</v>
      </c>
      <c r="S30" s="17">
        <f t="shared" si="1"/>
        <v>0</v>
      </c>
      <c r="T30" s="18">
        <f t="shared" si="2"/>
        <v>0</v>
      </c>
    </row>
    <row r="31" spans="1:20" ht="45" x14ac:dyDescent="0.2">
      <c r="A31" s="8" t="s">
        <v>45</v>
      </c>
      <c r="B31" s="9" t="s">
        <v>18</v>
      </c>
      <c r="C31" s="9" t="s">
        <v>118</v>
      </c>
      <c r="D31" s="9" t="s">
        <v>119</v>
      </c>
      <c r="E31" s="10" t="s">
        <v>120</v>
      </c>
      <c r="F31" s="9"/>
      <c r="G31" s="9"/>
      <c r="H31" s="29"/>
      <c r="I31" s="32"/>
      <c r="J31" s="11" t="s">
        <v>57</v>
      </c>
      <c r="K31" s="12">
        <v>1</v>
      </c>
      <c r="L31" s="13"/>
      <c r="M31" s="13"/>
      <c r="N31" s="13"/>
      <c r="O31" s="14"/>
      <c r="P31" s="15"/>
      <c r="Q31" s="16">
        <v>0</v>
      </c>
      <c r="R31" s="17">
        <f t="shared" si="0"/>
        <v>0</v>
      </c>
      <c r="S31" s="17">
        <f t="shared" si="1"/>
        <v>0</v>
      </c>
      <c r="T31" s="18">
        <f t="shared" si="2"/>
        <v>0</v>
      </c>
    </row>
    <row r="32" spans="1:20" ht="56.25" x14ac:dyDescent="0.2">
      <c r="A32" s="8" t="s">
        <v>46</v>
      </c>
      <c r="B32" s="9" t="s">
        <v>20</v>
      </c>
      <c r="C32" s="9" t="s">
        <v>121</v>
      </c>
      <c r="D32" s="9" t="s">
        <v>122</v>
      </c>
      <c r="E32" s="10" t="s">
        <v>123</v>
      </c>
      <c r="F32" s="9"/>
      <c r="G32" s="9"/>
      <c r="H32" s="29"/>
      <c r="I32" s="32"/>
      <c r="J32" s="11" t="s">
        <v>57</v>
      </c>
      <c r="K32" s="12">
        <v>2</v>
      </c>
      <c r="L32" s="13"/>
      <c r="M32" s="13"/>
      <c r="N32" s="13"/>
      <c r="O32" s="14"/>
      <c r="P32" s="15"/>
      <c r="Q32" s="16">
        <v>0</v>
      </c>
      <c r="R32" s="17">
        <f t="shared" si="0"/>
        <v>0</v>
      </c>
      <c r="S32" s="17">
        <f t="shared" si="1"/>
        <v>0</v>
      </c>
      <c r="T32" s="18">
        <f t="shared" si="2"/>
        <v>0</v>
      </c>
    </row>
    <row r="33" spans="1:20" ht="45" x14ac:dyDescent="0.2">
      <c r="A33" s="8" t="s">
        <v>47</v>
      </c>
      <c r="B33" s="9" t="s">
        <v>18</v>
      </c>
      <c r="C33" s="9" t="s">
        <v>124</v>
      </c>
      <c r="D33" s="9" t="s">
        <v>125</v>
      </c>
      <c r="E33" s="10" t="s">
        <v>126</v>
      </c>
      <c r="F33" s="9"/>
      <c r="G33" s="9"/>
      <c r="H33" s="29"/>
      <c r="I33" s="32"/>
      <c r="J33" s="11" t="s">
        <v>57</v>
      </c>
      <c r="K33" s="12">
        <v>1</v>
      </c>
      <c r="L33" s="13"/>
      <c r="M33" s="13"/>
      <c r="N33" s="13"/>
      <c r="O33" s="14"/>
      <c r="P33" s="15"/>
      <c r="Q33" s="16">
        <v>0</v>
      </c>
      <c r="R33" s="17">
        <f t="shared" si="0"/>
        <v>0</v>
      </c>
      <c r="S33" s="17">
        <f t="shared" si="1"/>
        <v>0</v>
      </c>
      <c r="T33" s="18">
        <f t="shared" si="2"/>
        <v>0</v>
      </c>
    </row>
    <row r="34" spans="1:20" ht="45" x14ac:dyDescent="0.2">
      <c r="A34" s="8" t="s">
        <v>48</v>
      </c>
      <c r="B34" s="9" t="s">
        <v>18</v>
      </c>
      <c r="C34" s="9" t="s">
        <v>127</v>
      </c>
      <c r="D34" s="9" t="s">
        <v>128</v>
      </c>
      <c r="E34" s="10" t="s">
        <v>129</v>
      </c>
      <c r="F34" s="9"/>
      <c r="G34" s="9"/>
      <c r="H34" s="29"/>
      <c r="I34" s="32"/>
      <c r="J34" s="11" t="s">
        <v>109</v>
      </c>
      <c r="K34" s="12">
        <v>1</v>
      </c>
      <c r="L34" s="13"/>
      <c r="M34" s="13"/>
      <c r="N34" s="13"/>
      <c r="O34" s="14"/>
      <c r="P34" s="15"/>
      <c r="Q34" s="16">
        <v>0</v>
      </c>
      <c r="R34" s="17">
        <f t="shared" si="0"/>
        <v>0</v>
      </c>
      <c r="S34" s="17">
        <f t="shared" si="1"/>
        <v>0</v>
      </c>
      <c r="T34" s="18">
        <f t="shared" si="2"/>
        <v>0</v>
      </c>
    </row>
    <row r="35" spans="1:20" ht="56.25" x14ac:dyDescent="0.2">
      <c r="A35" s="8" t="s">
        <v>49</v>
      </c>
      <c r="B35" s="9" t="s">
        <v>18</v>
      </c>
      <c r="C35" s="9" t="s">
        <v>130</v>
      </c>
      <c r="D35" s="9" t="s">
        <v>131</v>
      </c>
      <c r="E35" s="10" t="s">
        <v>132</v>
      </c>
      <c r="F35" s="9"/>
      <c r="G35" s="9"/>
      <c r="H35" s="29"/>
      <c r="I35" s="32"/>
      <c r="J35" s="11" t="s">
        <v>57</v>
      </c>
      <c r="K35" s="12">
        <v>1</v>
      </c>
      <c r="L35" s="13"/>
      <c r="M35" s="13"/>
      <c r="N35" s="13"/>
      <c r="O35" s="14"/>
      <c r="P35" s="15"/>
      <c r="Q35" s="16">
        <v>0</v>
      </c>
      <c r="R35" s="17">
        <f t="shared" si="0"/>
        <v>0</v>
      </c>
      <c r="S35" s="17">
        <f t="shared" si="1"/>
        <v>0</v>
      </c>
      <c r="T35" s="18">
        <f t="shared" si="2"/>
        <v>0</v>
      </c>
    </row>
    <row r="36" spans="1:20" ht="45" x14ac:dyDescent="0.2">
      <c r="A36" s="8" t="s">
        <v>50</v>
      </c>
      <c r="B36" s="9" t="s">
        <v>18</v>
      </c>
      <c r="C36" s="9" t="s">
        <v>133</v>
      </c>
      <c r="D36" s="9" t="s">
        <v>134</v>
      </c>
      <c r="E36" s="10" t="s">
        <v>135</v>
      </c>
      <c r="F36" s="9"/>
      <c r="G36" s="9"/>
      <c r="H36" s="29"/>
      <c r="I36" s="32"/>
      <c r="J36" s="11" t="s">
        <v>57</v>
      </c>
      <c r="K36" s="12">
        <v>1</v>
      </c>
      <c r="L36" s="13"/>
      <c r="M36" s="13"/>
      <c r="N36" s="13"/>
      <c r="O36" s="14"/>
      <c r="P36" s="15"/>
      <c r="Q36" s="16">
        <v>0</v>
      </c>
      <c r="R36" s="17">
        <f t="shared" si="0"/>
        <v>0</v>
      </c>
      <c r="S36" s="17">
        <f t="shared" si="1"/>
        <v>0</v>
      </c>
      <c r="T36" s="18">
        <f t="shared" si="2"/>
        <v>0</v>
      </c>
    </row>
    <row r="37" spans="1:20" ht="45" x14ac:dyDescent="0.2">
      <c r="A37" s="8" t="s">
        <v>51</v>
      </c>
      <c r="B37" s="9" t="s">
        <v>18</v>
      </c>
      <c r="C37" s="9" t="s">
        <v>136</v>
      </c>
      <c r="D37" s="9" t="s">
        <v>137</v>
      </c>
      <c r="E37" s="10" t="s">
        <v>138</v>
      </c>
      <c r="F37" s="9"/>
      <c r="G37" s="9"/>
      <c r="H37" s="29"/>
      <c r="I37" s="32"/>
      <c r="J37" s="11" t="s">
        <v>109</v>
      </c>
      <c r="K37" s="12">
        <v>1</v>
      </c>
      <c r="L37" s="13"/>
      <c r="M37" s="13"/>
      <c r="N37" s="13"/>
      <c r="O37" s="14"/>
      <c r="P37" s="15"/>
      <c r="Q37" s="16">
        <v>0</v>
      </c>
      <c r="R37" s="17">
        <f t="shared" si="0"/>
        <v>0</v>
      </c>
      <c r="S37" s="17">
        <f t="shared" si="1"/>
        <v>0</v>
      </c>
      <c r="T37" s="18">
        <f t="shared" si="2"/>
        <v>0</v>
      </c>
    </row>
    <row r="38" spans="1:20" ht="56.25" x14ac:dyDescent="0.2">
      <c r="A38" s="8" t="s">
        <v>52</v>
      </c>
      <c r="B38" s="9" t="s">
        <v>20</v>
      </c>
      <c r="C38" s="9" t="s">
        <v>139</v>
      </c>
      <c r="D38" s="9" t="s">
        <v>140</v>
      </c>
      <c r="E38" s="10" t="s">
        <v>141</v>
      </c>
      <c r="F38" s="9"/>
      <c r="G38" s="9"/>
      <c r="H38" s="29"/>
      <c r="I38" s="32"/>
      <c r="J38" s="11" t="s">
        <v>142</v>
      </c>
      <c r="K38" s="12">
        <v>1</v>
      </c>
      <c r="L38" s="13"/>
      <c r="M38" s="13"/>
      <c r="N38" s="13"/>
      <c r="O38" s="14"/>
      <c r="P38" s="15"/>
      <c r="Q38" s="16">
        <v>0</v>
      </c>
      <c r="R38" s="17">
        <f t="shared" si="0"/>
        <v>0</v>
      </c>
      <c r="S38" s="17">
        <f t="shared" si="1"/>
        <v>0</v>
      </c>
      <c r="T38" s="18">
        <f t="shared" si="2"/>
        <v>0</v>
      </c>
    </row>
    <row r="39" spans="1:20" ht="56.25" x14ac:dyDescent="0.2">
      <c r="A39" s="8" t="s">
        <v>143</v>
      </c>
      <c r="B39" s="9" t="s">
        <v>20</v>
      </c>
      <c r="C39" s="9" t="s">
        <v>144</v>
      </c>
      <c r="D39" s="9" t="s">
        <v>145</v>
      </c>
      <c r="E39" s="10" t="s">
        <v>146</v>
      </c>
      <c r="F39" s="9"/>
      <c r="G39" s="9"/>
      <c r="H39" s="29"/>
      <c r="I39" s="32"/>
      <c r="J39" s="11" t="s">
        <v>142</v>
      </c>
      <c r="K39" s="12">
        <v>1</v>
      </c>
      <c r="L39" s="13"/>
      <c r="M39" s="13"/>
      <c r="N39" s="13"/>
      <c r="O39" s="14"/>
      <c r="P39" s="15"/>
      <c r="Q39" s="16">
        <v>0</v>
      </c>
      <c r="R39" s="17">
        <f t="shared" si="0"/>
        <v>0</v>
      </c>
      <c r="S39" s="17">
        <f t="shared" si="1"/>
        <v>0</v>
      </c>
      <c r="T39" s="18">
        <f t="shared" si="2"/>
        <v>0</v>
      </c>
    </row>
    <row r="40" spans="1:20" ht="101.25" x14ac:dyDescent="0.2">
      <c r="A40" s="8" t="s">
        <v>147</v>
      </c>
      <c r="B40" s="9" t="s">
        <v>148</v>
      </c>
      <c r="C40" s="9" t="s">
        <v>149</v>
      </c>
      <c r="D40" s="9" t="s">
        <v>150</v>
      </c>
      <c r="E40" s="10" t="s">
        <v>151</v>
      </c>
      <c r="F40" s="9"/>
      <c r="G40" s="9"/>
      <c r="H40" s="29"/>
      <c r="I40" s="32"/>
      <c r="J40" s="11" t="s">
        <v>57</v>
      </c>
      <c r="K40" s="12">
        <v>2</v>
      </c>
      <c r="L40" s="13"/>
      <c r="M40" s="13"/>
      <c r="N40" s="13"/>
      <c r="O40" s="14"/>
      <c r="P40" s="15"/>
      <c r="Q40" s="16">
        <v>0</v>
      </c>
      <c r="R40" s="17">
        <f t="shared" si="0"/>
        <v>0</v>
      </c>
      <c r="S40" s="17">
        <f t="shared" si="1"/>
        <v>0</v>
      </c>
      <c r="T40" s="18">
        <f t="shared" si="2"/>
        <v>0</v>
      </c>
    </row>
    <row r="41" spans="1:20" ht="101.25" x14ac:dyDescent="0.2">
      <c r="A41" s="8" t="s">
        <v>152</v>
      </c>
      <c r="B41" s="9" t="s">
        <v>148</v>
      </c>
      <c r="C41" s="9" t="s">
        <v>153</v>
      </c>
      <c r="D41" s="9" t="s">
        <v>154</v>
      </c>
      <c r="E41" s="10" t="s">
        <v>155</v>
      </c>
      <c r="F41" s="9"/>
      <c r="G41" s="9"/>
      <c r="H41" s="29"/>
      <c r="I41" s="32"/>
      <c r="J41" s="11" t="s">
        <v>57</v>
      </c>
      <c r="K41" s="12">
        <v>2</v>
      </c>
      <c r="L41" s="13"/>
      <c r="M41" s="13"/>
      <c r="N41" s="13"/>
      <c r="O41" s="14"/>
      <c r="P41" s="15"/>
      <c r="Q41" s="16">
        <v>0</v>
      </c>
      <c r="R41" s="17">
        <f t="shared" si="0"/>
        <v>0</v>
      </c>
      <c r="S41" s="17">
        <f t="shared" si="1"/>
        <v>0</v>
      </c>
      <c r="T41" s="18">
        <f t="shared" si="2"/>
        <v>0</v>
      </c>
    </row>
    <row r="42" spans="1:20" ht="45" x14ac:dyDescent="0.2">
      <c r="A42" s="8" t="s">
        <v>156</v>
      </c>
      <c r="B42" s="9" t="s">
        <v>18</v>
      </c>
      <c r="C42" s="9" t="s">
        <v>157</v>
      </c>
      <c r="D42" s="9" t="s">
        <v>158</v>
      </c>
      <c r="E42" s="10" t="s">
        <v>159</v>
      </c>
      <c r="F42" s="9"/>
      <c r="G42" s="9"/>
      <c r="H42" s="29"/>
      <c r="I42" s="32"/>
      <c r="J42" s="11" t="s">
        <v>57</v>
      </c>
      <c r="K42" s="12">
        <v>5</v>
      </c>
      <c r="L42" s="13"/>
      <c r="M42" s="13"/>
      <c r="N42" s="13"/>
      <c r="O42" s="14"/>
      <c r="P42" s="15"/>
      <c r="Q42" s="16">
        <v>0</v>
      </c>
      <c r="R42" s="17">
        <f t="shared" si="0"/>
        <v>0</v>
      </c>
      <c r="S42" s="17">
        <f t="shared" si="1"/>
        <v>0</v>
      </c>
      <c r="T42" s="18">
        <f t="shared" si="2"/>
        <v>0</v>
      </c>
    </row>
    <row r="43" spans="1:20" ht="45" x14ac:dyDescent="0.2">
      <c r="A43" s="8" t="s">
        <v>160</v>
      </c>
      <c r="B43" s="9" t="s">
        <v>18</v>
      </c>
      <c r="C43" s="9" t="s">
        <v>161</v>
      </c>
      <c r="D43" s="9" t="s">
        <v>162</v>
      </c>
      <c r="E43" s="10" t="s">
        <v>163</v>
      </c>
      <c r="F43" s="9"/>
      <c r="G43" s="9"/>
      <c r="H43" s="29"/>
      <c r="I43" s="32"/>
      <c r="J43" s="11" t="s">
        <v>57</v>
      </c>
      <c r="K43" s="12">
        <v>5</v>
      </c>
      <c r="L43" s="13"/>
      <c r="M43" s="13"/>
      <c r="N43" s="13"/>
      <c r="O43" s="14"/>
      <c r="P43" s="15"/>
      <c r="Q43" s="16">
        <v>0</v>
      </c>
      <c r="R43" s="17">
        <f t="shared" si="0"/>
        <v>0</v>
      </c>
      <c r="S43" s="17">
        <f t="shared" si="1"/>
        <v>0</v>
      </c>
      <c r="T43" s="18">
        <f t="shared" si="2"/>
        <v>0</v>
      </c>
    </row>
    <row r="44" spans="1:20" ht="45" x14ac:dyDescent="0.2">
      <c r="A44" s="8" t="s">
        <v>164</v>
      </c>
      <c r="B44" s="9" t="s">
        <v>18</v>
      </c>
      <c r="C44" s="9" t="s">
        <v>165</v>
      </c>
      <c r="D44" s="9" t="s">
        <v>166</v>
      </c>
      <c r="E44" s="10" t="s">
        <v>167</v>
      </c>
      <c r="F44" s="9"/>
      <c r="G44" s="9"/>
      <c r="H44" s="29"/>
      <c r="I44" s="32"/>
      <c r="J44" s="11" t="s">
        <v>57</v>
      </c>
      <c r="K44" s="12">
        <v>1</v>
      </c>
      <c r="L44" s="13"/>
      <c r="M44" s="13"/>
      <c r="N44" s="13"/>
      <c r="O44" s="14"/>
      <c r="P44" s="15"/>
      <c r="Q44" s="16">
        <v>0</v>
      </c>
      <c r="R44" s="17">
        <f t="shared" si="0"/>
        <v>0</v>
      </c>
      <c r="S44" s="17">
        <f t="shared" si="1"/>
        <v>0</v>
      </c>
      <c r="T44" s="18">
        <f t="shared" si="2"/>
        <v>0</v>
      </c>
    </row>
    <row r="45" spans="1:20" ht="45" x14ac:dyDescent="0.2">
      <c r="A45" s="8" t="s">
        <v>168</v>
      </c>
      <c r="B45" s="9" t="s">
        <v>18</v>
      </c>
      <c r="C45" s="9" t="s">
        <v>169</v>
      </c>
      <c r="D45" s="9" t="s">
        <v>170</v>
      </c>
      <c r="E45" s="10" t="s">
        <v>171</v>
      </c>
      <c r="F45" s="9"/>
      <c r="G45" s="9"/>
      <c r="H45" s="29"/>
      <c r="I45" s="32"/>
      <c r="J45" s="11" t="s">
        <v>57</v>
      </c>
      <c r="K45" s="12">
        <v>1</v>
      </c>
      <c r="L45" s="13"/>
      <c r="M45" s="13"/>
      <c r="N45" s="13"/>
      <c r="O45" s="14"/>
      <c r="P45" s="15"/>
      <c r="Q45" s="16">
        <v>0</v>
      </c>
      <c r="R45" s="17">
        <f t="shared" si="0"/>
        <v>0</v>
      </c>
      <c r="S45" s="17">
        <f t="shared" si="1"/>
        <v>0</v>
      </c>
      <c r="T45" s="18">
        <f t="shared" si="2"/>
        <v>0</v>
      </c>
    </row>
    <row r="46" spans="1:20" ht="45" x14ac:dyDescent="0.2">
      <c r="A46" s="8" t="s">
        <v>172</v>
      </c>
      <c r="B46" s="9" t="s">
        <v>18</v>
      </c>
      <c r="C46" s="9" t="s">
        <v>173</v>
      </c>
      <c r="D46" s="9" t="s">
        <v>174</v>
      </c>
      <c r="E46" s="10" t="s">
        <v>175</v>
      </c>
      <c r="F46" s="9"/>
      <c r="G46" s="9"/>
      <c r="H46" s="29"/>
      <c r="I46" s="32"/>
      <c r="J46" s="11" t="s">
        <v>57</v>
      </c>
      <c r="K46" s="12">
        <v>1</v>
      </c>
      <c r="L46" s="13"/>
      <c r="M46" s="13"/>
      <c r="N46" s="13"/>
      <c r="O46" s="14"/>
      <c r="P46" s="15"/>
      <c r="Q46" s="16">
        <v>0</v>
      </c>
      <c r="R46" s="17">
        <f t="shared" si="0"/>
        <v>0</v>
      </c>
      <c r="S46" s="17">
        <f t="shared" si="1"/>
        <v>0</v>
      </c>
      <c r="T46" s="18">
        <f t="shared" si="2"/>
        <v>0</v>
      </c>
    </row>
    <row r="47" spans="1:20" ht="45" x14ac:dyDescent="0.2">
      <c r="A47" s="8" t="s">
        <v>176</v>
      </c>
      <c r="B47" s="9" t="s">
        <v>18</v>
      </c>
      <c r="C47" s="9" t="s">
        <v>177</v>
      </c>
      <c r="D47" s="9" t="s">
        <v>178</v>
      </c>
      <c r="E47" s="10" t="s">
        <v>179</v>
      </c>
      <c r="F47" s="9"/>
      <c r="G47" s="9"/>
      <c r="H47" s="29"/>
      <c r="I47" s="32"/>
      <c r="J47" s="11" t="s">
        <v>57</v>
      </c>
      <c r="K47" s="12">
        <v>1</v>
      </c>
      <c r="L47" s="13"/>
      <c r="M47" s="13"/>
      <c r="N47" s="13"/>
      <c r="O47" s="14"/>
      <c r="P47" s="15"/>
      <c r="Q47" s="16">
        <v>0</v>
      </c>
      <c r="R47" s="17">
        <f t="shared" si="0"/>
        <v>0</v>
      </c>
      <c r="S47" s="17">
        <f t="shared" si="1"/>
        <v>0</v>
      </c>
      <c r="T47" s="18">
        <f t="shared" si="2"/>
        <v>0</v>
      </c>
    </row>
    <row r="48" spans="1:20" ht="45" x14ac:dyDescent="0.2">
      <c r="A48" s="8" t="s">
        <v>180</v>
      </c>
      <c r="B48" s="9" t="s">
        <v>18</v>
      </c>
      <c r="C48" s="9" t="s">
        <v>181</v>
      </c>
      <c r="D48" s="9" t="s">
        <v>182</v>
      </c>
      <c r="E48" s="10" t="s">
        <v>183</v>
      </c>
      <c r="F48" s="9"/>
      <c r="G48" s="9"/>
      <c r="H48" s="29"/>
      <c r="I48" s="32"/>
      <c r="J48" s="11" t="s">
        <v>57</v>
      </c>
      <c r="K48" s="12">
        <v>1</v>
      </c>
      <c r="L48" s="13"/>
      <c r="M48" s="13"/>
      <c r="N48" s="13"/>
      <c r="O48" s="14"/>
      <c r="P48" s="15"/>
      <c r="Q48" s="16">
        <v>0</v>
      </c>
      <c r="R48" s="17">
        <f t="shared" si="0"/>
        <v>0</v>
      </c>
      <c r="S48" s="17">
        <f t="shared" si="1"/>
        <v>0</v>
      </c>
      <c r="T48" s="18">
        <f t="shared" si="2"/>
        <v>0</v>
      </c>
    </row>
    <row r="49" spans="1:20" ht="45" x14ac:dyDescent="0.2">
      <c r="A49" s="8" t="s">
        <v>184</v>
      </c>
      <c r="B49" s="9" t="s">
        <v>18</v>
      </c>
      <c r="C49" s="9" t="s">
        <v>185</v>
      </c>
      <c r="D49" s="9" t="s">
        <v>186</v>
      </c>
      <c r="E49" s="10" t="s">
        <v>187</v>
      </c>
      <c r="F49" s="9"/>
      <c r="G49" s="9"/>
      <c r="H49" s="29"/>
      <c r="I49" s="32"/>
      <c r="J49" s="11" t="s">
        <v>57</v>
      </c>
      <c r="K49" s="12">
        <v>1</v>
      </c>
      <c r="L49" s="13"/>
      <c r="M49" s="13"/>
      <c r="N49" s="13"/>
      <c r="O49" s="14"/>
      <c r="P49" s="15"/>
      <c r="Q49" s="16">
        <v>0</v>
      </c>
      <c r="R49" s="17">
        <f t="shared" si="0"/>
        <v>0</v>
      </c>
      <c r="S49" s="17">
        <f t="shared" si="1"/>
        <v>0</v>
      </c>
      <c r="T49" s="18">
        <f t="shared" si="2"/>
        <v>0</v>
      </c>
    </row>
    <row r="50" spans="1:20" ht="45" x14ac:dyDescent="0.2">
      <c r="A50" s="8" t="s">
        <v>188</v>
      </c>
      <c r="B50" s="9" t="s">
        <v>18</v>
      </c>
      <c r="C50" s="9" t="s">
        <v>189</v>
      </c>
      <c r="D50" s="9" t="s">
        <v>190</v>
      </c>
      <c r="E50" s="10" t="s">
        <v>191</v>
      </c>
      <c r="F50" s="9"/>
      <c r="G50" s="9"/>
      <c r="H50" s="29"/>
      <c r="I50" s="32"/>
      <c r="J50" s="11" t="s">
        <v>192</v>
      </c>
      <c r="K50" s="12">
        <v>8</v>
      </c>
      <c r="L50" s="13"/>
      <c r="M50" s="13"/>
      <c r="N50" s="13"/>
      <c r="O50" s="14"/>
      <c r="P50" s="15"/>
      <c r="Q50" s="16">
        <v>0</v>
      </c>
      <c r="R50" s="17">
        <f t="shared" si="0"/>
        <v>0</v>
      </c>
      <c r="S50" s="17">
        <f t="shared" si="1"/>
        <v>0</v>
      </c>
      <c r="T50" s="18">
        <f t="shared" si="2"/>
        <v>0</v>
      </c>
    </row>
    <row r="51" spans="1:20" ht="56.25" x14ac:dyDescent="0.2">
      <c r="A51" s="8" t="s">
        <v>193</v>
      </c>
      <c r="B51" s="9" t="s">
        <v>21</v>
      </c>
      <c r="C51" s="9" t="s">
        <v>194</v>
      </c>
      <c r="D51" s="9" t="s">
        <v>195</v>
      </c>
      <c r="E51" s="10" t="s">
        <v>196</v>
      </c>
      <c r="F51" s="9"/>
      <c r="G51" s="9"/>
      <c r="H51" s="29"/>
      <c r="I51" s="32"/>
      <c r="J51" s="11" t="s">
        <v>57</v>
      </c>
      <c r="K51" s="12">
        <v>700</v>
      </c>
      <c r="L51" s="13"/>
      <c r="M51" s="13"/>
      <c r="N51" s="13"/>
      <c r="O51" s="14"/>
      <c r="P51" s="15"/>
      <c r="Q51" s="16">
        <v>0</v>
      </c>
      <c r="R51" s="17">
        <f t="shared" si="0"/>
        <v>0</v>
      </c>
      <c r="S51" s="17">
        <f t="shared" si="1"/>
        <v>0</v>
      </c>
      <c r="T51" s="18">
        <f t="shared" si="2"/>
        <v>0</v>
      </c>
    </row>
    <row r="52" spans="1:20" ht="56.25" x14ac:dyDescent="0.2">
      <c r="A52" s="8" t="s">
        <v>197</v>
      </c>
      <c r="B52" s="9" t="s">
        <v>20</v>
      </c>
      <c r="C52" s="9" t="s">
        <v>198</v>
      </c>
      <c r="D52" s="9" t="s">
        <v>199</v>
      </c>
      <c r="E52" s="10" t="s">
        <v>200</v>
      </c>
      <c r="F52" s="9"/>
      <c r="G52" s="9"/>
      <c r="H52" s="29"/>
      <c r="I52" s="32"/>
      <c r="J52" s="11" t="s">
        <v>57</v>
      </c>
      <c r="K52" s="12">
        <v>1</v>
      </c>
      <c r="L52" s="13"/>
      <c r="M52" s="13"/>
      <c r="N52" s="13"/>
      <c r="O52" s="14"/>
      <c r="P52" s="15"/>
      <c r="Q52" s="16">
        <v>0</v>
      </c>
      <c r="R52" s="17">
        <f t="shared" si="0"/>
        <v>0</v>
      </c>
      <c r="S52" s="17">
        <f t="shared" si="1"/>
        <v>0</v>
      </c>
      <c r="T52" s="18">
        <f t="shared" si="2"/>
        <v>0</v>
      </c>
    </row>
    <row r="53" spans="1:20" ht="56.25" x14ac:dyDescent="0.2">
      <c r="A53" s="8" t="s">
        <v>201</v>
      </c>
      <c r="B53" s="9" t="s">
        <v>20</v>
      </c>
      <c r="C53" s="9" t="s">
        <v>202</v>
      </c>
      <c r="D53" s="9" t="s">
        <v>203</v>
      </c>
      <c r="E53" s="10" t="s">
        <v>204</v>
      </c>
      <c r="F53" s="9"/>
      <c r="G53" s="9"/>
      <c r="H53" s="29"/>
      <c r="I53" s="32"/>
      <c r="J53" s="11" t="s">
        <v>205</v>
      </c>
      <c r="K53" s="12">
        <v>50</v>
      </c>
      <c r="L53" s="13"/>
      <c r="M53" s="13"/>
      <c r="N53" s="13"/>
      <c r="O53" s="14"/>
      <c r="P53" s="15"/>
      <c r="Q53" s="16">
        <v>0</v>
      </c>
      <c r="R53" s="17">
        <f t="shared" si="0"/>
        <v>0</v>
      </c>
      <c r="S53" s="17">
        <f t="shared" si="1"/>
        <v>0</v>
      </c>
      <c r="T53" s="18">
        <f t="shared" si="2"/>
        <v>0</v>
      </c>
    </row>
    <row r="54" spans="1:20" ht="56.25" x14ac:dyDescent="0.2">
      <c r="A54" s="8" t="s">
        <v>206</v>
      </c>
      <c r="B54" s="9" t="s">
        <v>20</v>
      </c>
      <c r="C54" s="9" t="s">
        <v>207</v>
      </c>
      <c r="D54" s="9" t="s">
        <v>208</v>
      </c>
      <c r="E54" s="10" t="s">
        <v>209</v>
      </c>
      <c r="F54" s="9"/>
      <c r="G54" s="9"/>
      <c r="H54" s="29"/>
      <c r="I54" s="32"/>
      <c r="J54" s="11" t="s">
        <v>57</v>
      </c>
      <c r="K54" s="12">
        <v>1</v>
      </c>
      <c r="L54" s="13"/>
      <c r="M54" s="13"/>
      <c r="N54" s="13"/>
      <c r="O54" s="14"/>
      <c r="P54" s="15"/>
      <c r="Q54" s="16">
        <v>0</v>
      </c>
      <c r="R54" s="17">
        <f t="shared" si="0"/>
        <v>0</v>
      </c>
      <c r="S54" s="17">
        <f t="shared" si="1"/>
        <v>0</v>
      </c>
      <c r="T54" s="18">
        <f t="shared" si="2"/>
        <v>0</v>
      </c>
    </row>
    <row r="55" spans="1:20" ht="45" x14ac:dyDescent="0.2">
      <c r="A55" s="8" t="s">
        <v>210</v>
      </c>
      <c r="B55" s="9" t="s">
        <v>18</v>
      </c>
      <c r="C55" s="9" t="s">
        <v>211</v>
      </c>
      <c r="D55" s="9" t="s">
        <v>212</v>
      </c>
      <c r="E55" s="10" t="s">
        <v>213</v>
      </c>
      <c r="F55" s="9"/>
      <c r="G55" s="9"/>
      <c r="H55" s="29"/>
      <c r="I55" s="32"/>
      <c r="J55" s="11" t="s">
        <v>57</v>
      </c>
      <c r="K55" s="12">
        <v>10</v>
      </c>
      <c r="L55" s="13"/>
      <c r="M55" s="13"/>
      <c r="N55" s="13"/>
      <c r="O55" s="14"/>
      <c r="P55" s="15"/>
      <c r="Q55" s="16">
        <v>0</v>
      </c>
      <c r="R55" s="17">
        <f t="shared" si="0"/>
        <v>0</v>
      </c>
      <c r="S55" s="17">
        <f t="shared" si="1"/>
        <v>0</v>
      </c>
      <c r="T55" s="18">
        <f t="shared" si="2"/>
        <v>0</v>
      </c>
    </row>
    <row r="56" spans="1:20" ht="78.75" x14ac:dyDescent="0.2">
      <c r="A56" s="8" t="s">
        <v>214</v>
      </c>
      <c r="B56" s="9" t="s">
        <v>19</v>
      </c>
      <c r="C56" s="9" t="s">
        <v>215</v>
      </c>
      <c r="D56" s="9" t="s">
        <v>216</v>
      </c>
      <c r="E56" s="10" t="s">
        <v>217</v>
      </c>
      <c r="F56" s="9"/>
      <c r="G56" s="9"/>
      <c r="H56" s="29"/>
      <c r="I56" s="32"/>
      <c r="J56" s="11" t="s">
        <v>57</v>
      </c>
      <c r="K56" s="12">
        <v>4</v>
      </c>
      <c r="L56" s="13"/>
      <c r="M56" s="13"/>
      <c r="N56" s="13"/>
      <c r="O56" s="14"/>
      <c r="P56" s="15"/>
      <c r="Q56" s="16">
        <v>0</v>
      </c>
      <c r="R56" s="17">
        <f t="shared" si="0"/>
        <v>0</v>
      </c>
      <c r="S56" s="17">
        <f t="shared" si="1"/>
        <v>0</v>
      </c>
      <c r="T56" s="18">
        <f t="shared" si="2"/>
        <v>0</v>
      </c>
    </row>
    <row r="57" spans="1:20" ht="45" x14ac:dyDescent="0.2">
      <c r="A57" s="8" t="s">
        <v>218</v>
      </c>
      <c r="B57" s="9" t="s">
        <v>18</v>
      </c>
      <c r="C57" s="9" t="s">
        <v>219</v>
      </c>
      <c r="D57" s="9" t="s">
        <v>220</v>
      </c>
      <c r="E57" s="10" t="s">
        <v>221</v>
      </c>
      <c r="F57" s="9"/>
      <c r="G57" s="9"/>
      <c r="H57" s="29"/>
      <c r="I57" s="32"/>
      <c r="J57" s="11" t="s">
        <v>57</v>
      </c>
      <c r="K57" s="12">
        <v>1</v>
      </c>
      <c r="L57" s="13"/>
      <c r="M57" s="13"/>
      <c r="N57" s="13"/>
      <c r="O57" s="14"/>
      <c r="P57" s="15"/>
      <c r="Q57" s="16">
        <v>0</v>
      </c>
      <c r="R57" s="17">
        <f t="shared" si="0"/>
        <v>0</v>
      </c>
      <c r="S57" s="17">
        <f t="shared" si="1"/>
        <v>0</v>
      </c>
      <c r="T57" s="18">
        <f t="shared" si="2"/>
        <v>0</v>
      </c>
    </row>
    <row r="58" spans="1:20" ht="45" x14ac:dyDescent="0.2">
      <c r="A58" s="8" t="s">
        <v>222</v>
      </c>
      <c r="B58" s="9" t="s">
        <v>18</v>
      </c>
      <c r="C58" s="9" t="s">
        <v>223</v>
      </c>
      <c r="D58" s="9" t="s">
        <v>224</v>
      </c>
      <c r="E58" s="10" t="s">
        <v>225</v>
      </c>
      <c r="F58" s="9"/>
      <c r="G58" s="9"/>
      <c r="H58" s="29"/>
      <c r="I58" s="32"/>
      <c r="J58" s="11" t="s">
        <v>57</v>
      </c>
      <c r="K58" s="12">
        <v>1</v>
      </c>
      <c r="L58" s="13"/>
      <c r="M58" s="13"/>
      <c r="N58" s="13"/>
      <c r="O58" s="14"/>
      <c r="P58" s="15"/>
      <c r="Q58" s="16">
        <v>0</v>
      </c>
      <c r="R58" s="17">
        <f t="shared" si="0"/>
        <v>0</v>
      </c>
      <c r="S58" s="17">
        <f t="shared" si="1"/>
        <v>0</v>
      </c>
      <c r="T58" s="18">
        <f t="shared" si="2"/>
        <v>0</v>
      </c>
    </row>
    <row r="59" spans="1:20" ht="45" x14ac:dyDescent="0.2">
      <c r="A59" s="8" t="s">
        <v>226</v>
      </c>
      <c r="B59" s="9" t="s">
        <v>18</v>
      </c>
      <c r="C59" s="9" t="s">
        <v>227</v>
      </c>
      <c r="D59" s="9" t="s">
        <v>228</v>
      </c>
      <c r="E59" s="10" t="s">
        <v>229</v>
      </c>
      <c r="F59" s="9"/>
      <c r="G59" s="9"/>
      <c r="H59" s="29"/>
      <c r="I59" s="32"/>
      <c r="J59" s="11" t="s">
        <v>57</v>
      </c>
      <c r="K59" s="12">
        <v>1</v>
      </c>
      <c r="L59" s="13"/>
      <c r="M59" s="13"/>
      <c r="N59" s="13"/>
      <c r="O59" s="14"/>
      <c r="P59" s="15"/>
      <c r="Q59" s="16">
        <v>0</v>
      </c>
      <c r="R59" s="17">
        <f t="shared" si="0"/>
        <v>0</v>
      </c>
      <c r="S59" s="17">
        <f t="shared" si="1"/>
        <v>0</v>
      </c>
      <c r="T59" s="18">
        <f t="shared" si="2"/>
        <v>0</v>
      </c>
    </row>
    <row r="60" spans="1:20" ht="45" x14ac:dyDescent="0.2">
      <c r="A60" s="8" t="s">
        <v>230</v>
      </c>
      <c r="B60" s="9" t="s">
        <v>18</v>
      </c>
      <c r="C60" s="9" t="s">
        <v>231</v>
      </c>
      <c r="D60" s="9" t="s">
        <v>232</v>
      </c>
      <c r="E60" s="10" t="s">
        <v>233</v>
      </c>
      <c r="F60" s="9"/>
      <c r="G60" s="9"/>
      <c r="H60" s="29"/>
      <c r="I60" s="32"/>
      <c r="J60" s="11" t="s">
        <v>234</v>
      </c>
      <c r="K60" s="12">
        <v>1</v>
      </c>
      <c r="L60" s="13"/>
      <c r="M60" s="13"/>
      <c r="N60" s="13"/>
      <c r="O60" s="14"/>
      <c r="P60" s="15"/>
      <c r="Q60" s="16">
        <v>0</v>
      </c>
      <c r="R60" s="17">
        <f t="shared" si="0"/>
        <v>0</v>
      </c>
      <c r="S60" s="17">
        <f t="shared" si="1"/>
        <v>0</v>
      </c>
      <c r="T60" s="18">
        <f t="shared" si="2"/>
        <v>0</v>
      </c>
    </row>
    <row r="61" spans="1:20" ht="45" x14ac:dyDescent="0.2">
      <c r="A61" s="8" t="s">
        <v>235</v>
      </c>
      <c r="B61" s="9" t="s">
        <v>18</v>
      </c>
      <c r="C61" s="9" t="s">
        <v>236</v>
      </c>
      <c r="D61" s="9" t="s">
        <v>237</v>
      </c>
      <c r="E61" s="10" t="s">
        <v>238</v>
      </c>
      <c r="F61" s="9"/>
      <c r="G61" s="9"/>
      <c r="H61" s="29"/>
      <c r="I61" s="32"/>
      <c r="J61" s="11" t="s">
        <v>57</v>
      </c>
      <c r="K61" s="12">
        <v>1</v>
      </c>
      <c r="L61" s="13"/>
      <c r="M61" s="13"/>
      <c r="N61" s="13"/>
      <c r="O61" s="14"/>
      <c r="P61" s="15"/>
      <c r="Q61" s="16">
        <v>0</v>
      </c>
      <c r="R61" s="17">
        <f t="shared" si="0"/>
        <v>0</v>
      </c>
      <c r="S61" s="17">
        <f t="shared" si="1"/>
        <v>0</v>
      </c>
      <c r="T61" s="18">
        <f t="shared" si="2"/>
        <v>0</v>
      </c>
    </row>
    <row r="62" spans="1:20" ht="56.25" x14ac:dyDescent="0.2">
      <c r="A62" s="8" t="s">
        <v>239</v>
      </c>
      <c r="B62" s="9" t="s">
        <v>20</v>
      </c>
      <c r="C62" s="9" t="s">
        <v>240</v>
      </c>
      <c r="D62" s="9" t="s">
        <v>241</v>
      </c>
      <c r="E62" s="10" t="s">
        <v>242</v>
      </c>
      <c r="F62" s="9"/>
      <c r="G62" s="9"/>
      <c r="H62" s="29"/>
      <c r="I62" s="32"/>
      <c r="J62" s="11" t="s">
        <v>57</v>
      </c>
      <c r="K62" s="12">
        <v>1</v>
      </c>
      <c r="L62" s="13"/>
      <c r="M62" s="13"/>
      <c r="N62" s="13"/>
      <c r="O62" s="14"/>
      <c r="P62" s="15"/>
      <c r="Q62" s="16">
        <v>0</v>
      </c>
      <c r="R62" s="17">
        <f t="shared" si="0"/>
        <v>0</v>
      </c>
      <c r="S62" s="17">
        <f t="shared" si="1"/>
        <v>0</v>
      </c>
      <c r="T62" s="18">
        <f>R62*1.2</f>
        <v>0</v>
      </c>
    </row>
    <row r="63" spans="1:20" ht="45" x14ac:dyDescent="0.2">
      <c r="A63" s="8" t="s">
        <v>243</v>
      </c>
      <c r="B63" s="9" t="s">
        <v>18</v>
      </c>
      <c r="C63" s="9" t="s">
        <v>244</v>
      </c>
      <c r="D63" s="9" t="s">
        <v>245</v>
      </c>
      <c r="E63" s="10" t="s">
        <v>246</v>
      </c>
      <c r="F63" s="9"/>
      <c r="G63" s="9"/>
      <c r="H63" s="29"/>
      <c r="I63" s="32"/>
      <c r="J63" s="11" t="s">
        <v>57</v>
      </c>
      <c r="K63" s="12">
        <v>2</v>
      </c>
      <c r="L63" s="13"/>
      <c r="M63" s="13"/>
      <c r="N63" s="13"/>
      <c r="O63" s="14"/>
      <c r="P63" s="15"/>
      <c r="Q63" s="16">
        <v>0</v>
      </c>
      <c r="R63" s="17">
        <f t="shared" si="0"/>
        <v>0</v>
      </c>
      <c r="S63" s="17">
        <f t="shared" si="1"/>
        <v>0</v>
      </c>
      <c r="T63" s="18">
        <f t="shared" si="2"/>
        <v>0</v>
      </c>
    </row>
    <row r="64" spans="1:20" ht="56.25" x14ac:dyDescent="0.2">
      <c r="A64" s="8" t="s">
        <v>247</v>
      </c>
      <c r="B64" s="9" t="s">
        <v>20</v>
      </c>
      <c r="C64" s="9" t="s">
        <v>248</v>
      </c>
      <c r="D64" s="9" t="s">
        <v>249</v>
      </c>
      <c r="E64" s="10" t="s">
        <v>250</v>
      </c>
      <c r="F64" s="9"/>
      <c r="G64" s="9"/>
      <c r="H64" s="29"/>
      <c r="I64" s="32"/>
      <c r="J64" s="11" t="s">
        <v>57</v>
      </c>
      <c r="K64" s="12">
        <v>6</v>
      </c>
      <c r="L64" s="13"/>
      <c r="M64" s="13"/>
      <c r="N64" s="13"/>
      <c r="O64" s="14"/>
      <c r="P64" s="15"/>
      <c r="Q64" s="16">
        <v>0</v>
      </c>
      <c r="R64" s="17">
        <f t="shared" si="0"/>
        <v>0</v>
      </c>
      <c r="S64" s="17">
        <f t="shared" si="1"/>
        <v>0</v>
      </c>
      <c r="T64" s="18">
        <f t="shared" si="2"/>
        <v>0</v>
      </c>
    </row>
    <row r="65" spans="1:20" ht="45" x14ac:dyDescent="0.2">
      <c r="A65" s="8" t="s">
        <v>251</v>
      </c>
      <c r="B65" s="9" t="s">
        <v>18</v>
      </c>
      <c r="C65" s="9" t="s">
        <v>252</v>
      </c>
      <c r="D65" s="9" t="s">
        <v>253</v>
      </c>
      <c r="E65" s="10" t="s">
        <v>254</v>
      </c>
      <c r="F65" s="9"/>
      <c r="G65" s="9"/>
      <c r="H65" s="29"/>
      <c r="I65" s="32"/>
      <c r="J65" s="11" t="s">
        <v>109</v>
      </c>
      <c r="K65" s="12">
        <v>1</v>
      </c>
      <c r="L65" s="13"/>
      <c r="M65" s="13"/>
      <c r="N65" s="13"/>
      <c r="O65" s="14"/>
      <c r="P65" s="15"/>
      <c r="Q65" s="16">
        <v>0</v>
      </c>
      <c r="R65" s="17">
        <f t="shared" si="0"/>
        <v>0</v>
      </c>
      <c r="S65" s="17">
        <f t="shared" si="1"/>
        <v>0</v>
      </c>
      <c r="T65" s="18">
        <f t="shared" si="2"/>
        <v>0</v>
      </c>
    </row>
    <row r="66" spans="1:20" ht="45" x14ac:dyDescent="0.2">
      <c r="A66" s="8" t="s">
        <v>255</v>
      </c>
      <c r="B66" s="9" t="s">
        <v>18</v>
      </c>
      <c r="C66" s="9" t="s">
        <v>256</v>
      </c>
      <c r="D66" s="9" t="s">
        <v>257</v>
      </c>
      <c r="E66" s="10" t="s">
        <v>258</v>
      </c>
      <c r="F66" s="9"/>
      <c r="G66" s="9"/>
      <c r="H66" s="29"/>
      <c r="I66" s="32"/>
      <c r="J66" s="11" t="s">
        <v>259</v>
      </c>
      <c r="K66" s="12">
        <v>20</v>
      </c>
      <c r="L66" s="13"/>
      <c r="M66" s="13"/>
      <c r="N66" s="13"/>
      <c r="O66" s="14"/>
      <c r="P66" s="15"/>
      <c r="Q66" s="16">
        <v>0</v>
      </c>
      <c r="R66" s="17">
        <f t="shared" si="0"/>
        <v>0</v>
      </c>
      <c r="S66" s="17">
        <f t="shared" si="1"/>
        <v>0</v>
      </c>
      <c r="T66" s="18">
        <f>R66*1.2</f>
        <v>0</v>
      </c>
    </row>
    <row r="67" spans="1:20" ht="45" x14ac:dyDescent="0.2">
      <c r="A67" s="8" t="s">
        <v>260</v>
      </c>
      <c r="B67" s="9" t="s">
        <v>18</v>
      </c>
      <c r="C67" s="9" t="s">
        <v>261</v>
      </c>
      <c r="D67" s="9" t="s">
        <v>262</v>
      </c>
      <c r="E67" s="10" t="s">
        <v>263</v>
      </c>
      <c r="F67" s="9"/>
      <c r="G67" s="9"/>
      <c r="H67" s="29"/>
      <c r="I67" s="32"/>
      <c r="J67" s="11" t="s">
        <v>259</v>
      </c>
      <c r="K67" s="12">
        <v>70</v>
      </c>
      <c r="L67" s="13"/>
      <c r="M67" s="13"/>
      <c r="N67" s="13"/>
      <c r="O67" s="14"/>
      <c r="P67" s="15"/>
      <c r="Q67" s="16">
        <v>0</v>
      </c>
      <c r="R67" s="17">
        <f t="shared" si="0"/>
        <v>0</v>
      </c>
      <c r="S67" s="17">
        <f t="shared" si="1"/>
        <v>0</v>
      </c>
      <c r="T67" s="18">
        <f t="shared" si="2"/>
        <v>0</v>
      </c>
    </row>
    <row r="68" spans="1:20" ht="45" x14ac:dyDescent="0.2">
      <c r="A68" s="8" t="s">
        <v>264</v>
      </c>
      <c r="B68" s="9" t="s">
        <v>18</v>
      </c>
      <c r="C68" s="9" t="s">
        <v>265</v>
      </c>
      <c r="D68" s="9" t="s">
        <v>266</v>
      </c>
      <c r="E68" s="10" t="s">
        <v>267</v>
      </c>
      <c r="F68" s="9"/>
      <c r="G68" s="9"/>
      <c r="H68" s="29"/>
      <c r="I68" s="32"/>
      <c r="J68" s="11" t="s">
        <v>259</v>
      </c>
      <c r="K68" s="12">
        <v>70</v>
      </c>
      <c r="L68" s="13"/>
      <c r="M68" s="13"/>
      <c r="N68" s="13"/>
      <c r="O68" s="14"/>
      <c r="P68" s="15"/>
      <c r="Q68" s="16">
        <v>0</v>
      </c>
      <c r="R68" s="17">
        <f t="shared" si="0"/>
        <v>0</v>
      </c>
      <c r="S68" s="17">
        <f t="shared" si="1"/>
        <v>0</v>
      </c>
      <c r="T68" s="18">
        <f t="shared" si="2"/>
        <v>0</v>
      </c>
    </row>
    <row r="69" spans="1:20" ht="45" x14ac:dyDescent="0.2">
      <c r="A69" s="8" t="s">
        <v>268</v>
      </c>
      <c r="B69" s="9" t="s">
        <v>18</v>
      </c>
      <c r="C69" s="9" t="s">
        <v>269</v>
      </c>
      <c r="D69" s="9" t="s">
        <v>270</v>
      </c>
      <c r="E69" s="10" t="s">
        <v>271</v>
      </c>
      <c r="F69" s="9"/>
      <c r="G69" s="9"/>
      <c r="H69" s="29"/>
      <c r="I69" s="32"/>
      <c r="J69" s="11" t="s">
        <v>259</v>
      </c>
      <c r="K69" s="12">
        <v>70</v>
      </c>
      <c r="L69" s="13"/>
      <c r="M69" s="13"/>
      <c r="N69" s="13"/>
      <c r="O69" s="14"/>
      <c r="P69" s="15"/>
      <c r="Q69" s="16">
        <v>0</v>
      </c>
      <c r="R69" s="17">
        <f t="shared" si="0"/>
        <v>0</v>
      </c>
      <c r="S69" s="17">
        <f t="shared" si="1"/>
        <v>0</v>
      </c>
      <c r="T69" s="18">
        <f t="shared" si="2"/>
        <v>0</v>
      </c>
    </row>
    <row r="70" spans="1:20" ht="45" x14ac:dyDescent="0.2">
      <c r="A70" s="8" t="s">
        <v>272</v>
      </c>
      <c r="B70" s="9" t="s">
        <v>18</v>
      </c>
      <c r="C70" s="9" t="s">
        <v>273</v>
      </c>
      <c r="D70" s="9" t="s">
        <v>274</v>
      </c>
      <c r="E70" s="10" t="s">
        <v>275</v>
      </c>
      <c r="F70" s="9"/>
      <c r="G70" s="9"/>
      <c r="H70" s="29"/>
      <c r="I70" s="32"/>
      <c r="J70" s="11" t="s">
        <v>259</v>
      </c>
      <c r="K70" s="12">
        <v>60</v>
      </c>
      <c r="L70" s="13"/>
      <c r="M70" s="13"/>
      <c r="N70" s="13"/>
      <c r="O70" s="14"/>
      <c r="P70" s="15"/>
      <c r="Q70" s="16">
        <v>0</v>
      </c>
      <c r="R70" s="17">
        <f t="shared" si="0"/>
        <v>0</v>
      </c>
      <c r="S70" s="17">
        <f t="shared" si="1"/>
        <v>0</v>
      </c>
      <c r="T70" s="18">
        <f t="shared" si="2"/>
        <v>0</v>
      </c>
    </row>
    <row r="71" spans="1:20" ht="11.1" customHeight="1" x14ac:dyDescent="0.2">
      <c r="A71" s="35" t="s">
        <v>281</v>
      </c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7"/>
      <c r="R71" s="19">
        <f>SUM(R12:R70)</f>
        <v>0</v>
      </c>
      <c r="S71" s="19">
        <f t="shared" ref="S71:T71" si="3">SUM(S12:S70)</f>
        <v>0</v>
      </c>
      <c r="T71" s="19">
        <f t="shared" si="3"/>
        <v>0</v>
      </c>
    </row>
    <row r="72" spans="1:20" ht="11.1" customHeight="1" x14ac:dyDescent="0.2">
      <c r="A72" s="30" t="s">
        <v>276</v>
      </c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1" t="s">
        <v>284</v>
      </c>
      <c r="M72" s="31"/>
      <c r="N72" s="31"/>
      <c r="O72" s="31"/>
      <c r="P72" s="31"/>
      <c r="Q72" s="31"/>
      <c r="R72" s="31"/>
      <c r="S72" s="31"/>
      <c r="T72" s="31"/>
    </row>
    <row r="73" spans="1:20" ht="30.75" customHeight="1" x14ac:dyDescent="0.2">
      <c r="A73" s="28" t="s">
        <v>285</v>
      </c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31" t="s">
        <v>284</v>
      </c>
      <c r="M73" s="31"/>
      <c r="N73" s="31"/>
      <c r="O73" s="31"/>
      <c r="P73" s="31"/>
      <c r="Q73" s="31"/>
      <c r="R73" s="31"/>
      <c r="S73" s="31"/>
      <c r="T73" s="31"/>
    </row>
    <row r="74" spans="1:20" ht="11.1" customHeight="1" x14ac:dyDescent="0.2">
      <c r="A74" s="28" t="s">
        <v>277</v>
      </c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33"/>
      <c r="M74" s="33"/>
      <c r="N74" s="33"/>
      <c r="O74" s="33"/>
      <c r="P74" s="33"/>
      <c r="Q74" s="33"/>
      <c r="R74" s="33"/>
      <c r="S74" s="33"/>
      <c r="T74" s="33"/>
    </row>
    <row r="75" spans="1:20" ht="44.25" customHeight="1" x14ac:dyDescent="0.2">
      <c r="A75" s="28" t="s">
        <v>282</v>
      </c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34" t="s">
        <v>283</v>
      </c>
      <c r="M75" s="33"/>
      <c r="N75" s="33"/>
      <c r="O75" s="33"/>
      <c r="P75" s="33"/>
      <c r="Q75" s="33"/>
      <c r="R75" s="33"/>
      <c r="S75" s="33"/>
      <c r="T75" s="33"/>
    </row>
    <row r="76" spans="1:20" ht="15" customHeight="1" x14ac:dyDescent="0.2"/>
    <row r="77" spans="1:20" ht="15" customHeight="1" x14ac:dyDescent="0.2">
      <c r="A77" s="4" t="s">
        <v>278</v>
      </c>
    </row>
    <row r="78" spans="1:20" ht="11.45" customHeight="1" x14ac:dyDescent="0.2">
      <c r="C78" s="1" t="s">
        <v>286</v>
      </c>
    </row>
  </sheetData>
  <mergeCells count="38">
    <mergeCell ref="A75:K75"/>
    <mergeCell ref="H12:H70"/>
    <mergeCell ref="A72:K72"/>
    <mergeCell ref="L72:T72"/>
    <mergeCell ref="A73:K73"/>
    <mergeCell ref="L73:T73"/>
    <mergeCell ref="I12:I70"/>
    <mergeCell ref="A74:K74"/>
    <mergeCell ref="L74:T74"/>
    <mergeCell ref="L75:T75"/>
    <mergeCell ref="A71:Q71"/>
    <mergeCell ref="T8:T10"/>
    <mergeCell ref="D9:D10"/>
    <mergeCell ref="E9:E10"/>
    <mergeCell ref="F9:F10"/>
    <mergeCell ref="G9:G10"/>
    <mergeCell ref="L9:L10"/>
    <mergeCell ref="K8:K10"/>
    <mergeCell ref="L8:P8"/>
    <mergeCell ref="Q8:Q10"/>
    <mergeCell ref="R8:R10"/>
    <mergeCell ref="S8:S10"/>
    <mergeCell ref="P1:T1"/>
    <mergeCell ref="A2:K2"/>
    <mergeCell ref="B3:F3"/>
    <mergeCell ref="A7:A10"/>
    <mergeCell ref="B7:B10"/>
    <mergeCell ref="C7:C10"/>
    <mergeCell ref="D7:K7"/>
    <mergeCell ref="L7:T7"/>
    <mergeCell ref="M9:M10"/>
    <mergeCell ref="N9:N10"/>
    <mergeCell ref="O9:O10"/>
    <mergeCell ref="P9:P10"/>
    <mergeCell ref="D8:G8"/>
    <mergeCell ref="H8:H10"/>
    <mergeCell ref="I8:I10"/>
    <mergeCell ref="J8:J10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Стукан Светлана Викторовна</cp:lastModifiedBy>
  <dcterms:modified xsi:type="dcterms:W3CDTF">2022-11-02T06:31:31Z</dcterms:modified>
</cp:coreProperties>
</file>