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5 ОГМ\8 2024\ПДО 08-БНГРЭ-2024 Аренда СВП\1 Запрос\Формы 6т,к\"/>
    </mc:Choice>
  </mc:AlternateContent>
  <xr:revisionPtr revIDLastSave="0" documentId="13_ncr:1_{B01F7153-14A0-43A1-B945-C54CE7CC3E29}" xr6:coauthVersionLast="36" xr6:coauthVersionMax="36" xr10:uidLastSave="{00000000-0000-0000-0000-000000000000}"/>
  <bookViews>
    <workbookView xWindow="14385" yWindow="105" windowWidth="14310" windowHeight="9000" tabRatio="859" firstSheet="5" activeTab="5" xr2:uid="{00000000-000D-0000-FFFF-FFFF00000000}"/>
  </bookViews>
  <sheets>
    <sheet name="КС-2 январь4" sheetId="181" state="hidden" r:id="rId1"/>
    <sheet name="КС-2 январь5" sheetId="186" state="hidden" r:id="rId2"/>
    <sheet name="КС-2 январь6" sheetId="183" state="hidden" r:id="rId3"/>
    <sheet name="КС-2 январь7" sheetId="188" state="hidden" r:id="rId4"/>
    <sheet name="КС-3 январь" sheetId="182" state="hidden" r:id="rId5"/>
    <sheet name="6.3к " sheetId="192" r:id="rId6"/>
  </sheets>
  <definedNames>
    <definedName name="Constr" localSheetId="1">'КС-2 январь5'!#REF!</definedName>
    <definedName name="Constr" localSheetId="2">'КС-2 январь6'!#REF!</definedName>
    <definedName name="Constr" localSheetId="3">'КС-2 январь7'!#REF!</definedName>
    <definedName name="FOT" localSheetId="1">'КС-2 январь5'!#REF!</definedName>
    <definedName name="FOT" localSheetId="2">'КС-2 январь6'!#REF!</definedName>
    <definedName name="FOT" localSheetId="3">'КС-2 январь7'!#REF!</definedName>
    <definedName name="Ind" localSheetId="1">'КС-2 январь5'!#REF!</definedName>
    <definedName name="Ind" localSheetId="2">'КС-2 январь6'!#REF!</definedName>
    <definedName name="Ind" localSheetId="3">'КС-2 январь7'!#REF!</definedName>
    <definedName name="Obj" localSheetId="1">'КС-2 январь5'!#REF!</definedName>
    <definedName name="Obj" localSheetId="2">'КС-2 январь6'!#REF!</definedName>
    <definedName name="Obj" localSheetId="3">'КС-2 январь7'!#REF!</definedName>
    <definedName name="Obosn" localSheetId="1">'КС-2 январь5'!#REF!</definedName>
    <definedName name="Obosn" localSheetId="2">'КС-2 январь6'!#REF!</definedName>
    <definedName name="Obosn" localSheetId="3">'КС-2 январь7'!#REF!</definedName>
    <definedName name="SmPr" localSheetId="1">'КС-2 январь5'!#REF!</definedName>
    <definedName name="SmPr" localSheetId="2">'КС-2 январь6'!#REF!</definedName>
    <definedName name="SmPr" localSheetId="3">'КС-2 январь7'!#REF!</definedName>
    <definedName name="вах" localSheetId="5">#REF!</definedName>
    <definedName name="вах">#REF!</definedName>
    <definedName name="завоз" localSheetId="5">#REF!</definedName>
    <definedName name="завоз">#REF!</definedName>
    <definedName name="_xlnm.Print_Titles" localSheetId="1">'КС-2 январь5'!$54:$54</definedName>
    <definedName name="_xlnm.Print_Titles" localSheetId="2">'КС-2 январь6'!$54:$54</definedName>
    <definedName name="_xlnm.Print_Titles" localSheetId="3">'КС-2 январь7'!$53:$53</definedName>
    <definedName name="_xlnm.Print_Area" localSheetId="0">'КС-2 январь4'!$A$1:$H$77</definedName>
    <definedName name="_xlnm.Print_Area" localSheetId="1">'КС-2 январь5'!$A$1:$H$129</definedName>
    <definedName name="_xlnm.Print_Area" localSheetId="2">'КС-2 январь6'!$A$1:$H$146</definedName>
    <definedName name="_xlnm.Print_Area" localSheetId="3">'КС-2 январь7'!$A$1:$H$158</definedName>
    <definedName name="_xlnm.Print_Area" localSheetId="4">'КС-3 январь'!$A$1:$I$67</definedName>
    <definedName name="эл." localSheetId="5">#REF!</definedName>
    <definedName name="эл.">#REF!</definedName>
  </definedNames>
  <calcPr calcId="191029"/>
</workbook>
</file>

<file path=xl/calcChain.xml><?xml version="1.0" encoding="utf-8"?>
<calcChain xmlns="http://schemas.openxmlformats.org/spreadsheetml/2006/main">
  <c r="N19" i="192" l="1"/>
  <c r="N20" i="192"/>
  <c r="N21" i="192" s="1"/>
  <c r="E15" i="192"/>
  <c r="E12" i="192"/>
  <c r="E11" i="192"/>
  <c r="D14" i="192" l="1"/>
  <c r="D13" i="192"/>
  <c r="M15" i="192" l="1"/>
  <c r="K15" i="192"/>
  <c r="J15" i="192"/>
  <c r="M11" i="192"/>
  <c r="L11" i="192"/>
  <c r="K11" i="192"/>
  <c r="J11" i="192"/>
  <c r="M12" i="192"/>
  <c r="L12" i="192"/>
  <c r="J12" i="192"/>
  <c r="K12" i="192"/>
  <c r="N12" i="192" l="1"/>
  <c r="N15" i="192"/>
  <c r="D12" i="192"/>
  <c r="D15" i="192"/>
  <c r="N11" i="192" l="1"/>
  <c r="D11" i="192"/>
  <c r="H47" i="181" l="1"/>
  <c r="H51" i="181"/>
  <c r="I46" i="182" s="1"/>
  <c r="I47" i="182"/>
  <c r="I48" i="182"/>
  <c r="I49" i="182"/>
  <c r="I50" i="182"/>
  <c r="B50" i="182"/>
  <c r="B49" i="182"/>
  <c r="B48" i="182"/>
  <c r="E44" i="188"/>
  <c r="H34" i="188"/>
  <c r="E45" i="186"/>
  <c r="H35" i="186"/>
  <c r="E45" i="183"/>
  <c r="H34" i="183"/>
  <c r="B46" i="182"/>
  <c r="I45" i="182"/>
  <c r="I44" i="182"/>
  <c r="B47" i="182"/>
  <c r="B45" i="182"/>
  <c r="B44" i="182"/>
  <c r="C18" i="182"/>
  <c r="H32" i="181"/>
  <c r="F30" i="182"/>
  <c r="I30" i="182" s="1"/>
  <c r="H30" i="182"/>
  <c r="I51" i="182" l="1"/>
  <c r="I52" i="182" s="1"/>
  <c r="I40" i="182" l="1"/>
  <c r="I42" i="182" s="1"/>
  <c r="I53" i="182"/>
  <c r="I54" i="182" s="1"/>
  <c r="G40" i="182" l="1"/>
  <c r="G42" i="182" s="1"/>
  <c r="H40" i="182"/>
  <c r="H42" i="182" s="1"/>
</calcChain>
</file>

<file path=xl/sharedStrings.xml><?xml version="1.0" encoding="utf-8"?>
<sst xmlns="http://schemas.openxmlformats.org/spreadsheetml/2006/main" count="1160" uniqueCount="405">
  <si>
    <t>Код</t>
  </si>
  <si>
    <t>Форма по ОКУД</t>
  </si>
  <si>
    <t>по</t>
  </si>
  <si>
    <t>Стройка</t>
  </si>
  <si>
    <t>Объект</t>
  </si>
  <si>
    <t>Вид операции</t>
  </si>
  <si>
    <t>Номер</t>
  </si>
  <si>
    <t xml:space="preserve">по </t>
  </si>
  <si>
    <t>позиции</t>
  </si>
  <si>
    <t>смете</t>
  </si>
  <si>
    <t>единицу,</t>
  </si>
  <si>
    <t>руб.</t>
  </si>
  <si>
    <t>дата</t>
  </si>
  <si>
    <t>по ОКПО</t>
  </si>
  <si>
    <t>Договор подряда (контракт)</t>
  </si>
  <si>
    <t>Номер документа</t>
  </si>
  <si>
    <t>Дата</t>
  </si>
  <si>
    <t>Отчетный период</t>
  </si>
  <si>
    <t>составления</t>
  </si>
  <si>
    <t>с</t>
  </si>
  <si>
    <t>МП</t>
  </si>
  <si>
    <t>Унифицированная форма № КС-2</t>
  </si>
  <si>
    <t>Выполнено работ</t>
  </si>
  <si>
    <t>единич.</t>
  </si>
  <si>
    <t>Цена  за</t>
  </si>
  <si>
    <t>Стоимость</t>
  </si>
  <si>
    <t>ООО  "РН-Бурение"</t>
  </si>
  <si>
    <t>Унифицированная форма № КС-3</t>
  </si>
  <si>
    <t>СПРАВКА</t>
  </si>
  <si>
    <t>порядку</t>
  </si>
  <si>
    <t>проведения</t>
  </si>
  <si>
    <t>работ</t>
  </si>
  <si>
    <t>месяц</t>
  </si>
  <si>
    <t>Итого</t>
  </si>
  <si>
    <t>Сумма НДС</t>
  </si>
  <si>
    <t>Всего с учетом НДС</t>
  </si>
  <si>
    <t>измерения</t>
  </si>
  <si>
    <t>Единица</t>
  </si>
  <si>
    <t>Директор</t>
  </si>
  <si>
    <t xml:space="preserve">Заказчик </t>
  </si>
  <si>
    <t>Восточно-Сибирского филиала ООО "РН-Бурение"</t>
  </si>
  <si>
    <t>А К Т</t>
  </si>
  <si>
    <t>о приемке выполненных работ</t>
  </si>
  <si>
    <t>Инвестор</t>
  </si>
  <si>
    <t>от 11.11.99 № 100</t>
  </si>
  <si>
    <t>Сметная (договорная) стоимость в соответствии с договором подряда (субподряда)</t>
  </si>
  <si>
    <t>Вид деятельности по  ОКДП</t>
  </si>
  <si>
    <t xml:space="preserve">  руб.</t>
  </si>
  <si>
    <t>Количество</t>
  </si>
  <si>
    <t>расценки</t>
  </si>
  <si>
    <t>номер</t>
  </si>
  <si>
    <t>115035, РФ, г.Москва, Софийская набережная,д.26/1 , тел. (495) 225-97-84, факс (495) 225-97-86</t>
  </si>
  <si>
    <t>Наименование работ</t>
  </si>
  <si>
    <t>Наименование пусковых комплексов, этапов, объектов, видов выполненных работ, оборудования, затрат</t>
  </si>
  <si>
    <t xml:space="preserve">с начала </t>
  </si>
  <si>
    <t>в том числе за</t>
  </si>
  <si>
    <t>с начала года</t>
  </si>
  <si>
    <t>отчетный</t>
  </si>
  <si>
    <t>Стоимость выполненных работ и затрат, руб.</t>
  </si>
  <si>
    <t>Утверждена постановлением Госкомстата России</t>
  </si>
  <si>
    <t>11.20.1</t>
  </si>
  <si>
    <t>09.05.2008 г.</t>
  </si>
  <si>
    <t>тел. (3912) 52-46-01, факс (3912) 52-46-60</t>
  </si>
  <si>
    <t>648360, РФ, Красноярский край, Эвенкийский муниципальный район, п.Байкит, ул. Гагарина, д.10а</t>
  </si>
  <si>
    <t>ОАО "Восточно-Сибирская нефтегазовая компания"</t>
  </si>
  <si>
    <t>Подрядчик</t>
  </si>
  <si>
    <t>Всего работ и затрат, включаемых в стоимость работ</t>
  </si>
  <si>
    <t>Этап №2. Транспортировка бурового оборудования на ж/д станцию г. Усинск</t>
  </si>
  <si>
    <t>Сдал:</t>
  </si>
  <si>
    <t>(доверенность № 149 от 08.05.2008 года с ООО "РН-Бурение")</t>
  </si>
  <si>
    <t>И. П. Столяров</t>
  </si>
  <si>
    <t>Принял:</t>
  </si>
  <si>
    <t>С. А. Постников</t>
  </si>
  <si>
    <t>Л. Л. Шиленкова</t>
  </si>
  <si>
    <t>Заказчик:</t>
  </si>
  <si>
    <t>Подрядчик:</t>
  </si>
  <si>
    <t>Юрубчено-Тохомское месторождение скв. Юр-81</t>
  </si>
  <si>
    <t>ВС-283-08</t>
  </si>
  <si>
    <t>Главный инженер</t>
  </si>
  <si>
    <t>(действующий на основании доверенности № 87</t>
  </si>
  <si>
    <t>от 11.03.2008 года с ООО "РН-Бурение)</t>
  </si>
  <si>
    <t>Ю.С.Давыдов</t>
  </si>
  <si>
    <t>Разведочное бурение</t>
  </si>
  <si>
    <t>Начальник Управления по бурению, скважинным технологиям и супервайзингу</t>
  </si>
  <si>
    <t>Начальник Планово-экономического отдела Управления капитального строительства</t>
  </si>
  <si>
    <t>Этап  №2. Транспортировка бурового оборудования до ж/д станции г. Усинск</t>
  </si>
  <si>
    <t>операция</t>
  </si>
  <si>
    <t>Этап  №4. Подготовка, переработка, погрузка на платформы и транспортировка бурового оборудования  с ж/д станции г. Усинск на ж/д станцию г. Лесосибирск, 357,50 тн</t>
  </si>
  <si>
    <t>Этап  №5. Приемка бурового оборудования в г. Лесосибирск</t>
  </si>
  <si>
    <t>Этап  №6. Перевозка бурового оборудования в район промежуточного складирования (г. Лесосибирск- п.г.т. С-Енисейск)</t>
  </si>
  <si>
    <t>Начальник Производственно-технического отдела Управления по бурению, скважинным технологиям и супервайзингу</t>
  </si>
  <si>
    <t>в том числе:</t>
  </si>
  <si>
    <t>СМР в договорных ценах</t>
  </si>
  <si>
    <t>в том числе по выполненным этапам:</t>
  </si>
  <si>
    <t>ИТОГО по выполненным работам</t>
  </si>
  <si>
    <t>83039459</t>
  </si>
  <si>
    <t>о стоимости выполненных работ и затрат</t>
  </si>
  <si>
    <t>В.А. Куренков</t>
  </si>
  <si>
    <t>Супервайзер</t>
  </si>
  <si>
    <t>Расценки проверил</t>
  </si>
  <si>
    <t>Е.А. Сидоркина</t>
  </si>
  <si>
    <t>Этап VII. Ответственное хранение бурового оборудования</t>
  </si>
  <si>
    <t>4/81-09</t>
  </si>
  <si>
    <t>31.01.2009г.</t>
  </si>
  <si>
    <t>01.01.2009г.</t>
  </si>
  <si>
    <t>АКТ</t>
  </si>
  <si>
    <t xml:space="preserve">Основание - </t>
  </si>
  <si>
    <t xml:space="preserve">Сметная (договорная) стоимость в соответствии с договором подряда (субподряда): </t>
  </si>
  <si>
    <t>Средства на оплату труда _______________________________________________________________________________________________</t>
  </si>
  <si>
    <t>_______________________________________________________________________________________________87419,01</t>
  </si>
  <si>
    <t>Сметная трудоемкость _______________________________________________________________________________________________</t>
  </si>
  <si>
    <t>_______________________________________________________________________________________________1300,68</t>
  </si>
  <si>
    <t>чел.час</t>
  </si>
  <si>
    <t>Трудозатраты механизаторов _______________________________________________________________________________________________</t>
  </si>
  <si>
    <t>_______________________________________________________________________________________________222,95</t>
  </si>
  <si>
    <t>Номер единичной расценки</t>
  </si>
  <si>
    <t>Единица измерения</t>
  </si>
  <si>
    <t>по порядку</t>
  </si>
  <si>
    <t>позиции по смете</t>
  </si>
  <si>
    <t>количество
на ед./
всего</t>
  </si>
  <si>
    <t>цена за единицу, руб.</t>
  </si>
  <si>
    <t>стоимость, руб.</t>
  </si>
  <si>
    <t xml:space="preserve">                                       Раздел 1. Расчистка, планировка (5 км, ширина 6 м, вырубка 2 м, расчистка - 6м, планировка - 4м)</t>
  </si>
  <si>
    <t>ТЕР01-02-099-03</t>
  </si>
  <si>
    <t>100 деревьев</t>
  </si>
  <si>
    <t>Затраты труда рабочих (ср 3,8)</t>
  </si>
  <si>
    <t>8,46
25,38</t>
  </si>
  <si>
    <t>Бензопилы</t>
  </si>
  <si>
    <t>1. 331601</t>
  </si>
  <si>
    <t>м-час</t>
  </si>
  <si>
    <t>2,82
8,46</t>
  </si>
  <si>
    <t>ТЕР01-02-099-09</t>
  </si>
  <si>
    <t>10,3
46,35</t>
  </si>
  <si>
    <t>3,43
15,44</t>
  </si>
  <si>
    <t>ТЕР01-02-100-05</t>
  </si>
  <si>
    <t>100 хвостов</t>
  </si>
  <si>
    <t>Затраты труда рабочих (ср 2)</t>
  </si>
  <si>
    <t>12,43
93,23</t>
  </si>
  <si>
    <t>Затраты труда машинистов</t>
  </si>
  <si>
    <t>7,08
53,1</t>
  </si>
  <si>
    <t>Тракторы на гусеничном ходу при работе на других видах строительства (кроме водохозяйственного) 79 (108) кВт (л.с.)</t>
  </si>
  <si>
    <t>1. 010312</t>
  </si>
  <si>
    <t>ТЕР01-02-112-02</t>
  </si>
  <si>
    <t>1 га</t>
  </si>
  <si>
    <t>2,08
4,16</t>
  </si>
  <si>
    <t>Кусторезы навесные на тракторе 79 (108) кВт (л.с.) с гидравлическим управлением</t>
  </si>
  <si>
    <t>1. 090601</t>
  </si>
  <si>
    <t>ТЕР01-02-123-03</t>
  </si>
  <si>
    <t>4,57
9,14</t>
  </si>
  <si>
    <t>Тракторы на гусеничном ходу при работе на других видах строительства (кроме водохозяйственного) до 59 (80) кВт (л.с.)</t>
  </si>
  <si>
    <t>1. 010311</t>
  </si>
  <si>
    <t>Валкователи древесных остатков (без трактора)</t>
  </si>
  <si>
    <t>2. 081800</t>
  </si>
  <si>
    <t>ТЕР01-02-087-03</t>
  </si>
  <si>
    <t>1000 м3 снега</t>
  </si>
  <si>
    <t>2,31
27,72</t>
  </si>
  <si>
    <t>Бульдозеры при работе на других видах строительства (кроме водохозяйственного) 79 (108) кВт (л.с.)</t>
  </si>
  <si>
    <t>1. 070149</t>
  </si>
  <si>
    <t>ТЕР01-01-049-02</t>
  </si>
  <si>
    <t>1000 м3 грунта недобора</t>
  </si>
  <si>
    <t>Затраты труда рабочих (ср 2,5)</t>
  </si>
  <si>
    <t>557,96
1115,92</t>
  </si>
  <si>
    <t>54,76
109,52</t>
  </si>
  <si>
    <t>Экскаваторы одноковшовые дизельные на гусеничном ходу при работе на других видах строительства (кроме водохозяйственного) 0,65 м3</t>
  </si>
  <si>
    <t>1. 060248</t>
  </si>
  <si>
    <t>43,78
87,56</t>
  </si>
  <si>
    <t>2. 070149</t>
  </si>
  <si>
    <t>10,98
21,96</t>
  </si>
  <si>
    <t>Пиломатериалы хвойных пород. Доски обрезные длиной 2-3.75 м, шириной 75-150 мм, толщиной 32-40 мм IV сорта</t>
  </si>
  <si>
    <t>3. 102-0118</t>
  </si>
  <si>
    <t>м3</t>
  </si>
  <si>
    <t>0,035
0,07</t>
  </si>
  <si>
    <t>ТЕР01-01-036-03</t>
  </si>
  <si>
    <t>1000 м2 спланированной поверхности за 1 проход бульдозера</t>
  </si>
  <si>
    <t>0,19
3,8</t>
  </si>
  <si>
    <t>Бульдозеры при работе на других видах строительства (кроме водохозяйственного) 132 (180) кВт (л.с.)</t>
  </si>
  <si>
    <t>1. 070153</t>
  </si>
  <si>
    <t xml:space="preserve">                                       Раздел 2. Устройство разъездов  (3 разъезда на 1 км, размер 20м х 4м)</t>
  </si>
  <si>
    <t>8,46
3,05</t>
  </si>
  <si>
    <t>2,82
1,02</t>
  </si>
  <si>
    <t>10,3
5,56</t>
  </si>
  <si>
    <t>3,43
1,85</t>
  </si>
  <si>
    <t>12,43
11,19</t>
  </si>
  <si>
    <t>7,08
6,37</t>
  </si>
  <si>
    <t>ТЕР01-02-105-01</t>
  </si>
  <si>
    <t>100 пней</t>
  </si>
  <si>
    <t>2,44
2,2</t>
  </si>
  <si>
    <t>Корчеватели-собиратели с трактором 79 (108) кВт (л.с.)</t>
  </si>
  <si>
    <t>1. 090501</t>
  </si>
  <si>
    <t>ТЕР01-02-105-04</t>
  </si>
  <si>
    <t>3,04
2,74</t>
  </si>
  <si>
    <t>2,31
4,18</t>
  </si>
  <si>
    <t>0,19
0,02</t>
  </si>
  <si>
    <t>Итого прямые затраты по акту в ценах 2001г.</t>
  </si>
  <si>
    <t>Итого прямые затраты по акту с учетом коэффициентов к итогам</t>
  </si>
  <si>
    <t>Накладные расходы</t>
  </si>
  <si>
    <t>Сметная прибыль</t>
  </si>
  <si>
    <t>Итоги по акту:</t>
  </si>
  <si>
    <t xml:space="preserve">  Земляные работы, выполняемые по другим видам работ (подготовительным, сопутствующим, укрепительным)</t>
  </si>
  <si>
    <t xml:space="preserve">  Земляные работы, выполняемые механизированным способом</t>
  </si>
  <si>
    <t xml:space="preserve">  Итого</t>
  </si>
  <si>
    <t xml:space="preserve">    В том числе:</t>
  </si>
  <si>
    <t xml:space="preserve">      Материалы</t>
  </si>
  <si>
    <t xml:space="preserve">      Машины и механизмы</t>
  </si>
  <si>
    <t xml:space="preserve">      ФОТ</t>
  </si>
  <si>
    <t xml:space="preserve">      Накладные расходы</t>
  </si>
  <si>
    <t xml:space="preserve">      Сметная прибыль</t>
  </si>
  <si>
    <t xml:space="preserve">  Временные 3,5%</t>
  </si>
  <si>
    <t xml:space="preserve">  Зимнее удорожание 9,3%</t>
  </si>
  <si>
    <t xml:space="preserve">  Итого с учетом доп. затрат в тек ценах</t>
  </si>
  <si>
    <t xml:space="preserve">  НДС 18%</t>
  </si>
  <si>
    <t xml:space="preserve">  ВСЕГО по акту</t>
  </si>
  <si>
    <r>
      <t>Валка деревьев мягких пород с корня, диаметр стволов: до 24 см</t>
    </r>
    <r>
      <rPr>
        <i/>
        <sz val="8"/>
        <rFont val="Times New Roman"/>
        <family val="1"/>
        <charset val="204"/>
      </rPr>
      <t xml:space="preserve">
НР, (1113,73 руб.): 80%*0,912 от ФОТ (1526,5 руб.)
СП, (686,93 руб.): 45% от ФОТ (1526,5 руб.)</t>
    </r>
  </si>
  <si>
    <r>
      <t>Валка деревьев твердых пород и лиственницы с корня, диаметр стволов: до 24 см</t>
    </r>
    <r>
      <rPr>
        <i/>
        <sz val="8"/>
        <rFont val="Times New Roman"/>
        <family val="1"/>
        <charset val="204"/>
      </rPr>
      <t xml:space="preserve">
НР, (2230,19 руб.): 80%*,912 от ФОТ (2787,74 руб.)
СП, (1254,48 руб.): 45% от ФОТ (2787,74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</si>
  <si>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(7466,68 руб.): 80%*,912 от ФОТ (9333,35 руб.)
СП, (4200,01 руб.): 45% от ФОТ (9333,35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</si>
  <si>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(267,84 руб.): 80%*0,912 от ФОТ (367,1 руб.)
СП, (165,2 руб.): 45% от ФОТ (367,1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</si>
  <si>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(551,78 руб.): 80%*0,912 от ФОТ (756,28 руб.)
СП, (340,33 руб.): 45% от ФОТ (756,28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</si>
  <si>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(1784,86 руб.): 80%*0,912 от ФОТ (2446,36 руб.)
СП, (1100,86 руб.): 45% от ФОТ (2446,36 руб.)</t>
    </r>
  </si>
  <si>
    <r>
      <t>Срезка недобора грунта в выемках, группа грунтов: 2 (засыпка оврагов, выравнивание подъемов и спусков)</t>
    </r>
    <r>
      <rPr>
        <i/>
        <sz val="8"/>
        <rFont val="Times New Roman"/>
        <family val="1"/>
        <charset val="204"/>
      </rPr>
      <t xml:space="preserve">
НР, (58414,89 руб.): 95%*0,912 от ФОТ (67422,54 руб.)
СП, (33711,27 руб.): 50% от ФОТ (67422,54 руб.)</t>
    </r>
  </si>
  <si>
    <r>
      <t>Планировка площадей бульдозерами мощностью: 132 (180) кВт (л.с.)</t>
    </r>
    <r>
      <rPr>
        <i/>
        <sz val="8"/>
        <rFont val="Times New Roman"/>
        <family val="1"/>
        <charset val="204"/>
      </rPr>
      <t xml:space="preserve">
НР, (290,2 руб.): 95%*0,912 от ФОТ (334,95 руб.)
СП, (167,48 руб.): 50% от ФОТ (334,95 руб.)</t>
    </r>
  </si>
  <si>
    <r>
      <t>Валка деревьев мягких пород с корня, диаметр стволов: до 24 см</t>
    </r>
    <r>
      <rPr>
        <i/>
        <sz val="8"/>
        <rFont val="Times New Roman"/>
        <family val="1"/>
        <charset val="204"/>
      </rPr>
      <t xml:space="preserve">
НР, (133,65 руб.): 80%*0,912 от ФОТ (183,18 руб.)
СП, (82,43 руб.): 45% от ФОТ (183,18 руб.)</t>
    </r>
  </si>
  <si>
    <r>
      <t>Валка деревьев твердых пород и лиственницы с корня, диаметр стволов: до 24 см</t>
    </r>
    <r>
      <rPr>
        <i/>
        <sz val="8"/>
        <rFont val="Times New Roman"/>
        <family val="1"/>
        <charset val="204"/>
      </rPr>
      <t xml:space="preserve">
НР, (267,66 руб.): 80%*,912 от ФОТ (334,57 руб.)
СП, (150,56 руб.): 45% от ФОТ (334,57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</si>
  <si>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(895,99 руб.): 80%*,912 от ФОТ (1119,99 руб.)
СП, (504 руб.): 45% от ФОТ (1119,99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</si>
  <si>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(155,04 руб.): 80%*,912 от ФОТ (193,8 руб.)
СП, (87,21 руб.): 45% от ФОТ (193,8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</si>
  <si>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95 м ПЗ=9,5; ОЗП=9,5; ЭМ=9,5; ЗПМ=9,5; МАТ=9,5; ТЗ=9,5; ТЗМ=9,5
НР, (193,32 руб.): 80%*,912 от ФОТ (241,65 руб.)
СП, (108,74 руб.): 45% от ФОТ (</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</si>
  <si>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(269,24 руб.): 80%*0,912 от ФОТ (369,02 руб.)
СП, (166,06 руб.): 45% от ФОТ (369,02 руб.)</t>
    </r>
  </si>
  <si>
    <r>
      <t>Планировка площадей бульдозерами мощностью: 132 (180) кВт (л.с.)</t>
    </r>
    <r>
      <rPr>
        <i/>
        <sz val="8"/>
        <rFont val="Times New Roman"/>
        <family val="1"/>
        <charset val="204"/>
      </rPr>
      <t xml:space="preserve">
НР, (1,74 руб.): 95%*0,912 от ФОТ (2,01 руб.)
СП, (1,01 руб.): 50% от ФОТ (2,01 руб.)</t>
    </r>
  </si>
  <si>
    <t>О ПРИЕМКЕ ВЫПОЛНЕННЫХ РАБОТ.</t>
  </si>
  <si>
    <t>5/81-09</t>
  </si>
  <si>
    <t>(доверенность № 333 от 22.12.2008 года с ООО "РН-Бурение")</t>
  </si>
  <si>
    <t>Смета № 4 Расчет стоимости строительства зимней дороги для транспортировки БУ на площадку скв. №81</t>
  </si>
  <si>
    <t>6/81-09</t>
  </si>
  <si>
    <t>Этап VIII. Восстановление зимней дороги для транспортировки БУ на площадку скв. №81</t>
  </si>
  <si>
    <t>Этап IX. Строительство зимней дороги для транспортировки БУ на площадку скв. №81</t>
  </si>
  <si>
    <t>_______________________________________________________________________________________________159572,01</t>
  </si>
  <si>
    <t>_______________________________________________________________________________________________0</t>
  </si>
  <si>
    <t>_______________________________________________________________________________________________1843,42</t>
  </si>
  <si>
    <t xml:space="preserve">                                       Раздел 1. Расчистка, планировка  зимника (59, 2 км, ширина 4 м)</t>
  </si>
  <si>
    <t>ТЕР01-02-112-03</t>
  </si>
  <si>
    <t>1,43
16,87</t>
  </si>
  <si>
    <t>ТЕР01-02-123-08</t>
  </si>
  <si>
    <t>3,11
36,7</t>
  </si>
  <si>
    <t>Подборщики мелких древесных остатков</t>
  </si>
  <si>
    <t>2. 081700</t>
  </si>
  <si>
    <t>ТЕР01-02-089-02</t>
  </si>
  <si>
    <t>1000 м3 грунта</t>
  </si>
  <si>
    <t>66,08
522,03</t>
  </si>
  <si>
    <t>ТЕР01-01-032-02</t>
  </si>
  <si>
    <t>3,85
91,25</t>
  </si>
  <si>
    <t>ТЕР01-01-032-10</t>
  </si>
  <si>
    <t>28,17
333,81</t>
  </si>
  <si>
    <t>2,31
738,46</t>
  </si>
  <si>
    <t>0,19
45,03</t>
  </si>
  <si>
    <t xml:space="preserve">                                       Раздел 2. Устройство разъездов (3 разъезда на 1 км, размер 20м х 4м)</t>
  </si>
  <si>
    <t>2,08
2,95</t>
  </si>
  <si>
    <t>3,11
4,42</t>
  </si>
  <si>
    <t>2,31
49,2</t>
  </si>
  <si>
    <t>0,19
2,7</t>
  </si>
  <si>
    <r>
      <t>Срезка кустарника и мелколесья в грунтах естественного залегания кусторезами на тракторе 79 (108) кВт (л.с.), кустарник и мелколесье: редкие</t>
    </r>
    <r>
      <rPr>
        <i/>
        <sz val="8"/>
        <rFont val="Times New Roman"/>
        <family val="1"/>
        <charset val="204"/>
      </rPr>
      <t xml:space="preserve">
НР, (1086,41 руб.): 80%*0,912 от ФОТ (1489,05 руб.)
СП, (670,07 руб.): 45% от ФОТ (1489,05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</si>
  <si>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(2215,48 руб.): 80%*0,912 от ФОТ (3036,57 руб.)
СП, (1366,46 руб.): 45% от ФОТ (3036,57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</si>
  <si>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(31512,32 руб.): 80%*0,912 от ФОТ (43191,23 руб.)
СП, (19436,05 руб.): 45% от ФОТ (43191,23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</si>
  <si>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(6976,07 руб.): 95%*0,912 от ФОТ (8051,79 руб.)
СП, (4025,9 руб.): 50% от ФОТ (8051,79 руб.)</t>
    </r>
  </si>
  <si>
    <r>
      <t>При перемещении грунта на каждые последующие 10 м добавлять: к норме 01-01-032-2</t>
    </r>
    <r>
      <rPr>
        <i/>
        <sz val="8"/>
        <rFont val="Times New Roman"/>
        <family val="1"/>
        <charset val="204"/>
      </rPr>
      <t xml:space="preserve">
КОЭФ. К ПОЗИЦИИ:
перемещение на 90 м ПЗ=9; ОЗП=9; ЭМ=9; ЗПМ=9; МАТ=9; ТЗ=9; ТЗМ=9
НР, (25521,04 руб.): 95%*0,912 от ФОТ (29456,42 руб.)
СП, (14728,21 руб.): 50% от ФОТ (29456</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</si>
  <si>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(47549,17 руб.): 80%*0,912 от ФОТ (65171,56 руб.)
СП, (29327,2 руб.): 45% от ФОТ (65171,56 руб.)</t>
    </r>
  </si>
  <si>
    <r>
      <t>Планировка площадей бульдозерами мощностью: 132 (180) кВт (л.с.)</t>
    </r>
    <r>
      <rPr>
        <i/>
        <sz val="8"/>
        <rFont val="Times New Roman"/>
        <family val="1"/>
        <charset val="204"/>
      </rPr>
      <t xml:space="preserve">
НР, (3438,91 руб.): 95%*0,912 от ФОТ (3969,19 руб.)
СП, (1984,6 руб.): 50% от ФОТ (3969,19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</si>
  <si>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(190,2 руб.): 80%*0,912 от ФОТ (260,69 руб.)
СП, (117,31 руб.): 45% от ФОТ (260,69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</si>
  <si>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(266,62 руб.): 80%*0,912 от ФОТ (365,43 руб.)
СП, (164,44 руб.): 45% от ФОТ (365,43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</si>
  <si>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(3168,16 руб.): 80%*0,912 от ФОТ (4342,32 руб.)
СП, (1954,04 руб.): 45% от ФОТ (4342,32 руб.)</t>
    </r>
  </si>
  <si>
    <r>
      <t>Планировка площадей бульдозерами мощностью: 132 (180) кВт (л.с.)</t>
    </r>
    <r>
      <rPr>
        <i/>
        <sz val="8"/>
        <rFont val="Times New Roman"/>
        <family val="1"/>
        <charset val="204"/>
      </rPr>
      <t xml:space="preserve">
НР, (206,03 руб.): 95%*0,912 от ФОТ (237,8 руб.)
СП, (118,9 руб.): 50% от ФОТ (237,8 руб.)</t>
    </r>
  </si>
  <si>
    <t>Смета № 5 Расчет стоимости воссатновления зимней дороги для транспортировки БУ на площадку скв. №81</t>
  </si>
  <si>
    <t>7/81-09</t>
  </si>
  <si>
    <t>Этап XI. Строительство площадки разведочной скважины №81</t>
  </si>
  <si>
    <t>_______________________________________________________________________________________________354598,55</t>
  </si>
  <si>
    <t>_______________________________________________________________________________________________5416,36</t>
  </si>
  <si>
    <t>_______________________________________________________________________________________________2010,99</t>
  </si>
  <si>
    <t xml:space="preserve">                                       Раздел 1. Расчистка, планировка  площадки (ср. плотность 1 дер на 10 кв. м.)</t>
  </si>
  <si>
    <t>8,46
197,96</t>
  </si>
  <si>
    <t>2,82
65,99</t>
  </si>
  <si>
    <t>10,3
361,53</t>
  </si>
  <si>
    <t>3,43
120,39</t>
  </si>
  <si>
    <t>2,44
142,74</t>
  </si>
  <si>
    <t>6,24
365,04</t>
  </si>
  <si>
    <t>12,43
727,16</t>
  </si>
  <si>
    <t>7,08
414,18</t>
  </si>
  <si>
    <t>2,31
143,22</t>
  </si>
  <si>
    <t>4,57
28,33</t>
  </si>
  <si>
    <t>66,08
409,7</t>
  </si>
  <si>
    <t>557,96
3459,35</t>
  </si>
  <si>
    <t>54,76
339,51</t>
  </si>
  <si>
    <t>43,78
271,44</t>
  </si>
  <si>
    <t>10,98
68,08</t>
  </si>
  <si>
    <t>0,035
0,217</t>
  </si>
  <si>
    <t>ТЕР01-02-107-02</t>
  </si>
  <si>
    <t>100 ям</t>
  </si>
  <si>
    <t>1,95
120,9</t>
  </si>
  <si>
    <t>Бульдозеры при работе на других видах строительства (кроме водохозяйственного) 118 (160) кВт (л.с.)</t>
  </si>
  <si>
    <t>1. 070151</t>
  </si>
  <si>
    <t>0,19
11,78</t>
  </si>
  <si>
    <t xml:space="preserve">                                       Раздел 2. Устройство вертолетной площадки</t>
  </si>
  <si>
    <t>ТЕР27-11-001-01</t>
  </si>
  <si>
    <t>1000 м2 покрытия</t>
  </si>
  <si>
    <t>Затраты труда рабочих (ср 3,7)</t>
  </si>
  <si>
    <t>877,45
386,96</t>
  </si>
  <si>
    <t>46,51
20,51</t>
  </si>
  <si>
    <t>Краны на автомобильном ходу при работе на других видах строительства (кроме магистральных трубопроводов) 10 т</t>
  </si>
  <si>
    <t>1. 021141</t>
  </si>
  <si>
    <t>40,9
18,04</t>
  </si>
  <si>
    <t>Автопогрузчики 5 т</t>
  </si>
  <si>
    <t>2. 030101</t>
  </si>
  <si>
    <t>0,5
0,22</t>
  </si>
  <si>
    <t>3. 070149</t>
  </si>
  <si>
    <t>3,12
1,38</t>
  </si>
  <si>
    <t>Автомобили бортовые грузоподъемностью до 5 т</t>
  </si>
  <si>
    <t>4. 400001</t>
  </si>
  <si>
    <t>1,99
0,88</t>
  </si>
  <si>
    <t>Проволока стальная низкоуглеродистая разного назначения оцинкованная диаметром 3.0 мм</t>
  </si>
  <si>
    <t>5. 101-0813</t>
  </si>
  <si>
    <t>т</t>
  </si>
  <si>
    <t>0,051
0,02249</t>
  </si>
  <si>
    <t>Гвозди строительные</t>
  </si>
  <si>
    <t>6. 101-1805</t>
  </si>
  <si>
    <t>0,056
0,0247</t>
  </si>
  <si>
    <t>Лесоматериалы круглые хвойных пород. Жерди длиной 3-6.5 м, толщиной 3-5 см</t>
  </si>
  <si>
    <t>7. 102-0013</t>
  </si>
  <si>
    <t>5,83
2,571</t>
  </si>
  <si>
    <t>Пиломатериалы хвойных пород. Доски необрезные длиной 4-6.5 м, все ширины, толщиной 44 мм и более IV сорта</t>
  </si>
  <si>
    <t>8. 102-0082</t>
  </si>
  <si>
    <t>24
10,58</t>
  </si>
  <si>
    <t>Лесоматериалы круглые длиной 3-8 м, толщиной 44 мм, диаметром 14-24 см, III сорта</t>
  </si>
  <si>
    <t>9. 102-9044</t>
  </si>
  <si>
    <t>206
90,85</t>
  </si>
  <si>
    <t xml:space="preserve">                                       Раздел 3. Устройство насыпи под эстакаду</t>
  </si>
  <si>
    <t>3,85
0,23</t>
  </si>
  <si>
    <t>ТЕР27-07-004-01</t>
  </si>
  <si>
    <t>100 м2 тротуара</t>
  </si>
  <si>
    <t>Затраты труда рабочих (ср 2,6)</t>
  </si>
  <si>
    <t>56,68
283,4</t>
  </si>
  <si>
    <t>2,97
14,85</t>
  </si>
  <si>
    <t>1,28
6,4</t>
  </si>
  <si>
    <t>2. 331601</t>
  </si>
  <si>
    <t>1,81
9,05</t>
  </si>
  <si>
    <t>3. 400001</t>
  </si>
  <si>
    <t>1,69
8,45</t>
  </si>
  <si>
    <t>4. 101-1805</t>
  </si>
  <si>
    <t>0,0069
0,0345</t>
  </si>
  <si>
    <t>Лесоматериалы круглые хвойных пород для выработки пиломатериалов и заготовок (пластины) толщиной 20-24 см II сорта</t>
  </si>
  <si>
    <t>5. 102-0010</t>
  </si>
  <si>
    <t>1,8
9</t>
  </si>
  <si>
    <t>Пиломатериалы хвойных пород. Доски обрезные длиной 4-6.5 м, шириной 75-150 мм, толщиной 44 мм и более II сорта</t>
  </si>
  <si>
    <t>6. 102-0060</t>
  </si>
  <si>
    <t>4,9
24,5</t>
  </si>
  <si>
    <t xml:space="preserve">  Автомобильные дороги</t>
  </si>
  <si>
    <r>
      <t>Валка деревьев мягких пород с корня, диаметр стволов: до 24 см</t>
    </r>
    <r>
      <rPr>
        <i/>
        <sz val="8"/>
        <rFont val="Times New Roman"/>
        <family val="1"/>
        <charset val="204"/>
      </rPr>
      <t xml:space="preserve">
НР, (6682,33 руб.): 80%*0,912 от ФОТ (9158,9 руб.)
СП, (4121,51 руб.): 45% от ФОТ (9158,9 руб.)</t>
    </r>
  </si>
  <si>
    <r>
      <t>Валка деревьев твердых пород и лиственницы с корня, диаметр стволов: до 24 см</t>
    </r>
    <r>
      <rPr>
        <i/>
        <sz val="8"/>
        <rFont val="Times New Roman"/>
        <family val="1"/>
        <charset val="204"/>
      </rPr>
      <t xml:space="preserve">
НР, (13381,1 руб.): 80%*,912 от ФОТ (16726,37 руб.)
СП, (7526,87 руб.): 45% от ФОТ (16726,37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</si>
  <si>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(7069,61 руб.): 80%*0,912 от ФОТ (9689,71 руб.)
СП, (4360,37 руб.): 45% от ФОТ (9689,71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</si>
  <si>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195 м ПЗ=19,5; ОЗП=19,5; ЭМ=19,5; ЗПМ=19,5; МАТ=19,5; ТЗ=19,5; ТЗМ=19,5
НР, (18096,01 руб.): 80%*0,912 от ФОТ (24802,64 руб.)
СП, (11161,19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</si>
  <si>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(40857,62 руб.): 80%*0,912 от ФОТ (56000,03 руб.)
СП, (25200,01 руб.): 45% от ФОТ (56000,03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</si>
  <si>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(7093,75 руб.): 80%*0,912 от ФОТ (9722,79 руб.)
СП, (4375,26 руб.): 45% от ФОТ (9722,79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</si>
  <si>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(1315,75 руб.): 80%*0,912 от ФОТ (1803,38 руб.)
СП, (811,52 руб.): 45% от ФОТ (1803,38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</si>
  <si>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(19023,98 руб.): 80%*0,912 от ФОТ (26074,53 руб.)
СП, (11733,54 руб.): 45% от ФОТ (26074,53 руб.)</t>
    </r>
  </si>
  <si>
    <r>
      <t>Срезка недобора грунта в выемках, группа грунтов: 2</t>
    </r>
    <r>
      <rPr>
        <i/>
        <sz val="8"/>
        <rFont val="Times New Roman"/>
        <family val="1"/>
        <charset val="204"/>
      </rPr>
      <t xml:space="preserve">
НР, (139297,05 руб.): 95%*0,912 от ФОТ (160776,83 руб.)
СП, (80388,42 руб.): 50% от ФОТ (160776,83 руб.)</t>
    </r>
  </si>
  <si>
    <r>
      <t>Засыпка ям подкоренных бульдозерами мощностью: 118 (160) кВт (л.с.)</t>
    </r>
    <r>
      <rPr>
        <i/>
        <sz val="8"/>
        <rFont val="Times New Roman"/>
        <family val="1"/>
        <charset val="204"/>
      </rPr>
      <t xml:space="preserve">
НР, (5988,25 руб.): 80%*0,912 от ФОТ (8207,58 руб.)
СП, (3693,41 руб.): 45% от ФОТ (8207,58 руб.)</t>
    </r>
  </si>
  <si>
    <r>
      <t>Планировка площадей бульдозерами мощностью: 132 (180) кВт (л.с.)</t>
    </r>
    <r>
      <rPr>
        <i/>
        <sz val="8"/>
        <rFont val="Times New Roman"/>
        <family val="1"/>
        <charset val="204"/>
      </rPr>
      <t xml:space="preserve">
НР, (692,02 руб.): 95%*0,912 от ФОТ (798,73 руб.)
СП, (399,37 руб.): 50% от ФОТ (798,73 руб.)</t>
    </r>
  </si>
  <si>
    <r>
      <t>Устройство дорог с однорядным настилом из бревен с покрытием: из досок</t>
    </r>
    <r>
      <rPr>
        <i/>
        <sz val="8"/>
        <rFont val="Times New Roman"/>
        <family val="1"/>
        <charset val="204"/>
      </rPr>
      <t xml:space="preserve">
НР, (24527,64 руб.): 142%*0,912 от ФОТ (18939,68 руб.)
СП, (17992,7 руб.): 95% от ФОТ (18939,68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</si>
  <si>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(13,57 руб.): 95%*0,912 от ФОТ (15,66 руб.)
СП, (7,83 руб.): 50% от ФОТ (15,66 руб.)</t>
    </r>
  </si>
  <si>
    <r>
      <t>Устройство деревянных тротуаров</t>
    </r>
    <r>
      <rPr>
        <i/>
        <sz val="8"/>
        <rFont val="Times New Roman"/>
        <family val="1"/>
        <charset val="204"/>
      </rPr>
      <t xml:space="preserve">
НР, (15387,29 руб.): 142%*0,912 от ФОТ (11881,71 руб.)
СП, (11287,62 руб.): 95% от ФОТ (11881,71 руб.)</t>
    </r>
  </si>
  <si>
    <t>Смета № 7 Расчет стоимости строительства площадки разведочной скважины №81</t>
  </si>
  <si>
    <t>А. М. Платонов</t>
  </si>
  <si>
    <t>№ п/п</t>
  </si>
  <si>
    <t>1</t>
  </si>
  <si>
    <t>2</t>
  </si>
  <si>
    <t>3</t>
  </si>
  <si>
    <t>КОММЕРЧЕСКОЕ ПРЕДЛОЖЕНИЕ</t>
  </si>
  <si>
    <t>Участник закупки:______________________________________</t>
  </si>
  <si>
    <t xml:space="preserve">                                           мп</t>
  </si>
  <si>
    <t>Поля, выделенные желтым фоном, заполняются поставщиком в обязательном порядке</t>
  </si>
  <si>
    <t>-</t>
  </si>
  <si>
    <t>Подпись:______________________________/Должность, Фамилия И.О./</t>
  </si>
  <si>
    <t>1.1</t>
  </si>
  <si>
    <t>1.2</t>
  </si>
  <si>
    <t>1.3</t>
  </si>
  <si>
    <t>1.4</t>
  </si>
  <si>
    <t>1.5</t>
  </si>
  <si>
    <r>
      <rPr>
        <b/>
        <sz val="11"/>
        <rFont val="Times New Roman"/>
        <family val="1"/>
        <charset val="204"/>
      </rPr>
      <t>Арендная плата в полном размере (100%)</t>
    </r>
    <r>
      <rPr>
        <sz val="11"/>
        <rFont val="Times New Roman"/>
        <family val="1"/>
        <charset val="204"/>
      </rPr>
      <t xml:space="preserve"> (уплачивается за каждые сутки эксплуатации СПВ при бурении скважин)</t>
    </r>
  </si>
  <si>
    <r>
      <rPr>
        <b/>
        <sz val="11"/>
        <rFont val="Times New Roman"/>
        <family val="1"/>
        <charset val="204"/>
      </rPr>
      <t>Арендная плата по сниженной ставке 85%</t>
    </r>
    <r>
      <rPr>
        <sz val="11"/>
        <rFont val="Times New Roman"/>
        <family val="1"/>
        <charset val="204"/>
      </rPr>
      <t xml:space="preserve"> (уплачивается за период,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любого срока ожидания возобновления эксплуатации СВП без приостановки эксплуатации БУ.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например, период ОЗЦ).</t>
    </r>
  </si>
  <si>
    <t>4</t>
  </si>
  <si>
    <t>Арендная плата по сниженной ставке 15% (уплачивается:
1. в период демонтажа СВП (за фактический период демонтжа, не превышающий нормативного срока демонтажа);
2. когда СВП демонтирован с БУ но не может быть вывезен из места аренды по обстоятельствам, за которые Арендодатель не отвечает (отсутствие переправ, запрет движения по вдольтрассовому проезду и т.д.) за период со дня, следующего за днем окончания  демонтажа СВП по день действия таких обстоятельств);                                                                                 3. в период ожидания перемещения демонтированного СВП между кустовыми площадками.</t>
  </si>
  <si>
    <r>
      <t xml:space="preserve">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мобилизации наступает после подписания сторонами акта приема-передачи СВП в аренду.</t>
    </r>
  </si>
  <si>
    <r>
      <t xml:space="preserve">Демобилизация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демобилизации возникает после вывоза СВП с территории ЭМР КК.</t>
    </r>
  </si>
  <si>
    <t>Форма 6.3к "Коммерческое предложение"</t>
  </si>
  <si>
    <t>«Аренда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t>
  </si>
  <si>
    <t>Условия опциона: +/-100% от общего объема суток аренды по договору. Срок действия опциона заканчивается не позднее даты окончания срока выполнения работ, предусмотренных Договором</t>
  </si>
  <si>
    <r>
      <rPr>
        <b/>
        <sz val="11"/>
        <rFont val="Times New Roman"/>
        <family val="1"/>
        <charset val="204"/>
      </rPr>
      <t>Арендная плата по сниженной ставке 65%</t>
    </r>
    <r>
      <rPr>
        <sz val="11"/>
        <rFont val="Times New Roman"/>
        <family val="1"/>
        <charset val="204"/>
      </rPr>
      <t xml:space="preserve"> ((применяется в случаях,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временной приостановки эксплуатации буровой установки и СВП не по вине Арендодателя.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t>
    </r>
    <r>
      <rPr>
        <sz val="11"/>
        <color rgb="FFFF0000"/>
        <rFont val="Times New Roman"/>
        <family val="1"/>
        <charset val="204"/>
      </rPr>
      <t>Справочно, включены в ставку эксплуатации.</t>
    </r>
  </si>
  <si>
    <r>
      <rPr>
        <b/>
        <sz val="11"/>
        <rFont val="Times New Roman"/>
        <family val="1"/>
        <charset val="204"/>
      </rPr>
      <t>Арендная плата по сниженной ставке 50%</t>
    </r>
    <r>
      <rPr>
        <sz val="11"/>
        <rFont val="Times New Roman"/>
        <family val="1"/>
        <charset val="204"/>
      </rPr>
      <t xml:space="preserve"> (уплачивается на протяжении  времени остановки СВП и прекращения выполнения работ по бурению не по вине Арендодателя без демонтажа СВП с БУ, при роспуске персонала Арендодателя по требованию Арендатора. Уведомление о возврате персонала Арендодателя к месту эксплуатации СВП направляется Арендатором в согласованные сроки, но в любом случае, не более чем за 30 суток остановки. Если период остановки превысил 30 суток - с 31 суток начисляется арендная плата по сниженной ставке 15%). </t>
    </r>
    <r>
      <rPr>
        <sz val="11"/>
        <color rgb="FFFF0000"/>
        <rFont val="Times New Roman"/>
        <family val="1"/>
        <charset val="204"/>
      </rPr>
      <t>Справочно, включены в ставку эксплуатации.</t>
    </r>
  </si>
  <si>
    <t>Общее количество дней по договору</t>
  </si>
  <si>
    <r>
      <rPr>
        <b/>
        <sz val="11"/>
        <color rgb="FFFF0000"/>
        <rFont val="Times New Roman"/>
        <family val="1"/>
        <charset val="204"/>
      </rPr>
      <t>*</t>
    </r>
    <r>
      <rPr>
        <b/>
        <sz val="11"/>
        <rFont val="Times New Roman"/>
        <family val="1"/>
        <charset val="204"/>
      </rPr>
      <t>Разделение объема оказания услуг по годам</t>
    </r>
  </si>
  <si>
    <r>
      <rPr>
        <b/>
        <sz val="10"/>
        <rFont val="Times New Roman"/>
        <family val="1"/>
        <charset val="204"/>
      </rPr>
      <t>ПДО 08-БНГРЭ-2024</t>
    </r>
    <r>
      <rPr>
        <sz val="10"/>
        <rFont val="Times New Roman"/>
        <family val="1"/>
        <charset val="204"/>
      </rPr>
      <t xml:space="preserve"> «Аренда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 </t>
    </r>
    <r>
      <rPr>
        <b/>
        <sz val="10"/>
        <rFont val="Times New Roman"/>
        <family val="1"/>
        <charset val="204"/>
      </rPr>
      <t>Лот № 3</t>
    </r>
  </si>
  <si>
    <r>
      <rPr>
        <b/>
        <sz val="10"/>
        <color rgb="FFFF0000"/>
        <rFont val="Times New Roman"/>
        <family val="1"/>
        <charset val="204"/>
      </rPr>
      <t>*</t>
    </r>
    <r>
      <rPr>
        <b/>
        <sz val="10"/>
        <rFont val="Times New Roman"/>
        <family val="1"/>
        <charset val="204"/>
      </rPr>
      <t>Разделение объема оказания услуг по годам ориентировочное. Может изменится в зависимости от программы эксплуатационного бурения.</t>
    </r>
  </si>
  <si>
    <t>Цена за 1 (один) день аренды СВП , руб. без учета НДС</t>
  </si>
  <si>
    <t>Цена за 1 (один) день аренды СВП, руб. с учетом НДС</t>
  </si>
  <si>
    <t>Сумма предложения с разбивкой по годам</t>
  </si>
  <si>
    <r>
      <t xml:space="preserve">Шеф-монтажные работы
</t>
    </r>
    <r>
      <rPr>
        <sz val="11"/>
        <color rgb="FFFF0000"/>
        <rFont val="Times New Roman"/>
        <family val="1"/>
        <charset val="204"/>
      </rPr>
      <t>справочно, включены в ставку эксплуатации, не учитывается в общей стоимости предложений</t>
    </r>
  </si>
  <si>
    <t>ИТОГО стоимость работ без НДС (руб.)</t>
  </si>
  <si>
    <t>НДС (%)</t>
  </si>
  <si>
    <t>ИТОГО стоимость работ с НДС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</si>
</sst>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164" formatCode="_-* #,##0.00_р_._-;\-* #,##0.00_р_._-;_-* &quot;-&quot;??_р_._-;_-@_-"/>
    <numFmt numFmtId="165" formatCode="#,##0.00_р_."/>
    <numFmt numFmtId="166" formatCode="_-* #,##0.00_р_-;\-* #,##0.00_р_-;_-* &quot;-&quot;_р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 #,##0\ _р_._-;\-* #,##0\ _р_._-;_-* &quot;-&quot;\ _р_._-;_-@_-"/>
    <numFmt numFmtId="174" formatCode="_-* #,##0.00_-;\-* #,##0.00_-;_-* &quot;-&quot;??_-;_-@_-"/>
    <numFmt numFmtId="175" formatCode="_-&quot;Ј&quot;* #,##0.00_-;\-&quot;Ј&quot;* #,##0.00_-;_-&quot;Ј&quot;* &quot;-&quot;??_-;_-@_-"/>
    <numFmt numFmtId="176" formatCode="_(&quot;kr&quot;\ * #,##0_);_(&quot;kr&quot;\ * \(#,##0\);_(&quot;kr&quot;\ * &quot;-&quot;_);_(@_)"/>
    <numFmt numFmtId="177" formatCode="&quot;$&quot;0.00"/>
    <numFmt numFmtId="178" formatCode="_ * #,##0.00_)_?_ ;_ * \(#,##0.00\)_?_ ;_ * &quot;-&quot;??_)_?_ ;_ @_ "/>
    <numFmt numFmtId="179" formatCode="#0.0##;;&quot;-&quot;_р"/>
    <numFmt numFmtId="180" formatCode="#,##0.0#####;\-\ #,##0.0#####;"/>
    <numFmt numFmtId="181" formatCode="General_)"/>
    <numFmt numFmtId="182" formatCode="&quot;Затраты, &quot;"/>
    <numFmt numFmtId="183" formatCode="&quot;Кол-во, &quot;@"/>
    <numFmt numFmtId="184" formatCode="&quot;Норма, &quot;@"/>
    <numFmt numFmtId="185" formatCode="##%;##%;&quot;₽&quot;"/>
    <numFmt numFmtId="186" formatCode="&quot;К-т ре-зерва, &quot;@"/>
    <numFmt numFmtId="187" formatCode="_-* #,##0.00\ _р_._-;\-* #,##0.00\ _р_._-;_-* &quot;-&quot;??\ _р_._-;_-@_-"/>
    <numFmt numFmtId="188" formatCode="#,##0.00\ _₽"/>
  </numFmts>
  <fonts count="88">
    <font>
      <sz val="10"/>
      <name val="Arial Cyr"/>
      <charset val="204"/>
    </font>
    <font>
      <sz val="10"/>
      <name val="Arial Cyr"/>
      <charset val="204"/>
    </font>
    <font>
      <b/>
      <sz val="10"/>
      <name val="Times New Roman"/>
      <family val="1"/>
    </font>
    <font>
      <sz val="10"/>
      <name val="Times New Roman"/>
      <family val="1"/>
    </font>
    <font>
      <sz val="8"/>
      <name val="Arial Cyr"/>
      <family val="2"/>
      <charset val="204"/>
    </font>
    <font>
      <u/>
      <sz val="10"/>
      <name val="Times New Roman"/>
      <family val="1"/>
    </font>
    <font>
      <b/>
      <sz val="10"/>
      <name val="Arial Cyr"/>
      <family val="2"/>
      <charset val="204"/>
    </font>
    <font>
      <sz val="8"/>
      <name val="Times New Roman"/>
      <family val="1"/>
    </font>
    <font>
      <sz val="7"/>
      <name val="Times New Roman"/>
      <family val="1"/>
    </font>
    <font>
      <b/>
      <sz val="10"/>
      <name val="Arial Cyr"/>
      <charset val="204"/>
    </font>
    <font>
      <sz val="10"/>
      <color indexed="10"/>
      <name val="Times New Roman"/>
      <family val="1"/>
    </font>
    <font>
      <b/>
      <sz val="10"/>
      <color indexed="9"/>
      <name val="Arial Cyr"/>
      <family val="2"/>
      <charset val="204"/>
    </font>
    <font>
      <sz val="10"/>
      <color indexed="9"/>
      <name val="Arial Cyr"/>
      <family val="2"/>
      <charset val="204"/>
    </font>
    <font>
      <b/>
      <sz val="10"/>
      <name val="Times New Roman"/>
      <family val="1"/>
      <charset val="204"/>
    </font>
    <font>
      <sz val="8"/>
      <name val="Times New Roman"/>
      <family val="1"/>
      <charset val="204"/>
    </font>
    <font>
      <sz val="10"/>
      <name val="Times New Roman"/>
      <family val="1"/>
      <charset val="204"/>
    </font>
    <font>
      <sz val="11"/>
      <name val="Times New Roman"/>
      <family val="1"/>
      <charset val="204"/>
    </font>
    <font>
      <u/>
      <sz val="10"/>
      <color indexed="10"/>
      <name val="Times New Roman"/>
      <family val="1"/>
    </font>
    <font>
      <sz val="11"/>
      <name val="Arial"/>
      <family val="2"/>
      <charset val="204"/>
    </font>
    <font>
      <u/>
      <sz val="10"/>
      <name val="Times New Roman"/>
      <family val="1"/>
      <charset val="204"/>
    </font>
    <font>
      <sz val="9"/>
      <name val="Times New Roman"/>
      <family val="1"/>
    </font>
    <font>
      <b/>
      <sz val="12"/>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i/>
      <sz val="10"/>
      <name val="Times New Roman"/>
      <family val="1"/>
      <charset val="204"/>
    </font>
    <font>
      <i/>
      <sz val="8"/>
      <name val="Times New Roman"/>
      <family val="1"/>
      <charset val="204"/>
    </font>
    <font>
      <sz val="9"/>
      <name val="Times New Roman"/>
      <family val="1"/>
      <charset val="204"/>
    </font>
    <font>
      <sz val="7"/>
      <name val="Times New Roman"/>
      <family val="1"/>
      <charset val="204"/>
    </font>
    <font>
      <b/>
      <sz val="9"/>
      <name val="Times New Roman"/>
      <family val="1"/>
      <charset val="204"/>
    </font>
    <font>
      <b/>
      <sz val="12"/>
      <name val="Times New Roman"/>
      <family val="1"/>
      <charset val="204"/>
    </font>
    <font>
      <sz val="10"/>
      <name val="Helv"/>
    </font>
    <font>
      <sz val="10"/>
      <name val="Arial"/>
      <family val="2"/>
      <charset val="204"/>
    </font>
    <font>
      <sz val="10"/>
      <name val="Arial"/>
      <family val="2"/>
      <charset val="204"/>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sz val="12"/>
      <name val="Arial"/>
      <family val="2"/>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color rgb="FFFF0000"/>
      <name val="Times New Roman"/>
      <family val="1"/>
      <charset val="204"/>
    </font>
    <font>
      <b/>
      <sz val="11"/>
      <name val="Times New Roman"/>
      <family val="1"/>
      <charset val="204"/>
    </font>
    <font>
      <b/>
      <sz val="11"/>
      <color rgb="FFFF0000"/>
      <name val="Times New Roman"/>
      <family val="1"/>
      <charset val="204"/>
    </font>
    <font>
      <b/>
      <sz val="11"/>
      <color theme="1"/>
      <name val="Times New Roman"/>
      <family val="1"/>
      <charset val="204"/>
    </font>
    <font>
      <b/>
      <sz val="10"/>
      <color rgb="FFFF0000"/>
      <name val="Times New Roman"/>
      <family val="1"/>
      <charset val="204"/>
    </font>
  </fonts>
  <fills count="48">
    <fill>
      <patternFill patternType="none"/>
    </fill>
    <fill>
      <patternFill patternType="gray125"/>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rgb="FFFFFF00"/>
        <bgColor indexed="64"/>
      </patternFill>
    </fill>
    <fill>
      <patternFill patternType="solid">
        <fgColor rgb="FFFFFFFF"/>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s>
  <cellStyleXfs count="1754">
    <xf numFmtId="0" fontId="0" fillId="0" borderId="0"/>
    <xf numFmtId="0" fontId="46"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50"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9" fillId="0" borderId="0"/>
    <xf numFmtId="0" fontId="46" fillId="0" borderId="0"/>
    <xf numFmtId="0" fontId="49" fillId="0" borderId="0"/>
    <xf numFmtId="0" fontId="50"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7" fillId="0" borderId="0"/>
    <xf numFmtId="0" fontId="47" fillId="0" borderId="0"/>
    <xf numFmtId="0" fontId="50" fillId="0" borderId="0"/>
    <xf numFmtId="0" fontId="47" fillId="0" borderId="0"/>
    <xf numFmtId="0" fontId="47" fillId="0" borderId="0"/>
    <xf numFmtId="0" fontId="47" fillId="0" borderId="0"/>
    <xf numFmtId="0" fontId="47" fillId="0" borderId="0"/>
    <xf numFmtId="0" fontId="49" fillId="0" borderId="0"/>
    <xf numFmtId="0" fontId="50"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6" fillId="0" borderId="0"/>
    <xf numFmtId="0" fontId="46" fillId="0" borderId="0"/>
    <xf numFmtId="0" fontId="46" fillId="0" borderId="0"/>
    <xf numFmtId="0" fontId="46" fillId="0" borderId="0"/>
    <xf numFmtId="0" fontId="49"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6" fillId="0" borderId="0"/>
    <xf numFmtId="0" fontId="46" fillId="0" borderId="0"/>
    <xf numFmtId="0" fontId="49" fillId="0" borderId="0"/>
    <xf numFmtId="0" fontId="46" fillId="0" borderId="0"/>
    <xf numFmtId="0" fontId="51" fillId="0" borderId="0" applyNumberFormat="0" applyFill="0" applyBorder="0" applyAlignment="0" applyProtection="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6" fillId="0" borderId="0"/>
    <xf numFmtId="0" fontId="46" fillId="0" borderId="0"/>
    <xf numFmtId="0" fontId="48" fillId="0" borderId="0"/>
    <xf numFmtId="0" fontId="49" fillId="0" borderId="0"/>
    <xf numFmtId="0" fontId="49" fillId="0" borderId="0"/>
    <xf numFmtId="0" fontId="48" fillId="0" borderId="0"/>
    <xf numFmtId="0" fontId="46" fillId="0" borderId="0"/>
    <xf numFmtId="0" fontId="49" fillId="0" borderId="0"/>
    <xf numFmtId="0" fontId="49" fillId="0" borderId="0"/>
    <xf numFmtId="0" fontId="49" fillId="0" borderId="0"/>
    <xf numFmtId="0" fontId="49" fillId="0" borderId="0"/>
    <xf numFmtId="0" fontId="48" fillId="0" borderId="0"/>
    <xf numFmtId="0" fontId="48" fillId="0" borderId="0"/>
    <xf numFmtId="0" fontId="49" fillId="0" borderId="0"/>
    <xf numFmtId="0" fontId="46" fillId="0" borderId="0"/>
    <xf numFmtId="0" fontId="49" fillId="0" borderId="0"/>
    <xf numFmtId="0" fontId="49" fillId="0" borderId="0"/>
    <xf numFmtId="0" fontId="46"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9" fillId="0" borderId="0"/>
    <xf numFmtId="4" fontId="52" fillId="0" borderId="0">
      <alignment vertical="center"/>
    </xf>
    <xf numFmtId="4" fontId="52" fillId="0" borderId="0">
      <alignment vertical="center"/>
    </xf>
    <xf numFmtId="0" fontId="46" fillId="0" borderId="0"/>
    <xf numFmtId="0" fontId="49" fillId="0" borderId="0"/>
    <xf numFmtId="0" fontId="46" fillId="0" borderId="0"/>
    <xf numFmtId="0" fontId="46" fillId="0" borderId="0"/>
    <xf numFmtId="0" fontId="49" fillId="0" borderId="0"/>
    <xf numFmtId="0" fontId="46" fillId="0" borderId="0"/>
    <xf numFmtId="0" fontId="46" fillId="0" borderId="0"/>
    <xf numFmtId="169" fontId="1" fillId="0" borderId="0">
      <alignment horizontal="center"/>
    </xf>
    <xf numFmtId="170" fontId="53" fillId="2" borderId="1">
      <alignment vertical="center"/>
    </xf>
    <xf numFmtId="170" fontId="53" fillId="2" borderId="1">
      <alignment vertical="center"/>
    </xf>
    <xf numFmtId="0" fontId="54" fillId="2" borderId="1">
      <alignment vertical="center"/>
    </xf>
    <xf numFmtId="0" fontId="54" fillId="2" borderId="1">
      <alignment vertical="center"/>
    </xf>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55" fillId="9" borderId="2">
      <alignment vertical="center" wrapText="1"/>
    </xf>
    <xf numFmtId="0" fontId="55" fillId="9" borderId="2">
      <alignment vertical="center" wrapText="1"/>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57" fillId="2" borderId="1">
      <alignment vertical="center"/>
    </xf>
    <xf numFmtId="0" fontId="57" fillId="2" borderId="1">
      <alignment vertical="center"/>
    </xf>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0" fontId="58" fillId="0" borderId="0"/>
    <xf numFmtId="0" fontId="34" fillId="4" borderId="0" applyNumberFormat="0" applyBorder="0" applyAlignment="0" applyProtection="0"/>
    <xf numFmtId="0" fontId="26" fillId="22" borderId="3" applyNumberFormat="0" applyAlignment="0" applyProtection="0"/>
    <xf numFmtId="0" fontId="31" fillId="23" borderId="4" applyNumberFormat="0" applyAlignment="0" applyProtection="0"/>
    <xf numFmtId="172" fontId="59" fillId="0" borderId="0">
      <alignment horizontal="right" vertical="top"/>
    </xf>
    <xf numFmtId="173" fontId="60" fillId="0" borderId="0" applyFont="0" applyFill="0" applyBorder="0" applyAlignment="0" applyProtection="0"/>
    <xf numFmtId="174" fontId="48" fillId="0" borderId="0" applyFont="0" applyFill="0" applyBorder="0" applyAlignment="0" applyProtection="0"/>
    <xf numFmtId="167" fontId="60" fillId="0" borderId="0" applyFont="0" applyFill="0" applyBorder="0" applyAlignment="0" applyProtection="0"/>
    <xf numFmtId="175" fontId="48" fillId="0" borderId="0" applyFont="0" applyFill="0" applyBorder="0" applyAlignment="0" applyProtection="0"/>
    <xf numFmtId="0" fontId="35" fillId="0" borderId="0" applyNumberFormat="0" applyFill="0" applyBorder="0" applyAlignment="0" applyProtection="0"/>
    <xf numFmtId="1" fontId="50" fillId="0" borderId="0" applyNumberFormat="0" applyFont="0" applyBorder="0" applyAlignment="0">
      <alignment horizontal="centerContinuous"/>
    </xf>
    <xf numFmtId="0" fontId="38" fillId="5" borderId="0" applyNumberFormat="0" applyBorder="0" applyAlignment="0" applyProtection="0"/>
    <xf numFmtId="0" fontId="61" fillId="0" borderId="1" applyNumberFormat="0" applyAlignment="0" applyProtection="0">
      <alignment horizontal="left" vertical="center"/>
    </xf>
    <xf numFmtId="0" fontId="61" fillId="0" borderId="5">
      <alignment horizontal="left" vertical="center"/>
    </xf>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52" fillId="0" borderId="0"/>
    <xf numFmtId="0" fontId="24" fillId="8" borderId="3" applyNumberFormat="0" applyAlignment="0" applyProtection="0"/>
    <xf numFmtId="12" fontId="62" fillId="22" borderId="9" applyNumberFormat="0" applyFont="0" applyBorder="0" applyAlignment="0">
      <alignment horizontal="center"/>
      <protection locked="0"/>
    </xf>
    <xf numFmtId="0" fontId="24" fillId="8" borderId="3" applyNumberFormat="0" applyAlignment="0" applyProtection="0"/>
    <xf numFmtId="176" fontId="63" fillId="0" borderId="0" applyFont="0" applyFill="0" applyBorder="0" applyAlignment="0" applyProtection="0"/>
    <xf numFmtId="177" fontId="63" fillId="0" borderId="0" applyFont="0" applyFill="0" applyBorder="0" applyAlignment="0" applyProtection="0"/>
    <xf numFmtId="0" fontId="64" fillId="0" borderId="0" applyProtection="0">
      <alignment vertical="center"/>
      <protection locked="0"/>
    </xf>
    <xf numFmtId="0" fontId="64" fillId="0" borderId="0" applyNumberFormat="0" applyProtection="0">
      <alignment vertical="top"/>
      <protection locked="0"/>
    </xf>
    <xf numFmtId="0" fontId="65" fillId="0" borderId="10" applyAlignment="0"/>
    <xf numFmtId="0" fontId="36" fillId="0" borderId="11" applyNumberFormat="0" applyFill="0" applyAlignment="0" applyProtection="0"/>
    <xf numFmtId="0" fontId="33" fillId="24" borderId="0" applyNumberFormat="0" applyBorder="0" applyAlignment="0" applyProtection="0"/>
    <xf numFmtId="0" fontId="66" fillId="0" borderId="0"/>
    <xf numFmtId="0" fontId="49" fillId="0" borderId="0"/>
    <xf numFmtId="0" fontId="1" fillId="25" borderId="12" applyNumberFormat="0" applyFont="0" applyAlignment="0" applyProtection="0"/>
    <xf numFmtId="0" fontId="25" fillId="22" borderId="13" applyNumberFormat="0" applyAlignment="0" applyProtection="0"/>
    <xf numFmtId="0" fontId="67" fillId="0" borderId="0" applyProtection="0"/>
    <xf numFmtId="4" fontId="68" fillId="26" borderId="13" applyNumberFormat="0" applyProtection="0">
      <alignment vertical="center"/>
    </xf>
    <xf numFmtId="4" fontId="69" fillId="26" borderId="13" applyNumberFormat="0" applyProtection="0">
      <alignment vertical="center"/>
    </xf>
    <xf numFmtId="4" fontId="68" fillId="26" borderId="13" applyNumberFormat="0" applyProtection="0">
      <alignment horizontal="left" vertical="center" indent="1"/>
    </xf>
    <xf numFmtId="4" fontId="68" fillId="26" borderId="13" applyNumberFormat="0" applyProtection="0">
      <alignment horizontal="left" vertical="center" indent="1"/>
    </xf>
    <xf numFmtId="0" fontId="48" fillId="27" borderId="13" applyNumberFormat="0" applyProtection="0">
      <alignment horizontal="left" vertical="center" indent="1"/>
    </xf>
    <xf numFmtId="4" fontId="68" fillId="28" borderId="13" applyNumberFormat="0" applyProtection="0">
      <alignment horizontal="right" vertical="center"/>
    </xf>
    <xf numFmtId="4" fontId="68" fillId="29" borderId="13" applyNumberFormat="0" applyProtection="0">
      <alignment horizontal="right" vertical="center"/>
    </xf>
    <xf numFmtId="4" fontId="68" fillId="30" borderId="13" applyNumberFormat="0" applyProtection="0">
      <alignment horizontal="right" vertical="center"/>
    </xf>
    <xf numFmtId="4" fontId="68" fillId="31" borderId="13" applyNumberFormat="0" applyProtection="0">
      <alignment horizontal="right" vertical="center"/>
    </xf>
    <xf numFmtId="4" fontId="68" fillId="32" borderId="13" applyNumberFormat="0" applyProtection="0">
      <alignment horizontal="right" vertical="center"/>
    </xf>
    <xf numFmtId="4" fontId="68" fillId="33" borderId="13" applyNumberFormat="0" applyProtection="0">
      <alignment horizontal="right" vertical="center"/>
    </xf>
    <xf numFmtId="4" fontId="68" fillId="34" borderId="13" applyNumberFormat="0" applyProtection="0">
      <alignment horizontal="right" vertical="center"/>
    </xf>
    <xf numFmtId="4" fontId="68" fillId="35" borderId="13" applyNumberFormat="0" applyProtection="0">
      <alignment horizontal="right" vertical="center"/>
    </xf>
    <xf numFmtId="4" fontId="68" fillId="36" borderId="13" applyNumberFormat="0" applyProtection="0">
      <alignment horizontal="right" vertical="center"/>
    </xf>
    <xf numFmtId="4" fontId="70" fillId="37" borderId="13" applyNumberFormat="0" applyProtection="0">
      <alignment horizontal="left" vertical="center" indent="1"/>
    </xf>
    <xf numFmtId="4" fontId="68" fillId="38" borderId="14" applyNumberFormat="0" applyProtection="0">
      <alignment horizontal="left" vertical="center" indent="1"/>
    </xf>
    <xf numFmtId="4" fontId="71" fillId="39" borderId="0" applyNumberFormat="0" applyProtection="0">
      <alignment horizontal="left" vertical="center" indent="1"/>
    </xf>
    <xf numFmtId="0" fontId="48" fillId="27" borderId="13" applyNumberFormat="0" applyProtection="0">
      <alignment horizontal="left" vertical="center" indent="1"/>
    </xf>
    <xf numFmtId="4" fontId="56" fillId="38" borderId="13" applyNumberFormat="0" applyProtection="0">
      <alignment horizontal="left" vertical="center" indent="1"/>
    </xf>
    <xf numFmtId="4" fontId="56" fillId="40" borderId="13" applyNumberFormat="0" applyProtection="0">
      <alignment horizontal="left" vertical="center" indent="1"/>
    </xf>
    <xf numFmtId="0" fontId="48" fillId="40" borderId="13" applyNumberFormat="0" applyProtection="0">
      <alignment horizontal="left" vertical="center" indent="1"/>
    </xf>
    <xf numFmtId="0" fontId="48" fillId="40" borderId="13" applyNumberFormat="0" applyProtection="0">
      <alignment horizontal="left" vertical="center" indent="1"/>
    </xf>
    <xf numFmtId="0" fontId="48" fillId="41" borderId="13" applyNumberFormat="0" applyProtection="0">
      <alignment horizontal="left" vertical="center" indent="1"/>
    </xf>
    <xf numFmtId="0" fontId="48" fillId="41" borderId="13" applyNumberFormat="0" applyProtection="0">
      <alignment horizontal="left" vertical="center" indent="1"/>
    </xf>
    <xf numFmtId="0" fontId="48" fillId="42" borderId="13" applyNumberFormat="0" applyProtection="0">
      <alignment horizontal="left" vertical="center" indent="1"/>
    </xf>
    <xf numFmtId="0" fontId="48" fillId="42" borderId="13" applyNumberFormat="0" applyProtection="0">
      <alignment horizontal="left" vertical="center" indent="1"/>
    </xf>
    <xf numFmtId="0" fontId="48" fillId="27" borderId="13" applyNumberFormat="0" applyProtection="0">
      <alignment horizontal="left" vertical="center" indent="1"/>
    </xf>
    <xf numFmtId="0" fontId="48" fillId="27" borderId="13" applyNumberFormat="0" applyProtection="0">
      <alignment horizontal="left" vertical="center" indent="1"/>
    </xf>
    <xf numFmtId="4" fontId="68" fillId="43" borderId="13" applyNumberFormat="0" applyProtection="0">
      <alignment vertical="center"/>
    </xf>
    <xf numFmtId="4" fontId="69" fillId="43" borderId="13" applyNumberFormat="0" applyProtection="0">
      <alignment vertical="center"/>
    </xf>
    <xf numFmtId="4" fontId="68" fillId="43" borderId="13" applyNumberFormat="0" applyProtection="0">
      <alignment horizontal="left" vertical="center" indent="1"/>
    </xf>
    <xf numFmtId="4" fontId="68" fillId="43" borderId="13" applyNumberFormat="0" applyProtection="0">
      <alignment horizontal="left" vertical="center" indent="1"/>
    </xf>
    <xf numFmtId="4" fontId="68" fillId="44" borderId="15" applyNumberFormat="0" applyProtection="0">
      <alignment horizontal="right" vertical="center"/>
    </xf>
    <xf numFmtId="4" fontId="69" fillId="38" borderId="13" applyNumberFormat="0" applyProtection="0">
      <alignment horizontal="right" vertical="center"/>
    </xf>
    <xf numFmtId="4" fontId="68" fillId="44" borderId="15" applyNumberFormat="0" applyProtection="0">
      <alignment horizontal="left" vertical="center" wrapText="1" indent="1"/>
    </xf>
    <xf numFmtId="0" fontId="48" fillId="27" borderId="13" applyNumberFormat="0" applyProtection="0">
      <alignment horizontal="left" vertical="center" indent="1"/>
    </xf>
    <xf numFmtId="0" fontId="72" fillId="0" borderId="0"/>
    <xf numFmtId="4" fontId="73" fillId="0" borderId="15" applyNumberFormat="0" applyProtection="0">
      <alignment horizontal="right" vertical="center"/>
    </xf>
    <xf numFmtId="0" fontId="48" fillId="0" borderId="0" applyNumberFormat="0" applyFont="0" applyFill="0" applyBorder="0" applyAlignment="0" applyProtection="0"/>
    <xf numFmtId="0" fontId="74" fillId="0" borderId="0">
      <alignment horizontal="left"/>
    </xf>
    <xf numFmtId="0" fontId="48" fillId="0" borderId="0"/>
    <xf numFmtId="0" fontId="32" fillId="0" borderId="0" applyNumberFormat="0" applyFill="0" applyBorder="0" applyAlignment="0" applyProtection="0"/>
    <xf numFmtId="0" fontId="30" fillId="0" borderId="16" applyNumberFormat="0" applyFill="0" applyAlignment="0" applyProtection="0"/>
    <xf numFmtId="178" fontId="63" fillId="0" borderId="0" applyFont="0" applyFill="0" applyBorder="0" applyAlignment="0" applyProtection="0"/>
    <xf numFmtId="168" fontId="63" fillId="0" borderId="0" applyFont="0" applyFill="0" applyBorder="0" applyAlignment="0" applyProtection="0"/>
    <xf numFmtId="0" fontId="37" fillId="0" borderId="0" applyNumberFormat="0" applyFill="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179" fontId="58" fillId="0" borderId="0"/>
    <xf numFmtId="180" fontId="58" fillId="0" borderId="2" applyFont="0" applyFill="0" applyBorder="0" applyAlignment="0" applyProtection="0"/>
    <xf numFmtId="181" fontId="50" fillId="0" borderId="17">
      <protection locked="0"/>
    </xf>
    <xf numFmtId="0" fontId="24" fillId="8" borderId="3" applyNumberFormat="0" applyAlignment="0" applyProtection="0"/>
    <xf numFmtId="0" fontId="25" fillId="22" borderId="13" applyNumberFormat="0" applyAlignment="0" applyProtection="0"/>
    <xf numFmtId="0" fontId="26" fillId="22" borderId="3" applyNumberFormat="0" applyAlignment="0" applyProtection="0"/>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182" fontId="58" fillId="0" borderId="18" applyFill="0" applyProtection="0">
      <alignment horizontal="center" vertical="center" wrapText="1"/>
    </xf>
    <xf numFmtId="181" fontId="75" fillId="45" borderId="17"/>
    <xf numFmtId="0" fontId="30" fillId="0" borderId="16" applyNumberFormat="0" applyFill="0" applyAlignment="0" applyProtection="0"/>
    <xf numFmtId="183" fontId="76" fillId="0" borderId="19">
      <alignment horizontal="center" vertical="center" wrapText="1"/>
    </xf>
    <xf numFmtId="0" fontId="31" fillId="23" borderId="4" applyNumberFormat="0" applyAlignment="0" applyProtection="0"/>
    <xf numFmtId="0" fontId="32" fillId="0" borderId="0" applyNumberFormat="0" applyFill="0" applyBorder="0" applyAlignment="0" applyProtection="0"/>
    <xf numFmtId="0" fontId="33" fillId="24" borderId="0" applyNumberFormat="0" applyBorder="0" applyAlignment="0" applyProtection="0"/>
    <xf numFmtId="184" fontId="58" fillId="0" borderId="19">
      <alignment horizontal="center" vertical="center" wrapText="1"/>
    </xf>
    <xf numFmtId="0" fontId="48" fillId="0" borderId="0"/>
    <xf numFmtId="0" fontId="1" fillId="0" borderId="0"/>
    <xf numFmtId="0" fontId="48" fillId="0" borderId="0"/>
    <xf numFmtId="0" fontId="1" fillId="0" borderId="0"/>
    <xf numFmtId="0" fontId="48" fillId="0" borderId="0"/>
    <xf numFmtId="0" fontId="1" fillId="0" borderId="0"/>
    <xf numFmtId="0" fontId="1" fillId="0" borderId="0"/>
    <xf numFmtId="0" fontId="48" fillId="0" borderId="0"/>
    <xf numFmtId="0" fontId="22" fillId="0" borderId="0"/>
    <xf numFmtId="0" fontId="22" fillId="0" borderId="0"/>
    <xf numFmtId="0" fontId="1" fillId="0" borderId="0"/>
    <xf numFmtId="0" fontId="18" fillId="0" borderId="0"/>
    <xf numFmtId="0" fontId="34" fillId="4" borderId="0" applyNumberFormat="0" applyBorder="0" applyAlignment="0" applyProtection="0"/>
    <xf numFmtId="0" fontId="35" fillId="0" borderId="0" applyNumberFormat="0" applyFill="0" applyBorder="0" applyAlignment="0" applyProtection="0"/>
    <xf numFmtId="0" fontId="1" fillId="25" borderId="12" applyNumberFormat="0" applyFont="0" applyAlignment="0" applyProtection="0"/>
    <xf numFmtId="185" fontId="77" fillId="0" borderId="20">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186" fontId="58" fillId="0" borderId="21">
      <alignment horizontal="center" vertical="center" wrapText="1"/>
    </xf>
    <xf numFmtId="0" fontId="36" fillId="0" borderId="11" applyNumberFormat="0" applyFill="0" applyAlignment="0" applyProtection="0"/>
    <xf numFmtId="0" fontId="49" fillId="0" borderId="0"/>
    <xf numFmtId="0" fontId="47" fillId="0" borderId="0"/>
    <xf numFmtId="49" fontId="78" fillId="0" borderId="0" applyFont="0" applyFill="0" applyBorder="0" applyAlignment="0">
      <alignment horizontal="centerContinuous" wrapText="1"/>
    </xf>
    <xf numFmtId="0" fontId="37" fillId="0" borderId="0" applyNumberFormat="0" applyFill="0" applyBorder="0" applyAlignment="0" applyProtection="0"/>
    <xf numFmtId="173" fontId="79" fillId="0" borderId="0" applyFont="0" applyFill="0" applyBorder="0" applyAlignment="0" applyProtection="0"/>
    <xf numFmtId="3" fontId="80" fillId="0" borderId="21" applyFont="0" applyBorder="0">
      <alignment horizontal="right"/>
      <protection locked="0"/>
    </xf>
    <xf numFmtId="187" fontId="7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37" fontId="81" fillId="0" borderId="2"/>
    <xf numFmtId="0" fontId="38" fillId="5" borderId="0" applyNumberFormat="0" applyBorder="0" applyAlignment="0" applyProtection="0"/>
    <xf numFmtId="0" fontId="82" fillId="0" borderId="0"/>
  </cellStyleXfs>
  <cellXfs count="285">
    <xf numFmtId="0" fontId="0" fillId="0" borderId="0" xfId="0"/>
    <xf numFmtId="0" fontId="3" fillId="0" borderId="0" xfId="0" applyFont="1" applyFill="1"/>
    <xf numFmtId="0" fontId="0" fillId="0" borderId="0" xfId="0" applyFill="1"/>
    <xf numFmtId="0" fontId="3" fillId="0" borderId="0" xfId="0" applyFont="1" applyFill="1" applyBorder="1"/>
    <xf numFmtId="0" fontId="3" fillId="0" borderId="0" xfId="0" applyFont="1" applyFill="1" applyBorder="1" applyAlignment="1">
      <alignment horizontal="center"/>
    </xf>
    <xf numFmtId="0" fontId="3" fillId="0" borderId="9" xfId="0" applyFont="1" applyFill="1" applyBorder="1"/>
    <xf numFmtId="0" fontId="3" fillId="0" borderId="22" xfId="0" applyFont="1" applyFill="1" applyBorder="1"/>
    <xf numFmtId="0" fontId="3" fillId="0" borderId="21" xfId="0" applyFont="1" applyFill="1" applyBorder="1" applyAlignment="1">
      <alignment horizontal="center"/>
    </xf>
    <xf numFmtId="0" fontId="3" fillId="0" borderId="2" xfId="0" applyFont="1" applyFill="1" applyBorder="1" applyAlignment="1">
      <alignment horizontal="center"/>
    </xf>
    <xf numFmtId="0" fontId="3" fillId="0" borderId="23" xfId="0" applyFont="1" applyFill="1" applyBorder="1"/>
    <xf numFmtId="0" fontId="3" fillId="0" borderId="21" xfId="0" applyFont="1" applyFill="1" applyBorder="1"/>
    <xf numFmtId="0" fontId="3" fillId="0" borderId="24" xfId="0" applyFont="1" applyFill="1" applyBorder="1" applyAlignment="1">
      <alignment horizontal="center"/>
    </xf>
    <xf numFmtId="0" fontId="3" fillId="0" borderId="22" xfId="0" applyFont="1" applyFill="1" applyBorder="1" applyAlignment="1">
      <alignment horizontal="center"/>
    </xf>
    <xf numFmtId="0" fontId="3" fillId="0" borderId="24" xfId="0" applyFont="1" applyFill="1" applyBorder="1"/>
    <xf numFmtId="4" fontId="4" fillId="0" borderId="0" xfId="0" applyNumberFormat="1" applyFont="1" applyFill="1"/>
    <xf numFmtId="0" fontId="3" fillId="0" borderId="0" xfId="0" applyFont="1" applyBorder="1" applyAlignment="1">
      <alignment horizontal="center"/>
    </xf>
    <xf numFmtId="0" fontId="5" fillId="0" borderId="0" xfId="0" applyFont="1" applyFill="1" applyBorder="1"/>
    <xf numFmtId="49" fontId="3" fillId="0" borderId="0" xfId="0" applyNumberFormat="1" applyFont="1" applyFill="1" applyBorder="1" applyAlignment="1">
      <alignment horizontal="right"/>
    </xf>
    <xf numFmtId="0" fontId="6" fillId="0" borderId="0" xfId="0" applyFont="1" applyFill="1"/>
    <xf numFmtId="0" fontId="7" fillId="0" borderId="0" xfId="0" applyFont="1" applyFill="1"/>
    <xf numFmtId="0" fontId="7" fillId="0" borderId="0" xfId="0" applyFont="1" applyFill="1" applyAlignment="1">
      <alignment horizontal="left"/>
    </xf>
    <xf numFmtId="0" fontId="9" fillId="0" borderId="0" xfId="0" applyFont="1" applyFill="1" applyAlignment="1">
      <alignment horizontal="left"/>
    </xf>
    <xf numFmtId="0" fontId="8" fillId="0" borderId="0" xfId="0" applyFont="1" applyFill="1" applyAlignment="1">
      <alignment horizontal="left"/>
    </xf>
    <xf numFmtId="49" fontId="3" fillId="0" borderId="0" xfId="0" applyNumberFormat="1" applyFont="1" applyFill="1" applyBorder="1"/>
    <xf numFmtId="49" fontId="3" fillId="0" borderId="21" xfId="0" applyNumberFormat="1" applyFont="1" applyFill="1" applyBorder="1"/>
    <xf numFmtId="1" fontId="2" fillId="0" borderId="0" xfId="0" applyNumberFormat="1" applyFont="1" applyFill="1" applyBorder="1"/>
    <xf numFmtId="1" fontId="6" fillId="0" borderId="0" xfId="0" applyNumberFormat="1" applyFont="1" applyFill="1"/>
    <xf numFmtId="0" fontId="7" fillId="0" borderId="0" xfId="0" applyFont="1" applyFill="1" applyBorder="1"/>
    <xf numFmtId="0" fontId="3" fillId="0" borderId="25" xfId="0" applyFont="1" applyFill="1" applyBorder="1"/>
    <xf numFmtId="0" fontId="3" fillId="0" borderId="0" xfId="0" applyFont="1" applyFill="1" applyBorder="1" applyAlignment="1">
      <alignment horizontal="right"/>
    </xf>
    <xf numFmtId="0" fontId="3" fillId="0" borderId="26" xfId="0" applyFont="1" applyFill="1" applyBorder="1"/>
    <xf numFmtId="1" fontId="2" fillId="0" borderId="0" xfId="0" applyNumberFormat="1" applyFont="1" applyFill="1"/>
    <xf numFmtId="0" fontId="2" fillId="0" borderId="0" xfId="0" applyFont="1" applyFill="1" applyAlignment="1">
      <alignment horizontal="center"/>
    </xf>
    <xf numFmtId="49" fontId="10" fillId="0" borderId="0" xfId="0" applyNumberFormat="1" applyFont="1" applyFill="1" applyBorder="1" applyAlignment="1">
      <alignment horizontal="right"/>
    </xf>
    <xf numFmtId="14" fontId="3" fillId="0" borderId="0" xfId="0" applyNumberFormat="1" applyFont="1" applyFill="1" applyBorder="1" applyAlignment="1">
      <alignment horizontal="center"/>
    </xf>
    <xf numFmtId="0" fontId="11" fillId="9" borderId="0" xfId="0" applyFont="1" applyFill="1"/>
    <xf numFmtId="0" fontId="12" fillId="9" borderId="0" xfId="0" applyFont="1" applyFill="1"/>
    <xf numFmtId="0" fontId="3" fillId="0" borderId="0" xfId="0" applyFont="1"/>
    <xf numFmtId="0" fontId="3" fillId="0" borderId="2" xfId="0" applyFont="1" applyBorder="1" applyAlignment="1">
      <alignment horizontal="center"/>
    </xf>
    <xf numFmtId="0" fontId="3" fillId="0" borderId="0" xfId="0" applyFont="1" applyBorder="1"/>
    <xf numFmtId="0" fontId="3" fillId="0" borderId="24" xfId="0" applyFont="1" applyBorder="1"/>
    <xf numFmtId="49" fontId="2" fillId="0" borderId="0" xfId="0" applyNumberFormat="1" applyFont="1" applyFill="1" applyBorder="1" applyAlignment="1">
      <alignment horizontal="left"/>
    </xf>
    <xf numFmtId="0" fontId="7" fillId="0" borderId="0" xfId="0" applyFont="1"/>
    <xf numFmtId="14" fontId="3" fillId="0" borderId="0" xfId="0" applyNumberFormat="1" applyFont="1" applyFill="1" applyBorder="1"/>
    <xf numFmtId="0" fontId="3" fillId="0" borderId="21" xfId="0" applyFont="1" applyBorder="1"/>
    <xf numFmtId="0" fontId="3" fillId="0" borderId="9" xfId="0" applyFont="1" applyBorder="1"/>
    <xf numFmtId="0" fontId="3" fillId="0" borderId="27" xfId="0" applyFont="1" applyBorder="1"/>
    <xf numFmtId="0" fontId="3" fillId="0" borderId="23" xfId="0" applyFont="1" applyBorder="1"/>
    <xf numFmtId="0" fontId="3" fillId="0" borderId="26" xfId="0" applyFont="1" applyBorder="1"/>
    <xf numFmtId="0" fontId="3" fillId="0" borderId="25" xfId="0" applyFont="1" applyBorder="1"/>
    <xf numFmtId="0" fontId="2" fillId="0" borderId="0" xfId="0" applyFont="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22" xfId="0" applyFont="1" applyBorder="1" applyAlignment="1">
      <alignment horizontal="center"/>
    </xf>
    <xf numFmtId="0" fontId="3" fillId="0" borderId="21" xfId="0" applyFont="1" applyBorder="1" applyAlignment="1">
      <alignment horizontal="center"/>
    </xf>
    <xf numFmtId="0" fontId="3" fillId="0" borderId="24" xfId="0" applyFont="1" applyBorder="1" applyAlignment="1">
      <alignment horizontal="center"/>
    </xf>
    <xf numFmtId="166" fontId="2" fillId="0" borderId="0" xfId="0" applyNumberFormat="1" applyFont="1" applyBorder="1"/>
    <xf numFmtId="165" fontId="0" fillId="0" borderId="0" xfId="0" applyNumberFormat="1" applyFill="1"/>
    <xf numFmtId="14" fontId="3" fillId="0" borderId="20" xfId="0" applyNumberFormat="1" applyFont="1" applyBorder="1" applyAlignment="1">
      <alignment horizontal="center"/>
    </xf>
    <xf numFmtId="49" fontId="3" fillId="0" borderId="24" xfId="0" applyNumberFormat="1" applyFont="1" applyFill="1" applyBorder="1" applyAlignment="1">
      <alignment horizontal="center"/>
    </xf>
    <xf numFmtId="49" fontId="3" fillId="0" borderId="2" xfId="0" applyNumberFormat="1" applyFont="1" applyFill="1" applyBorder="1" applyAlignment="1">
      <alignment horizontal="center"/>
    </xf>
    <xf numFmtId="0" fontId="3" fillId="0" borderId="27" xfId="0" applyFont="1" applyFill="1" applyBorder="1"/>
    <xf numFmtId="0" fontId="3" fillId="0" borderId="20" xfId="0" applyFont="1" applyFill="1" applyBorder="1" applyAlignment="1">
      <alignment horizontal="center"/>
    </xf>
    <xf numFmtId="14" fontId="3" fillId="0" borderId="20" xfId="0" applyNumberFormat="1" applyFont="1" applyFill="1" applyBorder="1" applyAlignment="1">
      <alignment horizontal="center"/>
    </xf>
    <xf numFmtId="0" fontId="3" fillId="0" borderId="20" xfId="0" applyFont="1" applyBorder="1" applyAlignment="1">
      <alignment horizontal="center"/>
    </xf>
    <xf numFmtId="0" fontId="4" fillId="0" borderId="0" xfId="0" applyFont="1" applyFill="1"/>
    <xf numFmtId="0" fontId="14" fillId="0" borderId="0" xfId="0" applyFont="1"/>
    <xf numFmtId="164" fontId="3" fillId="0" borderId="0" xfId="0" applyNumberFormat="1" applyFont="1" applyBorder="1"/>
    <xf numFmtId="4" fontId="3" fillId="0" borderId="0" xfId="0" applyNumberFormat="1" applyFont="1" applyFill="1"/>
    <xf numFmtId="0" fontId="3" fillId="0" borderId="28" xfId="0" applyFont="1" applyBorder="1" applyAlignment="1">
      <alignment horizontal="centerContinuous"/>
    </xf>
    <xf numFmtId="0" fontId="3" fillId="0" borderId="30" xfId="0" applyFont="1" applyBorder="1" applyAlignment="1">
      <alignment horizontal="centerContinuous"/>
    </xf>
    <xf numFmtId="0" fontId="3" fillId="0" borderId="9" xfId="0" applyFont="1" applyBorder="1" applyAlignment="1">
      <alignment horizontal="centerContinuous"/>
    </xf>
    <xf numFmtId="0" fontId="3" fillId="0" borderId="27" xfId="0" applyFont="1" applyBorder="1" applyAlignment="1">
      <alignment horizontal="centerContinuous"/>
    </xf>
    <xf numFmtId="14" fontId="3" fillId="0" borderId="5" xfId="0" applyNumberFormat="1" applyFont="1" applyBorder="1" applyAlignment="1">
      <alignment horizontal="centerContinuous"/>
    </xf>
    <xf numFmtId="0" fontId="3" fillId="0" borderId="20" xfId="0" applyFont="1" applyBorder="1" applyAlignment="1">
      <alignment horizontal="centerContinuous"/>
    </xf>
    <xf numFmtId="0" fontId="3" fillId="0" borderId="31" xfId="0" applyFont="1" applyFill="1" applyBorder="1" applyAlignment="1">
      <alignment horizontal="center"/>
    </xf>
    <xf numFmtId="0" fontId="3" fillId="0" borderId="32" xfId="0" applyFont="1" applyFill="1" applyBorder="1"/>
    <xf numFmtId="4" fontId="3" fillId="0" borderId="32" xfId="0" applyNumberFormat="1" applyFont="1" applyFill="1" applyBorder="1"/>
    <xf numFmtId="4" fontId="13" fillId="0" borderId="33" xfId="0" applyNumberFormat="1" applyFont="1" applyFill="1" applyBorder="1" applyAlignment="1">
      <alignment horizontal="center"/>
    </xf>
    <xf numFmtId="0" fontId="13" fillId="0" borderId="32" xfId="0" applyFont="1" applyFill="1" applyBorder="1" applyAlignment="1">
      <alignment horizontal="center"/>
    </xf>
    <xf numFmtId="0" fontId="16" fillId="0" borderId="0" xfId="0" applyFont="1" applyFill="1"/>
    <xf numFmtId="165" fontId="7" fillId="0" borderId="0" xfId="0" applyNumberFormat="1" applyFont="1" applyFill="1" applyBorder="1"/>
    <xf numFmtId="0" fontId="7" fillId="0" borderId="2" xfId="0" applyFont="1" applyFill="1" applyBorder="1" applyAlignment="1">
      <alignment horizontal="center"/>
    </xf>
    <xf numFmtId="0" fontId="2" fillId="0" borderId="0" xfId="0" applyFont="1" applyFill="1" applyAlignment="1"/>
    <xf numFmtId="0" fontId="7" fillId="0" borderId="0" xfId="0" applyFont="1" applyFill="1" applyBorder="1" applyAlignment="1">
      <alignment horizontal="left"/>
    </xf>
    <xf numFmtId="165" fontId="3" fillId="0" borderId="9" xfId="0" applyNumberFormat="1" applyFont="1" applyFill="1" applyBorder="1" applyAlignment="1">
      <alignment horizontal="center"/>
    </xf>
    <xf numFmtId="165" fontId="3" fillId="0" borderId="0" xfId="0" applyNumberFormat="1" applyFont="1" applyBorder="1" applyAlignment="1">
      <alignment horizontal="center"/>
    </xf>
    <xf numFmtId="4" fontId="3" fillId="0" borderId="2" xfId="0" applyNumberFormat="1" applyFont="1" applyBorder="1" applyAlignment="1">
      <alignment horizontal="center"/>
    </xf>
    <xf numFmtId="4" fontId="3" fillId="0" borderId="2" xfId="0" applyNumberFormat="1" applyFont="1" applyFill="1" applyBorder="1" applyAlignment="1">
      <alignment horizontal="center"/>
    </xf>
    <xf numFmtId="4" fontId="3" fillId="0" borderId="24" xfId="0" applyNumberFormat="1" applyFont="1" applyBorder="1" applyAlignment="1">
      <alignment horizontal="center"/>
    </xf>
    <xf numFmtId="4" fontId="13" fillId="0" borderId="24" xfId="0" applyNumberFormat="1" applyFont="1" applyFill="1" applyBorder="1" applyAlignment="1">
      <alignment horizontal="center"/>
    </xf>
    <xf numFmtId="0" fontId="10" fillId="0" borderId="0" xfId="0" applyFont="1" applyFill="1" applyBorder="1"/>
    <xf numFmtId="0" fontId="17" fillId="0" borderId="0" xfId="0" applyFont="1" applyFill="1" applyBorder="1"/>
    <xf numFmtId="0" fontId="10" fillId="0" borderId="0" xfId="0" applyFont="1" applyFill="1"/>
    <xf numFmtId="0" fontId="2" fillId="0" borderId="0" xfId="0" applyFont="1" applyFill="1" applyAlignment="1">
      <alignment horizontal="center" wrapText="1"/>
    </xf>
    <xf numFmtId="0" fontId="3" fillId="0" borderId="0" xfId="0" applyFont="1" applyFill="1" applyAlignment="1">
      <alignment horizontal="right"/>
    </xf>
    <xf numFmtId="0" fontId="15" fillId="0" borderId="0" xfId="0" applyFont="1" applyFill="1" applyAlignment="1">
      <alignment wrapText="1"/>
    </xf>
    <xf numFmtId="0" fontId="15" fillId="0" borderId="0" xfId="0" applyFont="1" applyFill="1" applyAlignment="1"/>
    <xf numFmtId="49" fontId="3" fillId="0" borderId="22" xfId="0" applyNumberFormat="1" applyFont="1" applyFill="1" applyBorder="1" applyAlignment="1">
      <alignment horizontal="right"/>
    </xf>
    <xf numFmtId="14" fontId="3" fillId="0" borderId="2" xfId="0" applyNumberFormat="1" applyFont="1" applyFill="1" applyBorder="1" applyAlignment="1">
      <alignment horizontal="center"/>
    </xf>
    <xf numFmtId="0" fontId="7" fillId="0" borderId="0" xfId="1730" applyFont="1"/>
    <xf numFmtId="0" fontId="3" fillId="0" borderId="0" xfId="0" applyFont="1" applyAlignment="1">
      <alignment horizontal="right"/>
    </xf>
    <xf numFmtId="49" fontId="3" fillId="0" borderId="22" xfId="0" applyNumberFormat="1" applyFont="1" applyFill="1" applyBorder="1" applyAlignment="1">
      <alignment horizontal="center"/>
    </xf>
    <xf numFmtId="49" fontId="3" fillId="0" borderId="21" xfId="0" applyNumberFormat="1" applyFont="1" applyFill="1" applyBorder="1" applyAlignment="1">
      <alignment horizontal="center"/>
    </xf>
    <xf numFmtId="0" fontId="3" fillId="0" borderId="0" xfId="0" applyFont="1" applyBorder="1" applyAlignment="1">
      <alignment horizontal="right"/>
    </xf>
    <xf numFmtId="4" fontId="3" fillId="0" borderId="29" xfId="0" applyNumberFormat="1" applyFont="1" applyBorder="1" applyAlignment="1">
      <alignment horizontal="center"/>
    </xf>
    <xf numFmtId="4" fontId="3" fillId="0" borderId="0" xfId="0" applyNumberFormat="1" applyFont="1" applyFill="1" applyBorder="1" applyAlignment="1">
      <alignment horizontal="center"/>
    </xf>
    <xf numFmtId="4" fontId="13" fillId="0" borderId="0" xfId="0" applyNumberFormat="1" applyFont="1" applyFill="1" applyBorder="1" applyAlignment="1">
      <alignment horizont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15" fillId="0" borderId="35" xfId="0" applyFont="1" applyFill="1" applyBorder="1" applyAlignment="1">
      <alignment horizontal="left" wrapText="1"/>
    </xf>
    <xf numFmtId="0" fontId="15" fillId="0" borderId="0" xfId="0" applyFont="1" applyFill="1" applyBorder="1"/>
    <xf numFmtId="4" fontId="7" fillId="0" borderId="35" xfId="0" applyNumberFormat="1" applyFont="1" applyFill="1" applyBorder="1" applyAlignment="1">
      <alignment horizontal="center"/>
    </xf>
    <xf numFmtId="4" fontId="7" fillId="0" borderId="36" xfId="0" applyNumberFormat="1" applyFont="1" applyFill="1" applyBorder="1" applyAlignment="1">
      <alignment horizontal="center"/>
    </xf>
    <xf numFmtId="0" fontId="7" fillId="0" borderId="37" xfId="0" applyFont="1" applyFill="1" applyBorder="1" applyAlignment="1">
      <alignment horizontal="center"/>
    </xf>
    <xf numFmtId="0" fontId="7" fillId="0" borderId="38" xfId="0" applyFont="1" applyFill="1" applyBorder="1" applyAlignment="1">
      <alignment horizontal="center"/>
    </xf>
    <xf numFmtId="0" fontId="15" fillId="0" borderId="38" xfId="0" applyFont="1" applyFill="1" applyBorder="1" applyAlignment="1">
      <alignment horizontal="left" wrapText="1"/>
    </xf>
    <xf numFmtId="0" fontId="0" fillId="0" borderId="0" xfId="0" applyFill="1" applyBorder="1"/>
    <xf numFmtId="1" fontId="6" fillId="0" borderId="0" xfId="0" applyNumberFormat="1" applyFont="1" applyFill="1" applyBorder="1"/>
    <xf numFmtId="0" fontId="6" fillId="0" borderId="0" xfId="0" applyFont="1" applyFill="1" applyBorder="1"/>
    <xf numFmtId="0" fontId="0" fillId="0" borderId="0" xfId="0" applyBorder="1"/>
    <xf numFmtId="0" fontId="13" fillId="0" borderId="0" xfId="0" applyFont="1" applyFill="1" applyBorder="1"/>
    <xf numFmtId="0" fontId="7" fillId="0" borderId="0" xfId="0" applyFont="1" applyFill="1" applyBorder="1" applyAlignment="1">
      <alignment horizontal="right"/>
    </xf>
    <xf numFmtId="0" fontId="7" fillId="0" borderId="0" xfId="0" applyFont="1" applyFill="1" applyBorder="1" applyAlignment="1">
      <alignment horizontal="center"/>
    </xf>
    <xf numFmtId="0" fontId="15" fillId="0" borderId="0" xfId="0" applyFont="1" applyFill="1"/>
    <xf numFmtId="0" fontId="19" fillId="0" borderId="0" xfId="0" applyFont="1" applyFill="1" applyBorder="1"/>
    <xf numFmtId="0" fontId="3" fillId="0" borderId="0" xfId="0" applyFont="1" applyFill="1" applyBorder="1" applyAlignment="1">
      <alignment wrapText="1"/>
    </xf>
    <xf numFmtId="2" fontId="7" fillId="0" borderId="35" xfId="0" applyNumberFormat="1" applyFont="1" applyFill="1" applyBorder="1" applyAlignment="1">
      <alignment horizontal="center"/>
    </xf>
    <xf numFmtId="4" fontId="3" fillId="0" borderId="20" xfId="0" applyNumberFormat="1" applyFont="1" applyBorder="1" applyAlignment="1">
      <alignment horizontal="center"/>
    </xf>
    <xf numFmtId="4" fontId="3" fillId="0" borderId="22" xfId="0" applyNumberFormat="1" applyFont="1" applyBorder="1" applyAlignment="1">
      <alignment horizontal="center"/>
    </xf>
    <xf numFmtId="0" fontId="20" fillId="0" borderId="35" xfId="0" applyFont="1" applyFill="1" applyBorder="1" applyAlignment="1">
      <alignment horizontal="center"/>
    </xf>
    <xf numFmtId="4" fontId="21" fillId="0" borderId="0" xfId="1729" applyNumberFormat="1" applyFont="1" applyBorder="1" applyAlignment="1" applyProtection="1">
      <alignment horizontal="center" vertical="center"/>
      <protection locked="0"/>
    </xf>
    <xf numFmtId="0" fontId="15" fillId="0" borderId="0" xfId="0" applyFont="1" applyAlignment="1">
      <alignment horizontal="center" vertical="top"/>
    </xf>
    <xf numFmtId="0" fontId="0" fillId="0" borderId="0" xfId="0" applyFont="1"/>
    <xf numFmtId="0" fontId="15" fillId="0" borderId="0" xfId="0" applyFont="1" applyAlignment="1">
      <alignment horizontal="left"/>
    </xf>
    <xf numFmtId="49" fontId="15" fillId="0" borderId="0" xfId="0" applyNumberFormat="1" applyFont="1" applyAlignment="1"/>
    <xf numFmtId="0" fontId="15" fillId="0" borderId="0" xfId="0" applyFont="1" applyBorder="1" applyAlignment="1">
      <alignment horizontal="right"/>
    </xf>
    <xf numFmtId="0" fontId="15" fillId="0" borderId="0" xfId="0" applyFont="1" applyAlignment="1"/>
    <xf numFmtId="0" fontId="15" fillId="0" borderId="0" xfId="0" applyFont="1" applyAlignment="1">
      <alignment horizontal="left" vertical="top" wrapText="1"/>
    </xf>
    <xf numFmtId="49" fontId="15" fillId="0" borderId="0" xfId="0" applyNumberFormat="1" applyFont="1" applyAlignment="1">
      <alignment horizontal="left" vertical="top" wrapText="1"/>
    </xf>
    <xf numFmtId="49" fontId="0" fillId="0" borderId="0" xfId="0" applyNumberFormat="1" applyFont="1" applyBorder="1" applyAlignment="1">
      <alignment horizontal="center" vertical="center" wrapText="1"/>
    </xf>
    <xf numFmtId="49" fontId="0" fillId="0" borderId="0" xfId="0" applyNumberFormat="1" applyFont="1" applyBorder="1" applyAlignment="1">
      <alignment horizontal="right" vertical="top"/>
    </xf>
    <xf numFmtId="0" fontId="15" fillId="0" borderId="0" xfId="0" applyFont="1" applyAlignment="1">
      <alignment horizontal="center"/>
    </xf>
    <xf numFmtId="0" fontId="15" fillId="0" borderId="0" xfId="0" applyFont="1" applyAlignment="1">
      <alignment horizontal="left" wrapText="1"/>
    </xf>
    <xf numFmtId="49" fontId="15" fillId="0" borderId="0" xfId="0" applyNumberFormat="1" applyFont="1" applyAlignment="1">
      <alignment horizontal="left" wrapText="1"/>
    </xf>
    <xf numFmtId="0" fontId="15" fillId="0" borderId="0" xfId="0" applyFont="1" applyAlignment="1">
      <alignment horizontal="center" wrapText="1"/>
    </xf>
    <xf numFmtId="0" fontId="15" fillId="0" borderId="0" xfId="0" applyFont="1" applyAlignment="1">
      <alignment horizontal="right"/>
    </xf>
    <xf numFmtId="49" fontId="15" fillId="0" borderId="0" xfId="0" applyNumberFormat="1" applyFont="1" applyAlignment="1">
      <alignment horizontal="center"/>
    </xf>
    <xf numFmtId="0" fontId="15" fillId="0" borderId="0" xfId="0" applyNumberFormat="1" applyFont="1" applyAlignment="1">
      <alignment horizontal="right"/>
    </xf>
    <xf numFmtId="49" fontId="15" fillId="0" borderId="0" xfId="0" applyNumberFormat="1" applyFont="1" applyAlignment="1">
      <alignment horizontal="left"/>
    </xf>
    <xf numFmtId="0" fontId="15" fillId="0" borderId="2" xfId="0"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Font="1" applyBorder="1" applyAlignment="1">
      <alignment horizontal="center" vertical="top"/>
    </xf>
    <xf numFmtId="49" fontId="15" fillId="0" borderId="2" xfId="0" applyNumberFormat="1" applyFont="1" applyBorder="1" applyAlignment="1">
      <alignment horizontal="center" vertical="center"/>
    </xf>
    <xf numFmtId="0" fontId="13" fillId="0" borderId="2" xfId="0" applyFont="1" applyBorder="1" applyAlignment="1">
      <alignment horizontal="center" vertical="top"/>
    </xf>
    <xf numFmtId="0" fontId="15" fillId="0" borderId="2" xfId="0" applyFont="1" applyBorder="1" applyAlignment="1">
      <alignment horizontal="left" vertical="top" wrapText="1"/>
    </xf>
    <xf numFmtId="49" fontId="13" fillId="0" borderId="2" xfId="0" applyNumberFormat="1" applyFont="1" applyBorder="1" applyAlignment="1">
      <alignment horizontal="left" vertical="top" wrapText="1"/>
    </xf>
    <xf numFmtId="0" fontId="15" fillId="0" borderId="2" xfId="0" applyFont="1" applyBorder="1" applyAlignment="1">
      <alignment horizontal="center" vertical="top" wrapText="1"/>
    </xf>
    <xf numFmtId="0" fontId="42" fillId="0" borderId="2" xfId="0" applyFont="1" applyBorder="1" applyAlignment="1">
      <alignment horizontal="center" vertical="top"/>
    </xf>
    <xf numFmtId="0" fontId="42" fillId="0" borderId="2" xfId="0" applyNumberFormat="1" applyFont="1" applyBorder="1" applyAlignment="1">
      <alignment horizontal="right" vertical="top"/>
    </xf>
    <xf numFmtId="0" fontId="42" fillId="0" borderId="2" xfId="0" applyNumberFormat="1" applyFont="1" applyBorder="1" applyAlignment="1">
      <alignment horizontal="right" vertical="top" wrapText="1"/>
    </xf>
    <xf numFmtId="0" fontId="42" fillId="0" borderId="2" xfId="0" applyFont="1" applyBorder="1" applyAlignment="1">
      <alignment horizontal="left" vertical="top" wrapText="1"/>
    </xf>
    <xf numFmtId="49" fontId="15" fillId="0" borderId="2" xfId="0" applyNumberFormat="1" applyFont="1" applyBorder="1" applyAlignment="1">
      <alignment horizontal="left" vertical="top" wrapText="1"/>
    </xf>
    <xf numFmtId="0" fontId="42" fillId="0" borderId="2" xfId="0" applyFont="1" applyBorder="1" applyAlignment="1">
      <alignment horizontal="center" vertical="top" wrapText="1"/>
    </xf>
    <xf numFmtId="0" fontId="43" fillId="0" borderId="2" xfId="0" applyFont="1" applyBorder="1" applyAlignment="1">
      <alignment horizontal="center" vertical="top" wrapText="1"/>
    </xf>
    <xf numFmtId="0" fontId="14" fillId="0" borderId="2" xfId="0" applyNumberFormat="1" applyFont="1" applyBorder="1" applyAlignment="1">
      <alignment horizontal="right" vertical="top"/>
    </xf>
    <xf numFmtId="49" fontId="42" fillId="0" borderId="2" xfId="0" applyNumberFormat="1" applyFont="1" applyBorder="1" applyAlignment="1">
      <alignment horizontal="left" vertical="top" wrapText="1"/>
    </xf>
    <xf numFmtId="0" fontId="44" fillId="0" borderId="2" xfId="0" applyNumberFormat="1" applyFont="1" applyBorder="1" applyAlignment="1">
      <alignment horizontal="right" vertical="top" wrapText="1"/>
    </xf>
    <xf numFmtId="0" fontId="42" fillId="0" borderId="0" xfId="0" applyFont="1" applyAlignment="1">
      <alignment horizontal="center" vertical="top"/>
    </xf>
    <xf numFmtId="0" fontId="42" fillId="0" borderId="0" xfId="0" applyNumberFormat="1" applyFont="1" applyAlignment="1">
      <alignment horizontal="right" vertical="top"/>
    </xf>
    <xf numFmtId="0" fontId="15" fillId="0" borderId="0" xfId="0" applyNumberFormat="1" applyFont="1" applyAlignment="1">
      <alignment horizontal="right" vertical="top"/>
    </xf>
    <xf numFmtId="0" fontId="15" fillId="0" borderId="0" xfId="0" applyFont="1" applyBorder="1" applyAlignment="1">
      <alignment horizontal="center" vertical="top"/>
    </xf>
    <xf numFmtId="0" fontId="15" fillId="0" borderId="0" xfId="0" applyFont="1" applyBorder="1" applyAlignment="1">
      <alignment horizontal="left" vertical="top"/>
    </xf>
    <xf numFmtId="49" fontId="15" fillId="0" borderId="0" xfId="0" applyNumberFormat="1" applyFont="1" applyBorder="1" applyAlignment="1">
      <alignment horizontal="left" vertical="top"/>
    </xf>
    <xf numFmtId="0" fontId="0" fillId="0" borderId="0" xfId="0" applyFont="1" applyBorder="1"/>
    <xf numFmtId="0" fontId="15" fillId="0" borderId="0" xfId="0" applyFont="1" applyBorder="1" applyAlignment="1">
      <alignment horizontal="left"/>
    </xf>
    <xf numFmtId="0" fontId="15" fillId="0" borderId="0" xfId="0" applyFont="1" applyBorder="1" applyAlignment="1">
      <alignment horizontal="right" vertical="top" wrapText="1"/>
    </xf>
    <xf numFmtId="0" fontId="40" fillId="0" borderId="0" xfId="0" applyFont="1" applyBorder="1" applyAlignment="1">
      <alignment horizontal="center" vertical="top"/>
    </xf>
    <xf numFmtId="0" fontId="40" fillId="0" borderId="0" xfId="0" applyFont="1" applyBorder="1" applyAlignment="1">
      <alignment horizontal="left" vertical="top"/>
    </xf>
    <xf numFmtId="49" fontId="15" fillId="0" borderId="0" xfId="0" applyNumberFormat="1" applyFont="1" applyBorder="1" applyAlignment="1"/>
    <xf numFmtId="0" fontId="15" fillId="0" borderId="0" xfId="0" applyFont="1" applyBorder="1" applyAlignment="1">
      <alignment horizontal="center"/>
    </xf>
    <xf numFmtId="0" fontId="15" fillId="0" borderId="0" xfId="0" applyFont="1" applyBorder="1" applyAlignment="1">
      <alignment horizontal="left" vertical="top" wrapText="1"/>
    </xf>
    <xf numFmtId="0" fontId="15" fillId="0" borderId="0" xfId="0" applyFont="1" applyBorder="1" applyAlignment="1">
      <alignment horizontal="center" wrapText="1"/>
    </xf>
    <xf numFmtId="0" fontId="0" fillId="0" borderId="0" xfId="0" applyFont="1" applyBorder="1" applyAlignment="1"/>
    <xf numFmtId="0" fontId="45" fillId="0" borderId="0" xfId="0" applyFont="1" applyAlignment="1"/>
    <xf numFmtId="0" fontId="13" fillId="0" borderId="0" xfId="0" applyFont="1" applyFill="1"/>
    <xf numFmtId="49" fontId="15" fillId="0" borderId="0" xfId="0" applyNumberFormat="1" applyFont="1" applyFill="1"/>
    <xf numFmtId="49" fontId="13" fillId="0" borderId="0" xfId="1748" applyNumberFormat="1" applyFont="1" applyFill="1" applyBorder="1" applyAlignment="1">
      <alignment horizontal="center" vertical="center" wrapText="1"/>
    </xf>
    <xf numFmtId="0" fontId="13" fillId="0" borderId="0" xfId="0" applyFont="1" applyFill="1" applyBorder="1" applyAlignment="1">
      <alignment horizontal="center" vertical="top" wrapText="1"/>
    </xf>
    <xf numFmtId="3" fontId="13" fillId="0" borderId="0" xfId="0" applyNumberFormat="1" applyFont="1" applyFill="1" applyBorder="1" applyAlignment="1">
      <alignment horizontal="center" vertical="center" wrapText="1"/>
    </xf>
    <xf numFmtId="4"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15" fillId="46" borderId="0" xfId="0" applyFont="1" applyFill="1"/>
    <xf numFmtId="49" fontId="16" fillId="0" borderId="2" xfId="0" applyNumberFormat="1" applyFont="1" applyFill="1" applyBorder="1" applyAlignment="1">
      <alignment horizontal="center" vertical="center"/>
    </xf>
    <xf numFmtId="0" fontId="16" fillId="0" borderId="2" xfId="0" applyFont="1" applyBorder="1" applyAlignment="1">
      <alignment horizontal="left" vertical="center" wrapText="1"/>
    </xf>
    <xf numFmtId="0" fontId="16" fillId="47"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0" xfId="0" applyFont="1"/>
    <xf numFmtId="4" fontId="84" fillId="46" borderId="2" xfId="0" applyNumberFormat="1" applyFont="1" applyFill="1" applyBorder="1" applyAlignment="1">
      <alignment horizontal="right" vertical="center" wrapText="1"/>
    </xf>
    <xf numFmtId="0" fontId="84" fillId="0" borderId="2" xfId="0" applyFont="1" applyFill="1" applyBorder="1" applyAlignment="1">
      <alignment horizontal="center" vertical="center" wrapText="1"/>
    </xf>
    <xf numFmtId="4" fontId="84" fillId="0" borderId="2" xfId="0" applyNumberFormat="1" applyFont="1" applyFill="1" applyBorder="1" applyAlignment="1">
      <alignment horizontal="right" vertical="center"/>
    </xf>
    <xf numFmtId="0" fontId="83" fillId="46" borderId="0" xfId="0" applyFont="1" applyFill="1"/>
    <xf numFmtId="0" fontId="84" fillId="0" borderId="2" xfId="0" applyFont="1" applyFill="1" applyBorder="1" applyAlignment="1">
      <alignment horizontal="right" vertical="top" wrapText="1"/>
    </xf>
    <xf numFmtId="0" fontId="16" fillId="0" borderId="2" xfId="0" applyFont="1" applyFill="1" applyBorder="1" applyAlignment="1">
      <alignment horizontal="right" vertical="top" wrapText="1"/>
    </xf>
    <xf numFmtId="0" fontId="15" fillId="0" borderId="0" xfId="0" applyFont="1" applyFill="1" applyAlignment="1">
      <alignment horizontal="right"/>
    </xf>
    <xf numFmtId="4" fontId="16" fillId="46" borderId="2" xfId="0" applyNumberFormat="1" applyFont="1" applyFill="1" applyBorder="1" applyAlignment="1">
      <alignment horizontal="right" vertical="center"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4" fontId="16" fillId="0" borderId="2" xfId="0" applyNumberFormat="1" applyFont="1" applyFill="1" applyBorder="1" applyAlignment="1">
      <alignment horizontal="right" vertical="center" wrapText="1"/>
    </xf>
    <xf numFmtId="188" fontId="16" fillId="0" borderId="2" xfId="0" applyNumberFormat="1" applyFont="1" applyFill="1" applyBorder="1" applyAlignment="1">
      <alignment horizontal="right" vertical="center" wrapText="1"/>
    </xf>
    <xf numFmtId="188" fontId="16" fillId="0" borderId="2" xfId="0" applyNumberFormat="1" applyFont="1" applyFill="1" applyBorder="1" applyAlignment="1">
      <alignment horizontal="center" vertical="center" wrapText="1"/>
    </xf>
    <xf numFmtId="0" fontId="3" fillId="0" borderId="28" xfId="0" applyFont="1" applyFill="1" applyBorder="1" applyAlignment="1">
      <alignment horizontal="center"/>
    </xf>
    <xf numFmtId="0" fontId="3" fillId="0" borderId="30" xfId="0" applyFont="1" applyFill="1" applyBorder="1" applyAlignment="1">
      <alignment horizontal="center"/>
    </xf>
    <xf numFmtId="0" fontId="2" fillId="0" borderId="0" xfId="0" applyFont="1" applyFill="1" applyAlignment="1">
      <alignment horizontal="center"/>
    </xf>
    <xf numFmtId="0" fontId="3" fillId="0" borderId="29" xfId="0" applyFont="1" applyFill="1" applyBorder="1" applyAlignment="1">
      <alignment horizontal="center"/>
    </xf>
    <xf numFmtId="4" fontId="13" fillId="0" borderId="25" xfId="0" applyNumberFormat="1" applyFont="1" applyFill="1" applyBorder="1" applyAlignment="1">
      <alignment horizontal="center" wrapText="1"/>
    </xf>
    <xf numFmtId="49" fontId="3" fillId="0" borderId="39" xfId="0" applyNumberFormat="1" applyFont="1" applyFill="1" applyBorder="1" applyAlignment="1">
      <alignment horizontal="center"/>
    </xf>
    <xf numFmtId="49" fontId="3" fillId="0" borderId="20" xfId="0" applyNumberFormat="1" applyFont="1" applyFill="1" applyBorder="1" applyAlignment="1">
      <alignment horizontal="center"/>
    </xf>
    <xf numFmtId="0" fontId="3" fillId="0" borderId="0" xfId="0" applyFont="1" applyFill="1" applyBorder="1" applyAlignment="1">
      <alignment wrapText="1"/>
    </xf>
    <xf numFmtId="0" fontId="13" fillId="0" borderId="0" xfId="0" applyFont="1" applyBorder="1" applyAlignment="1">
      <alignment horizontal="left" wrapText="1"/>
    </xf>
    <xf numFmtId="0" fontId="15" fillId="0" borderId="2" xfId="0" applyFont="1" applyBorder="1" applyAlignment="1">
      <alignment horizontal="left" vertical="top" wrapText="1"/>
    </xf>
    <xf numFmtId="0" fontId="0" fillId="0" borderId="2" xfId="0" applyBorder="1" applyAlignment="1">
      <alignment vertical="top"/>
    </xf>
    <xf numFmtId="0" fontId="13" fillId="0" borderId="2" xfId="0" applyFont="1" applyBorder="1" applyAlignment="1">
      <alignment horizontal="left" vertical="top" wrapText="1"/>
    </xf>
    <xf numFmtId="49" fontId="15" fillId="0" borderId="22" xfId="0" applyNumberFormat="1" applyFont="1" applyBorder="1" applyAlignment="1">
      <alignment horizontal="center" vertical="center" wrapText="1"/>
    </xf>
    <xf numFmtId="49" fontId="15" fillId="0" borderId="21" xfId="0" applyNumberFormat="1" applyFont="1" applyBorder="1" applyAlignment="1">
      <alignment horizontal="center" vertical="center" wrapText="1"/>
    </xf>
    <xf numFmtId="49" fontId="15" fillId="0" borderId="24" xfId="0" applyNumberFormat="1" applyFont="1" applyBorder="1" applyAlignment="1">
      <alignment horizontal="center" vertical="center" wrapText="1"/>
    </xf>
    <xf numFmtId="0" fontId="15" fillId="0" borderId="0" xfId="0" applyFont="1" applyAlignment="1">
      <alignment horizontal="right"/>
    </xf>
    <xf numFmtId="0" fontId="0" fillId="0" borderId="0" xfId="0" applyAlignment="1">
      <alignment horizontal="right"/>
    </xf>
    <xf numFmtId="0" fontId="13" fillId="0" borderId="2" xfId="0" applyFont="1" applyBorder="1" applyAlignment="1">
      <alignment horizontal="left" vertical="top"/>
    </xf>
    <xf numFmtId="0" fontId="15" fillId="0" borderId="28" xfId="0" applyNumberFormat="1" applyFont="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30" xfId="0" applyNumberFormat="1" applyFont="1" applyBorder="1" applyAlignment="1">
      <alignment horizontal="center" vertical="center" wrapText="1"/>
    </xf>
    <xf numFmtId="0" fontId="15" fillId="0" borderId="23" xfId="0" applyNumberFormat="1" applyFont="1" applyBorder="1" applyAlignment="1">
      <alignment horizontal="center" vertical="center" wrapText="1"/>
    </xf>
    <xf numFmtId="0" fontId="15" fillId="0" borderId="25" xfId="0" applyNumberFormat="1" applyFont="1" applyBorder="1" applyAlignment="1">
      <alignment horizontal="center" vertical="center" wrapText="1"/>
    </xf>
    <xf numFmtId="0" fontId="15" fillId="0" borderId="26" xfId="0" applyNumberFormat="1" applyFont="1" applyBorder="1" applyAlignment="1">
      <alignment horizontal="center" vertical="center" wrapText="1"/>
    </xf>
    <xf numFmtId="0" fontId="15" fillId="0" borderId="3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2" xfId="0" applyFont="1" applyBorder="1" applyAlignment="1">
      <alignment horizontal="center" vertical="top" wrapText="1"/>
    </xf>
    <xf numFmtId="0" fontId="15" fillId="0" borderId="24" xfId="0" applyFont="1" applyBorder="1" applyAlignment="1">
      <alignment horizontal="center" vertical="top" wrapText="1"/>
    </xf>
    <xf numFmtId="0" fontId="15" fillId="0" borderId="2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4" fontId="15" fillId="0" borderId="0" xfId="0" applyNumberFormat="1" applyFont="1" applyAlignment="1">
      <alignment horizontal="right"/>
    </xf>
    <xf numFmtId="4" fontId="0" fillId="0" borderId="0" xfId="0" applyNumberFormat="1" applyAlignment="1">
      <alignment horizontal="right"/>
    </xf>
    <xf numFmtId="0" fontId="2" fillId="0" borderId="0" xfId="0" applyFont="1" applyAlignment="1">
      <alignment horizontal="center"/>
    </xf>
    <xf numFmtId="0" fontId="15" fillId="0" borderId="39" xfId="0" applyFont="1" applyFill="1" applyBorder="1" applyAlignment="1">
      <alignment horizontal="left" wrapText="1"/>
    </xf>
    <xf numFmtId="0" fontId="0" fillId="0" borderId="5" xfId="0" applyBorder="1" applyAlignment="1">
      <alignment horizontal="left" wrapText="1"/>
    </xf>
    <xf numFmtId="0" fontId="3" fillId="0" borderId="28" xfId="0" applyFont="1" applyBorder="1" applyAlignment="1">
      <alignment horizontal="center"/>
    </xf>
    <xf numFmtId="0" fontId="3" fillId="0" borderId="30" xfId="0" applyFont="1" applyBorder="1" applyAlignment="1">
      <alignment horizontal="center"/>
    </xf>
    <xf numFmtId="0" fontId="3" fillId="0" borderId="29" xfId="0" applyFont="1" applyBorder="1" applyAlignment="1">
      <alignment horizontal="center"/>
    </xf>
    <xf numFmtId="0" fontId="13" fillId="0" borderId="39" xfId="0" applyFont="1" applyBorder="1" applyAlignment="1">
      <alignment horizontal="left" wrapText="1"/>
    </xf>
    <xf numFmtId="0" fontId="13" fillId="0" borderId="5" xfId="0" applyFont="1" applyBorder="1" applyAlignment="1">
      <alignment horizontal="left" wrapText="1"/>
    </xf>
    <xf numFmtId="0" fontId="13" fillId="0" borderId="20" xfId="0" applyFont="1" applyBorder="1" applyAlignment="1">
      <alignment horizontal="left"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9" xfId="0" applyFont="1" applyBorder="1" applyAlignment="1">
      <alignment horizontal="center"/>
    </xf>
    <xf numFmtId="0" fontId="3" fillId="0" borderId="5" xfId="0" applyFont="1" applyBorder="1" applyAlignment="1">
      <alignment horizontal="center"/>
    </xf>
    <xf numFmtId="0" fontId="3" fillId="0" borderId="20" xfId="0" applyFont="1" applyBorder="1" applyAlignment="1">
      <alignment horizontal="center"/>
    </xf>
    <xf numFmtId="0" fontId="3" fillId="0" borderId="39" xfId="0" applyFont="1" applyBorder="1" applyAlignment="1">
      <alignment horizontal="left" wrapText="1"/>
    </xf>
    <xf numFmtId="0" fontId="3" fillId="0" borderId="5" xfId="0" applyFont="1" applyBorder="1" applyAlignment="1">
      <alignment horizontal="left" wrapText="1"/>
    </xf>
    <xf numFmtId="0" fontId="3" fillId="0" borderId="20" xfId="0" applyFont="1" applyBorder="1" applyAlignment="1">
      <alignment horizontal="left" wrapText="1"/>
    </xf>
    <xf numFmtId="0" fontId="13" fillId="0" borderId="39" xfId="0" applyFont="1" applyFill="1" applyBorder="1" applyAlignment="1">
      <alignment horizontal="center" wrapText="1"/>
    </xf>
    <xf numFmtId="0" fontId="9" fillId="0" borderId="5" xfId="0" applyFont="1" applyBorder="1" applyAlignment="1">
      <alignment horizontal="center" wrapText="1"/>
    </xf>
    <xf numFmtId="0" fontId="13" fillId="0" borderId="0" xfId="0" applyFont="1" applyFill="1" applyBorder="1" applyAlignment="1">
      <alignment horizontal="left" vertical="top" wrapText="1"/>
    </xf>
    <xf numFmtId="0" fontId="16" fillId="0" borderId="2" xfId="0" applyFont="1" applyBorder="1" applyAlignment="1">
      <alignment horizontal="left" vertical="center" wrapText="1"/>
    </xf>
    <xf numFmtId="0" fontId="13" fillId="0" borderId="0" xfId="0" applyFont="1" applyFill="1" applyAlignment="1">
      <alignment horizontal="center"/>
    </xf>
    <xf numFmtId="0" fontId="15" fillId="0" borderId="0" xfId="0" applyFont="1" applyFill="1" applyAlignment="1">
      <alignment horizontal="left" vertical="center"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0" fontId="15" fillId="0" borderId="29" xfId="0" applyFont="1" applyBorder="1" applyAlignment="1">
      <alignment horizontal="left" vertical="center" wrapText="1"/>
    </xf>
    <xf numFmtId="49" fontId="84" fillId="0" borderId="2" xfId="0" applyNumberFormat="1" applyFont="1" applyFill="1" applyBorder="1" applyAlignment="1">
      <alignment horizontal="center" vertical="center"/>
    </xf>
    <xf numFmtId="0" fontId="84" fillId="0" borderId="2" xfId="0" applyFont="1" applyFill="1" applyBorder="1" applyAlignment="1">
      <alignment horizontal="center" vertical="center"/>
    </xf>
    <xf numFmtId="0" fontId="86" fillId="0" borderId="2" xfId="0" applyFont="1" applyBorder="1" applyAlignment="1">
      <alignment horizontal="center" vertical="center" wrapText="1"/>
    </xf>
    <xf numFmtId="0" fontId="13" fillId="0" borderId="29" xfId="0" applyFont="1" applyBorder="1" applyAlignment="1">
      <alignment horizontal="left" vertical="center" wrapText="1"/>
    </xf>
    <xf numFmtId="188" fontId="84" fillId="0" borderId="2" xfId="0" applyNumberFormat="1" applyFont="1" applyFill="1" applyBorder="1" applyAlignment="1">
      <alignment horizontal="right" vertical="center" wrapText="1"/>
    </xf>
  </cellXfs>
  <cellStyles count="1754">
    <cellStyle name=" 1" xfId="1" xr:uid="{00000000-0005-0000-0000-000000000000}"/>
    <cellStyle name=" 2" xfId="2" xr:uid="{00000000-0005-0000-0000-000001000000}"/>
    <cellStyle name="_(Наименование ДО) Разделы 8.1.1.  8.1.2.  8.1.3.  к Макету Бизнес-плана" xfId="3" xr:uid="{00000000-0005-0000-0000-000002000000}"/>
    <cellStyle name="_(Наименование ДО) Разделы 8.1.1.  8.1.2.  8.1.3.  к Макету Бизнес-плана_Maket БП" xfId="4" xr:uid="{00000000-0005-0000-0000-000003000000}"/>
    <cellStyle name="_(Наименование ДО) Разделы 8.1.1.  8.1.2.  8.1.3.  к Макету Бизнес-плана_Maket БП_Выручка для БП-09 ред 251108 вар А с РУС _ГП ВДЗ с формулами" xfId="5" xr:uid="{00000000-0005-0000-0000-000004000000}"/>
    <cellStyle name="_(Наименование ДО) Разделы 8.1.1.  8.1.2.  8.1.3.  к Макету Бизнес-плана_Maket БП_Выручка для БП-09 ред 251108 вар А с РУС _ГП ВДЗ с формулами_Расчет Петим-3 ред 030609" xfId="6" xr:uid="{00000000-0005-0000-0000-000005000000}"/>
    <cellStyle name="_(Наименование ДО) Разделы 8.1.1.  8.1.2.  8.1.3.  к Макету Бизнес-плана_Maket БП_Выручка для БП-09 ред 251108 вар А с РУС _ГП ВДЗ с формулами_Расчет ЭБ ред 100609 кусты 2,6,1,7" xfId="7" xr:uid="{00000000-0005-0000-0000-000006000000}"/>
    <cellStyle name="_(Наименование ДО) Разделы 8.1.1.  8.1.2.  8.1.3.  к Макету Бизнес-плана_Maket БП_Расчет СС нефти_ВСФ_250309 уточн" xfId="8" xr:uid="{00000000-0005-0000-0000-000007000000}"/>
    <cellStyle name="_(Наименование ДО) Разделы 8.1.1.  8.1.2.  8.1.3.  к Макету Бизнес-плана_Maket БП_расчет стоимости метра проходки_ВСФ_250209" xfId="9" xr:uid="{00000000-0005-0000-0000-000008000000}"/>
    <cellStyle name="_(Наименование ДО) Разделы 8.1.1.  8.1.2.  8.1.3.  к Макету Бизнес-плана_Maket БП_расчет стоимости метра проходки_ВСФ_250209_Расчет Петим-3 ред 030609" xfId="10" xr:uid="{00000000-0005-0000-0000-000009000000}"/>
    <cellStyle name="_(Наименование ДО) Разделы 8.1.1.  8.1.2.  8.1.3.  к Макету Бизнес-плана_Maket БП_расчет стоимости метра проходки_ВСФ_250209_Расчет ЭБ ред 100609 кусты 2,6,1,7" xfId="11" xr:uid="{00000000-0005-0000-0000-00000A000000}"/>
    <cellStyle name="_(Наименование ДО) Разделы 8.1.1.  8.1.2.  8.1.3.  к Макету Бизнес-плана_Maket БП_Суточные  ставки" xfId="12" xr:uid="{00000000-0005-0000-0000-00000B000000}"/>
    <cellStyle name="_(Наименование ДО) Разделы 8.1.1.  8.1.2.  8.1.3.  к Макету Бизнес-плана_Maket БП_Цена ГП-09 согл ВН_030309 подписано РНБ" xfId="13" xr:uid="{00000000-0005-0000-0000-00000C000000}"/>
    <cellStyle name="_(Наименование ДО) Разделы 8.1.1.  8.1.2.  8.1.3.  к Макету Бизнес-плана_Maket БП_Ценовые приложения_ ГП 09_200209" xfId="14" xr:uid="{00000000-0005-0000-0000-00000D000000}"/>
    <cellStyle name="_(Наименование ДО) Разделы 8.1.1.  8.1.2.  8.1.3.  к Макету Бизнес-плана_Maket БП_Ценовые приложения_ ГП 09_200209_Расчет Петим-3 ред 030609" xfId="15" xr:uid="{00000000-0005-0000-0000-00000E000000}"/>
    <cellStyle name="_(Наименование ДО) Разделы 8.1.1.  8.1.2.  8.1.3.  к Макету Бизнес-плана_Maket БП_Ценовые приложения_ ГП 09_200209_Расчет ЭБ ред 100609 кусты 2,6,1,7" xfId="16" xr:uid="{00000000-0005-0000-0000-00000F000000}"/>
    <cellStyle name="_(Наименование ДО) Разделы 8.1.1.  8.1.2.  8.1.3.  к Макету Бизнес-плана_Maket БП_Ценовые приложения_ ГП 09_250209 по тендеру" xfId="17" xr:uid="{00000000-0005-0000-0000-000010000000}"/>
    <cellStyle name="_(Наименование ДО) Разделы 8.1.1.  8.1.2.  8.1.3.  к Макету Бизнес-плана_Maket БП_Эл_энергия_ВСФ_240209_БП" xfId="18" xr:uid="{00000000-0005-0000-0000-000011000000}"/>
    <cellStyle name="_(Наименование ДО) Разделы 8.1.1.  8.1.2.  8.1.3.  к Макету Бизнес-плана_Maket БП_Эл_энергия_ВСФ_240209_БП_Расчет СС нефти_ВСФ_250309 уточн" xfId="19" xr:uid="{00000000-0005-0000-0000-000012000000}"/>
    <cellStyle name="_(Наименование ДО) Разделы 8.1.1.  8.1.2.  8.1.3.  к Макету Бизнес-плана_Выручка для БП-09 ред 251108 вар А с РУС _ГП ВДЗ с формулами" xfId="20" xr:uid="{00000000-0005-0000-0000-000013000000}"/>
    <cellStyle name="_(Наименование ДО) Разделы 8.1.1.  8.1.2.  8.1.3.  к Макету Бизнес-плана_Выручка для БП-09 ред 251108 вар А с РУС _ГП ВДЗ с формулами_Расчет Петим-3 ред 030609" xfId="21" xr:uid="{00000000-0005-0000-0000-000014000000}"/>
    <cellStyle name="_(Наименование ДО) Разделы 8.1.1.  8.1.2.  8.1.3.  к Макету Бизнес-плана_Выручка для БП-09 ред 251108 вар А с РУС _ГП ВДЗ с формулами_Расчет ЭБ ред 100609 кусты 2,6,1,7" xfId="22" xr:uid="{00000000-0005-0000-0000-000015000000}"/>
    <cellStyle name="_(Наименование ДО) Разделы 8.1.1.  8.1.2.  8.1.3.  к Макету Бизнес-плана_Копия выручки 2_161008" xfId="23" xr:uid="{00000000-0005-0000-0000-000016000000}"/>
    <cellStyle name="_(Наименование ДО) Разделы 8.1.1.  8.1.2.  8.1.3.  к Макету Бизнес-плана_Копия выручки 211" xfId="24" xr:uid="{00000000-0005-0000-0000-000017000000}"/>
    <cellStyle name="_(Наименование ДО) Разделы 8.1.1.  8.1.2.  8.1.3.  к Макету Бизнес-плана_Расчет СС нефти_ВСФ_250309 уточн" xfId="25" xr:uid="{00000000-0005-0000-0000-000018000000}"/>
    <cellStyle name="_(Наименование ДО) Разделы 8.1.1.  8.1.2.  8.1.3.  к Макету Бизнес-плана_расчет стоимости метра проходки_ВСФ_250209" xfId="26" xr:uid="{00000000-0005-0000-0000-000019000000}"/>
    <cellStyle name="_(Наименование ДО) Разделы 8.1.1.  8.1.2.  8.1.3.  к Макету Бизнес-плана_расчет стоимости метра проходки_ВСФ_250209_Расчет Петим-3 ред 030609" xfId="27" xr:uid="{00000000-0005-0000-0000-00001A000000}"/>
    <cellStyle name="_(Наименование ДО) Разделы 8.1.1.  8.1.2.  8.1.3.  к Макету Бизнес-плана_расчет стоимости метра проходки_ВСФ_250209_Расчет ЭБ ред 100609 кусты 2,6,1,7" xfId="28" xr:uid="{00000000-0005-0000-0000-00001B000000}"/>
    <cellStyle name="_(Наименование ДО) Разделы 8.1.1.  8.1.2.  8.1.3.  к Макету Бизнес-плана_РБ Ванкор 17" xfId="29" xr:uid="{00000000-0005-0000-0000-00001C000000}"/>
    <cellStyle name="_(Наименование ДО) Разделы 8.1.1.  8.1.2.  8.1.3.  к Макету Бизнес-плана_РБ ВСНК 141108" xfId="30" xr:uid="{00000000-0005-0000-0000-00001D000000}"/>
    <cellStyle name="_(Наименование ДО) Разделы 8.1.1.  8.1.2.  8.1.3.  к Макету Бизнес-плана_Стоимость Юр_81  РБ ЮТМ_в ЦАУ_221008" xfId="31" xr:uid="{00000000-0005-0000-0000-00001E000000}"/>
    <cellStyle name="_(Наименование ДО) Разделы 8.1.1.  8.1.2.  8.1.3.  к Макету Бизнес-плана_Суточные  ставки" xfId="32" xr:uid="{00000000-0005-0000-0000-00001F000000}"/>
    <cellStyle name="_(Наименование ДО) Разделы 8.1.1.  8.1.2.  8.1.3.  к Макету Бизнес-плана_Цена ГП-09 согл ВН_030309 подписано РНБ" xfId="33" xr:uid="{00000000-0005-0000-0000-000020000000}"/>
    <cellStyle name="_(Наименование ДО) Разделы 8.1.1.  8.1.2.  8.1.3.  к Макету Бизнес-плана_Ценовые приложения_ ГП 09_200209" xfId="34" xr:uid="{00000000-0005-0000-0000-000021000000}"/>
    <cellStyle name="_(Наименование ДО) Разделы 8.1.1.  8.1.2.  8.1.3.  к Макету Бизнес-плана_Ценовые приложения_ ГП 09_200209_Расчет Петим-3 ред 030609" xfId="35" xr:uid="{00000000-0005-0000-0000-000022000000}"/>
    <cellStyle name="_(Наименование ДО) Разделы 8.1.1.  8.1.2.  8.1.3.  к Макету Бизнес-плана_Ценовые приложения_ ГП 09_200209_Расчет ЭБ ред 100609 кусты 2,6,1,7" xfId="36" xr:uid="{00000000-0005-0000-0000-000023000000}"/>
    <cellStyle name="_(Наименование ДО) Разделы 8.1.1.  8.1.2.  8.1.3.  к Макету Бизнес-плана_Ценовые приложения_ ГП 09_250209 по тендеру" xfId="37" xr:uid="{00000000-0005-0000-0000-000024000000}"/>
    <cellStyle name="_(Наименование ДО) Разделы 8.1.1.  8.1.2.  8.1.3.  к Макету Бизнес-плана_ЭБ ВСНК" xfId="38" xr:uid="{00000000-0005-0000-0000-000025000000}"/>
    <cellStyle name="_(Наименование ДО) Разделы 8.1.1.  8.1.2.  8.1.3.  к Макету Бизнес-плана_ЭБ ВСНК ред 131108" xfId="39" xr:uid="{00000000-0005-0000-0000-000026000000}"/>
    <cellStyle name="_(Наименование ДО) Разделы 8.1.1.  8.1.2.  8.1.3.  к Макету Бизнес-плана_Эл_энергия_ВСФ_240209_БП" xfId="40" xr:uid="{00000000-0005-0000-0000-000027000000}"/>
    <cellStyle name="_(Наименование ДО) Разделы 8.1.1.  8.1.2.  8.1.3.  к Макету Бизнес-плана_Эл_энергия_ВСФ_240209_БП_Расчет СС нефти_ВСФ_250309 уточн" xfId="41" xr:uid="{00000000-0005-0000-0000-000028000000}"/>
    <cellStyle name="_07 Совм графики на тендер по лотам 1-7  1415" xfId="42" xr:uid="{00000000-0005-0000-0000-000029000000}"/>
    <cellStyle name="_1 день ура (version 1)" xfId="43" xr:uid="{00000000-0005-0000-0000-00002A000000}"/>
    <cellStyle name="_14. МТО" xfId="44" xr:uid="{00000000-0005-0000-0000-00002B000000}"/>
    <cellStyle name="_15 16  БП 2008-2012" xfId="45" xr:uid="{00000000-0005-0000-0000-00002C000000}"/>
    <cellStyle name="_15 16  БП 2008-2012_Maket БП" xfId="46" xr:uid="{00000000-0005-0000-0000-00002D000000}"/>
    <cellStyle name="_15 16  БП 2008-2012_Maket БП_Выручка для БП-09 ред 251108 вар А с РУС _ГП ВДЗ с формулами" xfId="47" xr:uid="{00000000-0005-0000-0000-00002E000000}"/>
    <cellStyle name="_15 16  БП 2008-2012_Maket БП_Выручка для БП-09 ред 251108 вар А с РУС _ГП ВДЗ с формулами_Расчет Петим-3 ред 030609" xfId="48" xr:uid="{00000000-0005-0000-0000-00002F000000}"/>
    <cellStyle name="_15 16  БП 2008-2012_Maket БП_Выручка для БП-09 ред 251108 вар А с РУС _ГП ВДЗ с формулами_Расчет ЭБ ред 100609 кусты 2,6,1,7" xfId="49" xr:uid="{00000000-0005-0000-0000-000030000000}"/>
    <cellStyle name="_15 16  БП 2008-2012_Maket БП_Расчет СС нефти_ВСФ_250309 уточн" xfId="50" xr:uid="{00000000-0005-0000-0000-000031000000}"/>
    <cellStyle name="_15 16  БП 2008-2012_Maket БП_расчет стоимости метра проходки_ВСФ_250209" xfId="51" xr:uid="{00000000-0005-0000-0000-000032000000}"/>
    <cellStyle name="_15 16  БП 2008-2012_Maket БП_расчет стоимости метра проходки_ВСФ_250209_Расчет Петим-3 ред 030609" xfId="52" xr:uid="{00000000-0005-0000-0000-000033000000}"/>
    <cellStyle name="_15 16  БП 2008-2012_Maket БП_расчет стоимости метра проходки_ВСФ_250209_Расчет ЭБ ред 100609 кусты 2,6,1,7" xfId="53" xr:uid="{00000000-0005-0000-0000-000034000000}"/>
    <cellStyle name="_15 16  БП 2008-2012_Maket БП_Суточные  ставки" xfId="54" xr:uid="{00000000-0005-0000-0000-000035000000}"/>
    <cellStyle name="_15 16  БП 2008-2012_Maket БП_Цена ГП-09 согл ВН_030309 подписано РНБ" xfId="55" xr:uid="{00000000-0005-0000-0000-000036000000}"/>
    <cellStyle name="_15 16  БП 2008-2012_Maket БП_Ценовые приложения_ ГП 09_200209" xfId="56" xr:uid="{00000000-0005-0000-0000-000037000000}"/>
    <cellStyle name="_15 16  БП 2008-2012_Maket БП_Ценовые приложения_ ГП 09_200209_Расчет Петим-3 ред 030609" xfId="57" xr:uid="{00000000-0005-0000-0000-000038000000}"/>
    <cellStyle name="_15 16  БП 2008-2012_Maket БП_Ценовые приложения_ ГП 09_200209_Расчет ЭБ ред 100609 кусты 2,6,1,7" xfId="58" xr:uid="{00000000-0005-0000-0000-000039000000}"/>
    <cellStyle name="_15 16  БП 2008-2012_Maket БП_Ценовые приложения_ ГП 09_250209 по тендеру" xfId="59" xr:uid="{00000000-0005-0000-0000-00003A000000}"/>
    <cellStyle name="_15 16  БП 2008-2012_Maket БП_Эл_энергия_ВСФ_240209_БП" xfId="60" xr:uid="{00000000-0005-0000-0000-00003B000000}"/>
    <cellStyle name="_15 16  БП 2008-2012_Maket БП_Эл_энергия_ВСФ_240209_БП_Расчет СС нефти_ВСФ_250309 уточн" xfId="61" xr:uid="{00000000-0005-0000-0000-00003C000000}"/>
    <cellStyle name="_15 16  БП 2008-2012_Выручка для БП-09 ред 251108 вар А с РУС _ГП ВДЗ с формулами" xfId="62" xr:uid="{00000000-0005-0000-0000-00003D000000}"/>
    <cellStyle name="_15 16  БП 2008-2012_Выручка для БП-09 ред 251108 вар А с РУС _ГП ВДЗ с формулами_Расчет Петим-3 ред 030609" xfId="63" xr:uid="{00000000-0005-0000-0000-00003E000000}"/>
    <cellStyle name="_15 16  БП 2008-2012_Выручка для БП-09 ред 251108 вар А с РУС _ГП ВДЗ с формулами_Расчет ЭБ ред 100609 кусты 2,6,1,7" xfId="64" xr:uid="{00000000-0005-0000-0000-00003F000000}"/>
    <cellStyle name="_15 16  БП 2008-2012_Копия выручки 2_161008" xfId="65" xr:uid="{00000000-0005-0000-0000-000040000000}"/>
    <cellStyle name="_15 16  БП 2008-2012_Копия выручки 211" xfId="66" xr:uid="{00000000-0005-0000-0000-000041000000}"/>
    <cellStyle name="_15 16  БП 2008-2012_Расчет СС нефти_ВСФ_250309 уточн" xfId="67" xr:uid="{00000000-0005-0000-0000-000042000000}"/>
    <cellStyle name="_15 16  БП 2008-2012_расчет стоимости метра проходки_ВСФ_250209" xfId="68" xr:uid="{00000000-0005-0000-0000-000043000000}"/>
    <cellStyle name="_15 16  БП 2008-2012_расчет стоимости метра проходки_ВСФ_250209_Расчет Петим-3 ред 030609" xfId="69" xr:uid="{00000000-0005-0000-0000-000044000000}"/>
    <cellStyle name="_15 16  БП 2008-2012_расчет стоимости метра проходки_ВСФ_250209_Расчет ЭБ ред 100609 кусты 2,6,1,7" xfId="70" xr:uid="{00000000-0005-0000-0000-000045000000}"/>
    <cellStyle name="_15 16  БП 2008-2012_РБ Ванкор 17" xfId="71" xr:uid="{00000000-0005-0000-0000-000046000000}"/>
    <cellStyle name="_15 16  БП 2008-2012_РБ ВСНК 141108" xfId="72" xr:uid="{00000000-0005-0000-0000-000047000000}"/>
    <cellStyle name="_15 16  БП 2008-2012_Стоимость Юр_81  РБ ЮТМ_в ЦАУ_221008" xfId="73" xr:uid="{00000000-0005-0000-0000-000048000000}"/>
    <cellStyle name="_15 16  БП 2008-2012_Суточные  ставки" xfId="74" xr:uid="{00000000-0005-0000-0000-000049000000}"/>
    <cellStyle name="_15 16  БП 2008-2012_Цена ГП-09 согл ВН_030309 подписано РНБ" xfId="75" xr:uid="{00000000-0005-0000-0000-00004A000000}"/>
    <cellStyle name="_15 16  БП 2008-2012_Ценовые приложения_ ГП 09_200209" xfId="76" xr:uid="{00000000-0005-0000-0000-00004B000000}"/>
    <cellStyle name="_15 16  БП 2008-2012_Ценовые приложения_ ГП 09_200209_Расчет Петим-3 ред 030609" xfId="77" xr:uid="{00000000-0005-0000-0000-00004C000000}"/>
    <cellStyle name="_15 16  БП 2008-2012_Ценовые приложения_ ГП 09_200209_Расчет ЭБ ред 100609 кусты 2,6,1,7" xfId="78" xr:uid="{00000000-0005-0000-0000-00004D000000}"/>
    <cellStyle name="_15 16  БП 2008-2012_Ценовые приложения_ ГП 09_250209 по тендеру" xfId="79" xr:uid="{00000000-0005-0000-0000-00004E000000}"/>
    <cellStyle name="_15 16  БП 2008-2012_ЭБ ВСНК" xfId="80" xr:uid="{00000000-0005-0000-0000-00004F000000}"/>
    <cellStyle name="_15 16  БП 2008-2012_ЭБ ВСНК ред 131108" xfId="81" xr:uid="{00000000-0005-0000-0000-000050000000}"/>
    <cellStyle name="_15 16  БП 2008-2012_Эл_энергия_ВСФ_240209_БП" xfId="82" xr:uid="{00000000-0005-0000-0000-000051000000}"/>
    <cellStyle name="_15 16  БП 2008-2012_Эл_энергия_ВСФ_240209_БП_Расчет СС нефти_ВСФ_250309 уточн" xfId="83" xr:uid="{00000000-0005-0000-0000-000052000000}"/>
    <cellStyle name="_15 Пром безопасность 2008-2012" xfId="84" xr:uid="{00000000-0005-0000-0000-000053000000}"/>
    <cellStyle name="_15 Пром безопасность 2008-2012_Maket БП" xfId="85" xr:uid="{00000000-0005-0000-0000-000054000000}"/>
    <cellStyle name="_15 Пром безопасность 2008-2012_Maket БП_Выручка для БП-09 ред 251108 вар А с РУС _ГП ВДЗ с формулами" xfId="86" xr:uid="{00000000-0005-0000-0000-000055000000}"/>
    <cellStyle name="_15 Пром безопасность 2008-2012_Maket БП_Выручка для БП-09 ред 251108 вар А с РУС _ГП ВДЗ с формулами_Расчет Петим-3 ред 030609" xfId="87" xr:uid="{00000000-0005-0000-0000-000056000000}"/>
    <cellStyle name="_15 Пром безопасность 2008-2012_Maket БП_Выручка для БП-09 ред 251108 вар А с РУС _ГП ВДЗ с формулами_Расчет ЭБ ред 100609 кусты 2,6,1,7" xfId="88" xr:uid="{00000000-0005-0000-0000-000057000000}"/>
    <cellStyle name="_15 Пром безопасность 2008-2012_Maket БП_Расчет СС нефти_ВСФ_250309 уточн" xfId="89" xr:uid="{00000000-0005-0000-0000-000058000000}"/>
    <cellStyle name="_15 Пром безопасность 2008-2012_Maket БП_расчет стоимости метра проходки_ВСФ_250209" xfId="90" xr:uid="{00000000-0005-0000-0000-000059000000}"/>
    <cellStyle name="_15 Пром безопасность 2008-2012_Maket БП_расчет стоимости метра проходки_ВСФ_250209_Расчет Петим-3 ред 030609" xfId="91" xr:uid="{00000000-0005-0000-0000-00005A000000}"/>
    <cellStyle name="_15 Пром безопасность 2008-2012_Maket БП_расчет стоимости метра проходки_ВСФ_250209_Расчет ЭБ ред 100609 кусты 2,6,1,7" xfId="92" xr:uid="{00000000-0005-0000-0000-00005B000000}"/>
    <cellStyle name="_15 Пром безопасность 2008-2012_Maket БП_Суточные  ставки" xfId="93" xr:uid="{00000000-0005-0000-0000-00005C000000}"/>
    <cellStyle name="_15 Пром безопасность 2008-2012_Maket БП_Цена ГП-09 согл ВН_030309 подписано РНБ" xfId="94" xr:uid="{00000000-0005-0000-0000-00005D000000}"/>
    <cellStyle name="_15 Пром безопасность 2008-2012_Maket БП_Ценовые приложения_ ГП 09_200209" xfId="95" xr:uid="{00000000-0005-0000-0000-00005E000000}"/>
    <cellStyle name="_15 Пром безопасность 2008-2012_Maket БП_Ценовые приложения_ ГП 09_200209_Расчет Петим-3 ред 030609" xfId="96" xr:uid="{00000000-0005-0000-0000-00005F000000}"/>
    <cellStyle name="_15 Пром безопасность 2008-2012_Maket БП_Ценовые приложения_ ГП 09_200209_Расчет ЭБ ред 100609 кусты 2,6,1,7" xfId="97" xr:uid="{00000000-0005-0000-0000-000060000000}"/>
    <cellStyle name="_15 Пром безопасность 2008-2012_Maket БП_Ценовые приложения_ ГП 09_250209 по тендеру" xfId="98" xr:uid="{00000000-0005-0000-0000-000061000000}"/>
    <cellStyle name="_15 Пром безопасность 2008-2012_Maket БП_Эл_энергия_ВСФ_240209_БП" xfId="99" xr:uid="{00000000-0005-0000-0000-000062000000}"/>
    <cellStyle name="_15 Пром безопасность 2008-2012_Maket БП_Эл_энергия_ВСФ_240209_БП_Расчет СС нефти_ВСФ_250309 уточн" xfId="100" xr:uid="{00000000-0005-0000-0000-000063000000}"/>
    <cellStyle name="_15 Пром безопасность 2008-2012_Выручка для БП-09 ред 251108 вар А с РУС _ГП ВДЗ с формулами" xfId="101" xr:uid="{00000000-0005-0000-0000-000064000000}"/>
    <cellStyle name="_15 Пром безопасность 2008-2012_Выручка для БП-09 ред 251108 вар А с РУС _ГП ВДЗ с формулами_Расчет Петим-3 ред 030609" xfId="102" xr:uid="{00000000-0005-0000-0000-000065000000}"/>
    <cellStyle name="_15 Пром безопасность 2008-2012_Выручка для БП-09 ред 251108 вар А с РУС _ГП ВДЗ с формулами_Расчет ЭБ ред 100609 кусты 2,6,1,7" xfId="103" xr:uid="{00000000-0005-0000-0000-000066000000}"/>
    <cellStyle name="_15 Пром безопасность 2008-2012_Копия выручки 2_161008" xfId="104" xr:uid="{00000000-0005-0000-0000-000067000000}"/>
    <cellStyle name="_15 Пром безопасность 2008-2012_Копия выручки 211" xfId="105" xr:uid="{00000000-0005-0000-0000-000068000000}"/>
    <cellStyle name="_15 Пром безопасность 2008-2012_Расчет СС нефти_ВСФ_250309 уточн" xfId="106" xr:uid="{00000000-0005-0000-0000-000069000000}"/>
    <cellStyle name="_15 Пром безопасность 2008-2012_расчет стоимости метра проходки_ВСФ_250209" xfId="107" xr:uid="{00000000-0005-0000-0000-00006A000000}"/>
    <cellStyle name="_15 Пром безопасность 2008-2012_расчет стоимости метра проходки_ВСФ_250209_Расчет Петим-3 ред 030609" xfId="108" xr:uid="{00000000-0005-0000-0000-00006B000000}"/>
    <cellStyle name="_15 Пром безопасность 2008-2012_расчет стоимости метра проходки_ВСФ_250209_Расчет ЭБ ред 100609 кусты 2,6,1,7" xfId="109" xr:uid="{00000000-0005-0000-0000-00006C000000}"/>
    <cellStyle name="_15 Пром безопасность 2008-2012_РБ Ванкор 17" xfId="110" xr:uid="{00000000-0005-0000-0000-00006D000000}"/>
    <cellStyle name="_15 Пром безопасность 2008-2012_РБ ВСНК 141108" xfId="111" xr:uid="{00000000-0005-0000-0000-00006E000000}"/>
    <cellStyle name="_15 Пром безопасность 2008-2012_Стоимость Юр_81  РБ ЮТМ_в ЦАУ_221008" xfId="112" xr:uid="{00000000-0005-0000-0000-00006F000000}"/>
    <cellStyle name="_15 Пром безопасность 2008-2012_Суточные  ставки" xfId="113" xr:uid="{00000000-0005-0000-0000-000070000000}"/>
    <cellStyle name="_15 Пром безопасность 2008-2012_Цена ГП-09 согл ВН_030309 подписано РНБ" xfId="114" xr:uid="{00000000-0005-0000-0000-000071000000}"/>
    <cellStyle name="_15 Пром безопасность 2008-2012_Ценовые приложения_ ГП 09_200209" xfId="115" xr:uid="{00000000-0005-0000-0000-000072000000}"/>
    <cellStyle name="_15 Пром безопасность 2008-2012_Ценовые приложения_ ГП 09_200209_Расчет Петим-3 ред 030609" xfId="116" xr:uid="{00000000-0005-0000-0000-000073000000}"/>
    <cellStyle name="_15 Пром безопасность 2008-2012_Ценовые приложения_ ГП 09_200209_Расчет ЭБ ред 100609 кусты 2,6,1,7" xfId="117" xr:uid="{00000000-0005-0000-0000-000074000000}"/>
    <cellStyle name="_15 Пром безопасность 2008-2012_Ценовые приложения_ ГП 09_250209 по тендеру" xfId="118" xr:uid="{00000000-0005-0000-0000-000075000000}"/>
    <cellStyle name="_15 Пром безопасность 2008-2012_ЭБ ВСНК" xfId="119" xr:uid="{00000000-0005-0000-0000-000076000000}"/>
    <cellStyle name="_15 Пром безопасность 2008-2012_ЭБ ВСНК ред 131108" xfId="120" xr:uid="{00000000-0005-0000-0000-000077000000}"/>
    <cellStyle name="_15 Пром безопасность 2008-2012_Эл_энергия_ВСФ_240209_БП" xfId="121" xr:uid="{00000000-0005-0000-0000-000078000000}"/>
    <cellStyle name="_15 Пром безопасность 2008-2012_Эл_энергия_ВСФ_240209_БП_Расчет СС нефти_ВСФ_250309 уточн" xfId="122" xr:uid="{00000000-0005-0000-0000-000079000000}"/>
    <cellStyle name="_15 раздел" xfId="123" xr:uid="{00000000-0005-0000-0000-00007A000000}"/>
    <cellStyle name="_15 раздел_Maket БП" xfId="124" xr:uid="{00000000-0005-0000-0000-00007B000000}"/>
    <cellStyle name="_15 раздел_Maket БП_Расчет СС нефти_ВСФ_250309 уточн" xfId="125" xr:uid="{00000000-0005-0000-0000-00007C000000}"/>
    <cellStyle name="_15 раздел_Maket БП_Суточные  ставки" xfId="126" xr:uid="{00000000-0005-0000-0000-00007D000000}"/>
    <cellStyle name="_15 раздел_Maket БП_Цена БП-09 уточн_для ПР_250309" xfId="127" xr:uid="{00000000-0005-0000-0000-00007E000000}"/>
    <cellStyle name="_15 раздел_Maket БП_Цена ГП-09 согл ВН_030309 подписано РНБ" xfId="128" xr:uid="{00000000-0005-0000-0000-00007F000000}"/>
    <cellStyle name="_15 раздел_Maket БП_Ценовые приложения_ ГП 09_250209 по тендеру" xfId="129" xr:uid="{00000000-0005-0000-0000-000080000000}"/>
    <cellStyle name="_15 раздел_Копия выручки 2_161008" xfId="130" xr:uid="{00000000-0005-0000-0000-000081000000}"/>
    <cellStyle name="_15 раздел_Копия выручки 211" xfId="131" xr:uid="{00000000-0005-0000-0000-000082000000}"/>
    <cellStyle name="_15 раздел_Расчет СС нефти_ВСФ_250309 уточн" xfId="132" xr:uid="{00000000-0005-0000-0000-000083000000}"/>
    <cellStyle name="_15 раздел_РБ Ванкор 17" xfId="133" xr:uid="{00000000-0005-0000-0000-000084000000}"/>
    <cellStyle name="_15 раздел_РБ ВСНК 141108" xfId="134" xr:uid="{00000000-0005-0000-0000-000085000000}"/>
    <cellStyle name="_15 раздел_Стоимость Юр_81  РБ ЮТМ_в ЦАУ_221008" xfId="135" xr:uid="{00000000-0005-0000-0000-000086000000}"/>
    <cellStyle name="_15 раздел_Суточные  ставки" xfId="136" xr:uid="{00000000-0005-0000-0000-000087000000}"/>
    <cellStyle name="_15 раздел_Цена БП-09 уточн_для ПР_250309" xfId="137" xr:uid="{00000000-0005-0000-0000-000088000000}"/>
    <cellStyle name="_15 раздел_Цена ГП-09 согл ВН_030309 подписано РНБ" xfId="138" xr:uid="{00000000-0005-0000-0000-000089000000}"/>
    <cellStyle name="_15 раздел_Ценовые приложения_ ГП 09_250209 по тендеру" xfId="139" xr:uid="{00000000-0005-0000-0000-00008A000000}"/>
    <cellStyle name="_15 раздел_ЭБ ВСНК" xfId="140" xr:uid="{00000000-0005-0000-0000-00008B000000}"/>
    <cellStyle name="_15 раздел_ЭБ ВСНК ред 131108" xfId="141" xr:uid="{00000000-0005-0000-0000-00008C000000}"/>
    <cellStyle name="_2004-2010" xfId="142" xr:uid="{00000000-0005-0000-0000-00008D000000}"/>
    <cellStyle name="_2004-2010 Ноглинск.ф-л правка п.4.2" xfId="143" xr:uid="{00000000-0005-0000-0000-00008E000000}"/>
    <cellStyle name="_2005 год по СНГ ТРС УРС  2 квартал краткий для Афанасьева" xfId="144" xr:uid="{00000000-0005-0000-0000-00008F000000}"/>
    <cellStyle name="_3 КВАРТАЛ ТРАНСПОРТ." xfId="145" xr:uid="{00000000-0005-0000-0000-000090000000}"/>
    <cellStyle name="_6 2 1 Прочие произв услуги на 2008г " xfId="146" xr:uid="{00000000-0005-0000-0000-000091000000}"/>
    <cellStyle name="_8 2 (2)" xfId="147" xr:uid="{00000000-0005-0000-0000-000092000000}"/>
    <cellStyle name="_8 2 (2)_Maket БП" xfId="148" xr:uid="{00000000-0005-0000-0000-000093000000}"/>
    <cellStyle name="_8 2 (2)_Maket БП_Расчет СС нефти_ВСФ_250309 уточн" xfId="149" xr:uid="{00000000-0005-0000-0000-000094000000}"/>
    <cellStyle name="_8 2 (2)_Maket БП_Суточные  ставки" xfId="150" xr:uid="{00000000-0005-0000-0000-000095000000}"/>
    <cellStyle name="_8 2 (2)_Maket БП_Цена БП-09 уточн_для ПР_250309" xfId="151" xr:uid="{00000000-0005-0000-0000-000096000000}"/>
    <cellStyle name="_8 2 (2)_Maket БП_Цена ГП-09 согл ВН_030309 подписано РНБ" xfId="152" xr:uid="{00000000-0005-0000-0000-000097000000}"/>
    <cellStyle name="_8 2 (2)_Maket БП_Ценовые приложения_ ГП 09_250209 по тендеру" xfId="153" xr:uid="{00000000-0005-0000-0000-000098000000}"/>
    <cellStyle name="_8 2 (2)_Копия выручки 2_161008" xfId="154" xr:uid="{00000000-0005-0000-0000-000099000000}"/>
    <cellStyle name="_8 2 (2)_Копия выручки 211" xfId="155" xr:uid="{00000000-0005-0000-0000-00009A000000}"/>
    <cellStyle name="_8 2 (2)_Расчет СС нефти_ВСФ_250309 уточн" xfId="156" xr:uid="{00000000-0005-0000-0000-00009B000000}"/>
    <cellStyle name="_8 2 (2)_РБ Ванкор 17" xfId="157" xr:uid="{00000000-0005-0000-0000-00009C000000}"/>
    <cellStyle name="_8 2 (2)_РБ ВСНК 141108" xfId="158" xr:uid="{00000000-0005-0000-0000-00009D000000}"/>
    <cellStyle name="_8 2 (2)_Стоимость Юр_81  РБ ЮТМ_в ЦАУ_221008" xfId="159" xr:uid="{00000000-0005-0000-0000-00009E000000}"/>
    <cellStyle name="_8 2 (2)_Суточные  ставки" xfId="160" xr:uid="{00000000-0005-0000-0000-00009F000000}"/>
    <cellStyle name="_8 2 (2)_Цена БП-09 уточн_для ПР_250309" xfId="161" xr:uid="{00000000-0005-0000-0000-0000A0000000}"/>
    <cellStyle name="_8 2 (2)_Цена ГП-09 согл ВН_030309 подписано РНБ" xfId="162" xr:uid="{00000000-0005-0000-0000-0000A1000000}"/>
    <cellStyle name="_8 2 (2)_Ценовые приложения_ ГП 09_250209 по тендеру" xfId="163" xr:uid="{00000000-0005-0000-0000-0000A2000000}"/>
    <cellStyle name="_8 2 (2)_ЭБ ВСНК" xfId="164" xr:uid="{00000000-0005-0000-0000-0000A3000000}"/>
    <cellStyle name="_8 2 (2)_ЭБ ВСНК ред 131108" xfId="165" xr:uid="{00000000-0005-0000-0000-0000A4000000}"/>
    <cellStyle name="_9,14,8,2 раздел Губкинский КОРЕКТИРОВКА от 26.06.08" xfId="166" xr:uid="{00000000-0005-0000-0000-0000A5000000}"/>
    <cellStyle name="_9,14,8,2 раздел Губкинский КОРЕКТИРОВКА от 27.06.08" xfId="167" xr:uid="{00000000-0005-0000-0000-0000A6000000}"/>
    <cellStyle name="_9. CAPEX" xfId="168" xr:uid="{00000000-0005-0000-0000-0000A7000000}"/>
    <cellStyle name="_CAPEX" xfId="169" xr:uid="{00000000-0005-0000-0000-0000A8000000}"/>
    <cellStyle name="_GUB fact1" xfId="170" xr:uid="{00000000-0005-0000-0000-0000A9000000}"/>
    <cellStyle name="_GUB fact1_Расчет СС нефти_ВСФ_250309 уточн" xfId="171" xr:uid="{00000000-0005-0000-0000-0000AA000000}"/>
    <cellStyle name="_GUB fact1_Суточные  ставки" xfId="172" xr:uid="{00000000-0005-0000-0000-0000AB000000}"/>
    <cellStyle name="_GUB fact1_Цена БП-09 уточн_для ПР_250309" xfId="173" xr:uid="{00000000-0005-0000-0000-0000AC000000}"/>
    <cellStyle name="_GUB fact1_Цена ГП-09 согл ВН_030309 подписано РНБ" xfId="174" xr:uid="{00000000-0005-0000-0000-0000AD000000}"/>
    <cellStyle name="_GUB fact1_Ценовые приложения_ ГП 09_250209 по тендеру" xfId="175" xr:uid="{00000000-0005-0000-0000-0000AE000000}"/>
    <cellStyle name="_Maket CAPEX" xfId="176" xr:uid="{00000000-0005-0000-0000-0000AF000000}"/>
    <cellStyle name="_Maket GUB" xfId="177" xr:uid="{00000000-0005-0000-0000-0000B0000000}"/>
    <cellStyle name="_Maket GUB(кор)" xfId="178" xr:uid="{00000000-0005-0000-0000-0000B1000000}"/>
    <cellStyle name="_Maket GUB(кор)_Maket БП" xfId="179" xr:uid="{00000000-0005-0000-0000-0000B2000000}"/>
    <cellStyle name="_Maket GUB(кор)_Maket БП_Расчет СС нефти_ВСФ_250309 уточн" xfId="180" xr:uid="{00000000-0005-0000-0000-0000B3000000}"/>
    <cellStyle name="_Maket GUB(кор)_Maket БП_Суточные  ставки" xfId="181" xr:uid="{00000000-0005-0000-0000-0000B4000000}"/>
    <cellStyle name="_Maket GUB(кор)_Maket БП_Цена БП-09 уточн_для ПР_250309" xfId="182" xr:uid="{00000000-0005-0000-0000-0000B5000000}"/>
    <cellStyle name="_Maket GUB(кор)_Maket БП_Цена ГП-09 согл ВН_030309 подписано РНБ" xfId="183" xr:uid="{00000000-0005-0000-0000-0000B6000000}"/>
    <cellStyle name="_Maket GUB(кор)_Maket БП_Ценовые приложения_ ГП 09_250209 по тендеру" xfId="184" xr:uid="{00000000-0005-0000-0000-0000B7000000}"/>
    <cellStyle name="_Maket GUB(кор)_Копия выручки 2_161008" xfId="185" xr:uid="{00000000-0005-0000-0000-0000B8000000}"/>
    <cellStyle name="_Maket GUB(кор)_Копия выручки 211" xfId="186" xr:uid="{00000000-0005-0000-0000-0000B9000000}"/>
    <cellStyle name="_Maket GUB(кор)_Расчет СС нефти_ВСФ_250309 уточн" xfId="187" xr:uid="{00000000-0005-0000-0000-0000BA000000}"/>
    <cellStyle name="_Maket GUB(кор)_РБ Ванкор 17" xfId="188" xr:uid="{00000000-0005-0000-0000-0000BB000000}"/>
    <cellStyle name="_Maket GUB(кор)_РБ ВСНК 141108" xfId="189" xr:uid="{00000000-0005-0000-0000-0000BC000000}"/>
    <cellStyle name="_Maket GUB(кор)_Стоимость Юр_81  РБ ЮТМ_в ЦАУ_221008" xfId="190" xr:uid="{00000000-0005-0000-0000-0000BD000000}"/>
    <cellStyle name="_Maket GUB(кор)_Суточные  ставки" xfId="191" xr:uid="{00000000-0005-0000-0000-0000BE000000}"/>
    <cellStyle name="_Maket GUB(кор)_Цена БП-09 уточн_для ПР_250309" xfId="192" xr:uid="{00000000-0005-0000-0000-0000BF000000}"/>
    <cellStyle name="_Maket GUB(кор)_Цена ГП-09 согл ВН_030309 подписано РНБ" xfId="193" xr:uid="{00000000-0005-0000-0000-0000C0000000}"/>
    <cellStyle name="_Maket GUB(кор)_Ценовые приложения_ ГП 09_250209 по тендеру" xfId="194" xr:uid="{00000000-0005-0000-0000-0000C1000000}"/>
    <cellStyle name="_Maket GUB(кор)_ЭБ ВСНК" xfId="195" xr:uid="{00000000-0005-0000-0000-0000C2000000}"/>
    <cellStyle name="_Maket GUB(кор)_ЭБ ВСНК ред 131108" xfId="196" xr:uid="{00000000-0005-0000-0000-0000C3000000}"/>
    <cellStyle name="_Maket GUB_Maket БП" xfId="197" xr:uid="{00000000-0005-0000-0000-0000C4000000}"/>
    <cellStyle name="_Maket GUB_Maket БП_Расчет СС нефти_ВСФ_250309 уточн" xfId="198" xr:uid="{00000000-0005-0000-0000-0000C5000000}"/>
    <cellStyle name="_Maket GUB_Maket БП_Суточные  ставки" xfId="199" xr:uid="{00000000-0005-0000-0000-0000C6000000}"/>
    <cellStyle name="_Maket GUB_Maket БП_Цена БП-09 уточн_для ПР_250309" xfId="200" xr:uid="{00000000-0005-0000-0000-0000C7000000}"/>
    <cellStyle name="_Maket GUB_Maket БП_Цена ГП-09 согл ВН_030309 подписано РНБ" xfId="201" xr:uid="{00000000-0005-0000-0000-0000C8000000}"/>
    <cellStyle name="_Maket GUB_Maket БП_Ценовые приложения_ ГП 09_250209 по тендеру" xfId="202" xr:uid="{00000000-0005-0000-0000-0000C9000000}"/>
    <cellStyle name="_Maket GUB_Копия выручки 2_161008" xfId="203" xr:uid="{00000000-0005-0000-0000-0000CA000000}"/>
    <cellStyle name="_Maket GUB_Копия выручки 211" xfId="204" xr:uid="{00000000-0005-0000-0000-0000CB000000}"/>
    <cellStyle name="_Maket GUB_Расчет СС нефти_ВСФ_250309 уточн" xfId="205" xr:uid="{00000000-0005-0000-0000-0000CC000000}"/>
    <cellStyle name="_Maket GUB_РБ Ванкор 17" xfId="206" xr:uid="{00000000-0005-0000-0000-0000CD000000}"/>
    <cellStyle name="_Maket GUB_РБ ВСНК 141108" xfId="207" xr:uid="{00000000-0005-0000-0000-0000CE000000}"/>
    <cellStyle name="_Maket GUB_Стоимость Юр_81  РБ ЮТМ_в ЦАУ_221008" xfId="208" xr:uid="{00000000-0005-0000-0000-0000CF000000}"/>
    <cellStyle name="_Maket GUB_Суточные  ставки" xfId="209" xr:uid="{00000000-0005-0000-0000-0000D0000000}"/>
    <cellStyle name="_Maket GUB_Цена БП-09 уточн_для ПР_250309" xfId="210" xr:uid="{00000000-0005-0000-0000-0000D1000000}"/>
    <cellStyle name="_Maket GUB_Цена ГП-09 согл ВН_030309 подписано РНБ" xfId="211" xr:uid="{00000000-0005-0000-0000-0000D2000000}"/>
    <cellStyle name="_Maket GUB_Ценовые приложения_ ГП 09_250209 по тендеру" xfId="212" xr:uid="{00000000-0005-0000-0000-0000D3000000}"/>
    <cellStyle name="_Maket GUB_ЭБ ВСНК" xfId="213" xr:uid="{00000000-0005-0000-0000-0000D4000000}"/>
    <cellStyle name="_Maket GUB_ЭБ ВСНК ред 131108" xfId="214" xr:uid="{00000000-0005-0000-0000-0000D5000000}"/>
    <cellStyle name="_Maket NFU" xfId="215" xr:uid="{00000000-0005-0000-0000-0000D6000000}"/>
    <cellStyle name="_Maket NFU  642т.м.с изм.страхования (version 1)" xfId="216" xr:uid="{00000000-0005-0000-0000-0000D7000000}"/>
    <cellStyle name="_Maket NFU  642т.м.с изм.страхования (version 1)_Maket БП" xfId="217" xr:uid="{00000000-0005-0000-0000-0000D8000000}"/>
    <cellStyle name="_Maket NFU  642т.м.с изм.страхования (version 1)_Maket БП_Расчет СС нефти_ВСФ_250309 уточн" xfId="218" xr:uid="{00000000-0005-0000-0000-0000D9000000}"/>
    <cellStyle name="_Maket NFU  642т.м.с изм.страхования (version 1)_Maket БП_Суточные  ставки" xfId="219" xr:uid="{00000000-0005-0000-0000-0000DA000000}"/>
    <cellStyle name="_Maket NFU  642т.м.с изм.страхования (version 1)_Maket БП_Цена БП-09 уточн_для ПР_250309" xfId="220" xr:uid="{00000000-0005-0000-0000-0000DB000000}"/>
    <cellStyle name="_Maket NFU  642т.м.с изм.страхования (version 1)_Maket БП_Цена ГП-09 согл ВН_030309 подписано РНБ" xfId="221" xr:uid="{00000000-0005-0000-0000-0000DC000000}"/>
    <cellStyle name="_Maket NFU  642т.м.с изм.страхования (version 1)_Maket БП_Ценовые приложения_ ГП 09_250209 по тендеру" xfId="222" xr:uid="{00000000-0005-0000-0000-0000DD000000}"/>
    <cellStyle name="_Maket NFU  642т.м.с изм.страхования (version 1)_Копия выручки 2_161008" xfId="223" xr:uid="{00000000-0005-0000-0000-0000DE000000}"/>
    <cellStyle name="_Maket NFU  642т.м.с изм.страхования (version 1)_Копия выручки 211" xfId="224" xr:uid="{00000000-0005-0000-0000-0000DF000000}"/>
    <cellStyle name="_Maket NFU  642т.м.с изм.страхования (version 1)_Расчет СС нефти_ВСФ_250309 уточн" xfId="225" xr:uid="{00000000-0005-0000-0000-0000E0000000}"/>
    <cellStyle name="_Maket NFU  642т.м.с изм.страхования (version 1)_РБ Ванкор 17" xfId="226" xr:uid="{00000000-0005-0000-0000-0000E1000000}"/>
    <cellStyle name="_Maket NFU  642т.м.с изм.страхования (version 1)_РБ ВСНК 141108" xfId="227" xr:uid="{00000000-0005-0000-0000-0000E2000000}"/>
    <cellStyle name="_Maket NFU  642т.м.с изм.страхования (version 1)_Стоимость Юр_81  РБ ЮТМ_в ЦАУ_221008" xfId="228" xr:uid="{00000000-0005-0000-0000-0000E3000000}"/>
    <cellStyle name="_Maket NFU  642т.м.с изм.страхования (version 1)_Суточные  ставки" xfId="229" xr:uid="{00000000-0005-0000-0000-0000E4000000}"/>
    <cellStyle name="_Maket NFU  642т.м.с изм.страхования (version 1)_Цена БП-09 уточн_для ПР_250309" xfId="230" xr:uid="{00000000-0005-0000-0000-0000E5000000}"/>
    <cellStyle name="_Maket NFU  642т.м.с изм.страхования (version 1)_Цена ГП-09 согл ВН_030309 подписано РНБ" xfId="231" xr:uid="{00000000-0005-0000-0000-0000E6000000}"/>
    <cellStyle name="_Maket NFU  642т.м.с изм.страхования (version 1)_Ценовые приложения_ ГП 09_250209 по тендеру" xfId="232" xr:uid="{00000000-0005-0000-0000-0000E7000000}"/>
    <cellStyle name="_Maket NFU  642т.м.с изм.страхования (version 1)_ЭБ ВСНК" xfId="233" xr:uid="{00000000-0005-0000-0000-0000E8000000}"/>
    <cellStyle name="_Maket NFU  642т.м.с изм.страхования (version 1)_ЭБ ВСНК ред 131108" xfId="234" xr:uid="{00000000-0005-0000-0000-0000E9000000}"/>
    <cellStyle name="_Maket NFU  с изм соц программой" xfId="235" xr:uid="{00000000-0005-0000-0000-0000EA000000}"/>
    <cellStyle name="_Maket NFU  с изм соц программой_Расчет СС нефти_ВСФ_250309 уточн" xfId="236" xr:uid="{00000000-0005-0000-0000-0000EB000000}"/>
    <cellStyle name="_Maket NFU  с изм соц программой_Суточные  ставки" xfId="237" xr:uid="{00000000-0005-0000-0000-0000EC000000}"/>
    <cellStyle name="_Maket NFU  с изм соц программой_Цена БП-09 уточн_для ПР_250309" xfId="238" xr:uid="{00000000-0005-0000-0000-0000ED000000}"/>
    <cellStyle name="_Maket NFU  с изм соц программой_Цена ГП-09 согл ВН_030309 подписано РНБ" xfId="239" xr:uid="{00000000-0005-0000-0000-0000EE000000}"/>
    <cellStyle name="_Maket NFU  с изм соц программой_Ценовые приложения_ ГП 09_250209 по тендеру" xfId="240" xr:uid="{00000000-0005-0000-0000-0000EF000000}"/>
    <cellStyle name="_Maket NFU_Maket БП" xfId="241" xr:uid="{00000000-0005-0000-0000-0000F0000000}"/>
    <cellStyle name="_Maket NFU_Maket БП_Расчет СС нефти_ВСФ_250309 уточн" xfId="242" xr:uid="{00000000-0005-0000-0000-0000F1000000}"/>
    <cellStyle name="_Maket NFU_Maket БП_Суточные  ставки" xfId="243" xr:uid="{00000000-0005-0000-0000-0000F2000000}"/>
    <cellStyle name="_Maket NFU_Maket БП_Цена БП-09 уточн_для ПР_250309" xfId="244" xr:uid="{00000000-0005-0000-0000-0000F3000000}"/>
    <cellStyle name="_Maket NFU_Maket БП_Цена ГП-09 согл ВН_030309 подписано РНБ" xfId="245" xr:uid="{00000000-0005-0000-0000-0000F4000000}"/>
    <cellStyle name="_Maket NFU_Maket БП_Ценовые приложения_ ГП 09_250209 по тендеру" xfId="246" xr:uid="{00000000-0005-0000-0000-0000F5000000}"/>
    <cellStyle name="_Maket NFU_Копия выручки 2_161008" xfId="247" xr:uid="{00000000-0005-0000-0000-0000F6000000}"/>
    <cellStyle name="_Maket NFU_Копия выручки 211" xfId="248" xr:uid="{00000000-0005-0000-0000-0000F7000000}"/>
    <cellStyle name="_Maket NFU_Расчет СС нефти_ВСФ_250309 уточн" xfId="249" xr:uid="{00000000-0005-0000-0000-0000F8000000}"/>
    <cellStyle name="_Maket NFU_РБ Ванкор 17" xfId="250" xr:uid="{00000000-0005-0000-0000-0000F9000000}"/>
    <cellStyle name="_Maket NFU_РБ ВСНК 141108" xfId="251" xr:uid="{00000000-0005-0000-0000-0000FA000000}"/>
    <cellStyle name="_Maket NFU_Стоимость Юр_81  РБ ЮТМ_в ЦАУ_221008" xfId="252" xr:uid="{00000000-0005-0000-0000-0000FB000000}"/>
    <cellStyle name="_Maket NFU_Суточные  ставки" xfId="253" xr:uid="{00000000-0005-0000-0000-0000FC000000}"/>
    <cellStyle name="_Maket NFU_Цена БП-09 уточн_для ПР_250309" xfId="254" xr:uid="{00000000-0005-0000-0000-0000FD000000}"/>
    <cellStyle name="_Maket NFU_Цена ГП-09 согл ВН_030309 подписано РНБ" xfId="255" xr:uid="{00000000-0005-0000-0000-0000FE000000}"/>
    <cellStyle name="_Maket NFU_Ценовые приложения_ ГП 09_250209 по тендеру" xfId="256" xr:uid="{00000000-0005-0000-0000-0000FF000000}"/>
    <cellStyle name="_Maket NFU_ЭБ ВСНК" xfId="257" xr:uid="{00000000-0005-0000-0000-000000010000}"/>
    <cellStyle name="_Maket NFU_ЭБ ВСНК ред 131108" xfId="258" xr:uid="{00000000-0005-0000-0000-000001010000}"/>
    <cellStyle name="_Maket P&amp;L(1)" xfId="259" xr:uid="{00000000-0005-0000-0000-000002010000}"/>
    <cellStyle name="_MTR" xfId="260" xr:uid="{00000000-0005-0000-0000-000003010000}"/>
    <cellStyle name="_№ 33-1 от 21.06.07 г. Трубная продукция (Красноярск)" xfId="261" xr:uid="{00000000-0005-0000-0000-000004010000}"/>
    <cellStyle name="_sbros2" xfId="262" xr:uid="{00000000-0005-0000-0000-000005010000}"/>
    <cellStyle name="_Абино-Украинская скв. №436  2008 г РН-КНГ  для ДБСТиС от 06.11.07" xfId="263" xr:uid="{00000000-0005-0000-0000-000006010000}"/>
    <cellStyle name="_Абино-Украинская скв. №436  2008 г РН-КНГ  для ДБСТиС от 06.11.07_Расчет СС нефти_ВСФ_250309 уточн" xfId="264" xr:uid="{00000000-0005-0000-0000-000007010000}"/>
    <cellStyle name="_Абино-Украинская скв. №436  2008 г РН-КНГ  для ДБСТиС от 06.11.07_Суточные  ставки" xfId="265" xr:uid="{00000000-0005-0000-0000-000008010000}"/>
    <cellStyle name="_Абино-Украинская скв. №436  2008 г РН-КНГ  для ДБСТиС от 06.11.07_Цена БП-09 уточн_для ПР_250309" xfId="266" xr:uid="{00000000-0005-0000-0000-000009010000}"/>
    <cellStyle name="_Абино-Украинская скв. №436  2008 г РН-КНГ  для ДБСТиС от 06.11.07_Цена ГП-09 согл ВН_030309 подписано РНБ" xfId="267" xr:uid="{00000000-0005-0000-0000-00000A010000}"/>
    <cellStyle name="_Абино-Украинская скв. №436  2008 г РН-КНГ  для ДБСТиС от 06.11.07_Ценовые приложения_ ГП 09_250209 по тендеру" xfId="268" xr:uid="{00000000-0005-0000-0000-00000B010000}"/>
    <cellStyle name="_Амортизация  2008" xfId="269" xr:uid="{00000000-0005-0000-0000-00000C010000}"/>
    <cellStyle name="_Амортизация  СВП  ВН 2007-2008" xfId="270" xr:uid="{00000000-0005-0000-0000-00000D010000}"/>
    <cellStyle name="_Анализ роста ср.зар.платы 2008-2012 гг" xfId="271" xr:uid="{00000000-0005-0000-0000-00000E010000}"/>
    <cellStyle name="_Анализ себестоим." xfId="272" xr:uid="{00000000-0005-0000-0000-00000F010000}"/>
    <cellStyle name="_Анализ стоимости проходки" xfId="273" xr:uid="{00000000-0005-0000-0000-000010010000}"/>
    <cellStyle name="_Анализ стоимости проходки_Расчет СС нефти_ВСФ_250309 уточн" xfId="274" xr:uid="{00000000-0005-0000-0000-000011010000}"/>
    <cellStyle name="_Анализ стоимости проходки_Суточные  ставки" xfId="275" xr:uid="{00000000-0005-0000-0000-000012010000}"/>
    <cellStyle name="_Анализ стоимости проходки_Цена БП-09 уточн_для ПР_250309" xfId="276" xr:uid="{00000000-0005-0000-0000-000013010000}"/>
    <cellStyle name="_Анализ стоимости проходки_Цена ГП-09 согл ВН_030309 подписано РНБ" xfId="277" xr:uid="{00000000-0005-0000-0000-000014010000}"/>
    <cellStyle name="_Анализ стоимости проходки_Ценовые приложения_ ГП 09_250209 по тендеру" xfId="278" xr:uid="{00000000-0005-0000-0000-000015010000}"/>
    <cellStyle name="_Бизнес план 2006 г" xfId="279" xr:uid="{00000000-0005-0000-0000-000016010000}"/>
    <cellStyle name="_Бизнес план 2006 г_Разделы 14, 8(1).2, 9  БП РН-Бурение 2008-2012 (ВАНКОР)" xfId="280" xr:uid="{00000000-0005-0000-0000-000017010000}"/>
    <cellStyle name="_Бизнес план 2006 г_Разделы 14, 8(1).2, 9  БП РН-Бурение 2008-2012 (ВАНКОР)_Расчет СС нефти_ВСФ_250309 уточн" xfId="281" xr:uid="{00000000-0005-0000-0000-000018010000}"/>
    <cellStyle name="_Бизнес план 2006 г_Разделы 14, 8(1).2, 9  БП РН-Бурение 2008-2012 (ВАНКОР)_Суточные  ставки" xfId="282" xr:uid="{00000000-0005-0000-0000-000019010000}"/>
    <cellStyle name="_Бизнес план 2006 г_Разделы 14, 8(1).2, 9  БП РН-Бурение 2008-2012 (ВАНКОР)_Цена БП-09 уточн_для ПР_250309" xfId="283" xr:uid="{00000000-0005-0000-0000-00001A010000}"/>
    <cellStyle name="_Бизнес план 2006 г_Разделы 14, 8(1).2, 9  БП РН-Бурение 2008-2012 (ВАНКОР)_Цена ГП-09 согл ВН_030309 подписано РНБ" xfId="284" xr:uid="{00000000-0005-0000-0000-00001B010000}"/>
    <cellStyle name="_Бизнес план 2006 г_Разделы 14, 8(1).2, 9  БП РН-Бурение 2008-2012 (ВАНКОР)_Ценовые приложения_ ГП 09_250209 по тендеру" xfId="285" xr:uid="{00000000-0005-0000-0000-00001C010000}"/>
    <cellStyle name="_Бизнес план 2006 г_Расчет СС нефти_ВСФ_250309 уточн" xfId="286" xr:uid="{00000000-0005-0000-0000-00001D010000}"/>
    <cellStyle name="_Бизнес план 2006 г_Суточные  ставки" xfId="287" xr:uid="{00000000-0005-0000-0000-00001E010000}"/>
    <cellStyle name="_Бизнес план 2006 г_Цена БП-09 уточн_для ПР_250309" xfId="288" xr:uid="{00000000-0005-0000-0000-00001F010000}"/>
    <cellStyle name="_Бизнес план 2006 г_Цена ГП-09 согл ВН_030309 подписано РНБ" xfId="289" xr:uid="{00000000-0005-0000-0000-000020010000}"/>
    <cellStyle name="_Бизнес план 2006 г_Ценовые приложения_ ГП 09_250209 по тендеру" xfId="290" xr:uid="{00000000-0005-0000-0000-000021010000}"/>
    <cellStyle name="_Бизнес-план ПНГ-бурение" xfId="291" xr:uid="{00000000-0005-0000-0000-000022010000}"/>
    <cellStyle name="_Бизнес-план РН-Бурение копия3" xfId="292" xr:uid="{00000000-0005-0000-0000-000023010000}"/>
    <cellStyle name="_Бизнес-план РН-Бурение копия3_Разделы 14, 8(1).2, 9  БП РН-Бурение 2008-2012 (ВАНКОР)" xfId="293" xr:uid="{00000000-0005-0000-0000-000024010000}"/>
    <cellStyle name="_Бизнес-план РН-Бурение копия3_Разделы 14, 8(1).2, 9  БП РН-Бурение 2008-2012 (ВАНКОР)_Расчет СС нефти_ВСФ_250309 уточн" xfId="294" xr:uid="{00000000-0005-0000-0000-000025010000}"/>
    <cellStyle name="_Бизнес-план РН-Бурение копия3_Разделы 14, 8(1).2, 9  БП РН-Бурение 2008-2012 (ВАНКОР)_Суточные  ставки" xfId="295" xr:uid="{00000000-0005-0000-0000-000026010000}"/>
    <cellStyle name="_Бизнес-план РН-Бурение копия3_Разделы 14, 8(1).2, 9  БП РН-Бурение 2008-2012 (ВАНКОР)_Цена БП-09 уточн_для ПР_250309" xfId="296" xr:uid="{00000000-0005-0000-0000-000027010000}"/>
    <cellStyle name="_Бизнес-план РН-Бурение копия3_Разделы 14, 8(1).2, 9  БП РН-Бурение 2008-2012 (ВАНКОР)_Цена ГП-09 согл ВН_030309 подписано РНБ" xfId="297" xr:uid="{00000000-0005-0000-0000-000028010000}"/>
    <cellStyle name="_Бизнес-план РН-Бурение копия3_Разделы 14, 8(1).2, 9  БП РН-Бурение 2008-2012 (ВАНКОР)_Ценовые приложения_ ГП 09_250209 по тендеру" xfId="298" xr:uid="{00000000-0005-0000-0000-000029010000}"/>
    <cellStyle name="_Бизнес-план РН-Бурение копия3_Расчет СС нефти_ВСФ_250309 уточн" xfId="299" xr:uid="{00000000-0005-0000-0000-00002A010000}"/>
    <cellStyle name="_Бизнес-план РН-Бурение копия3_Суточные  ставки" xfId="300" xr:uid="{00000000-0005-0000-0000-00002B010000}"/>
    <cellStyle name="_Бизнес-план РН-Бурение копия3_Цена БП-09 уточн_для ПР_250309" xfId="301" xr:uid="{00000000-0005-0000-0000-00002C010000}"/>
    <cellStyle name="_Бизнес-план РН-Бурение копия3_Цена ГП-09 согл ВН_030309 подписано РНБ" xfId="302" xr:uid="{00000000-0005-0000-0000-00002D010000}"/>
    <cellStyle name="_Бизнес-план РН-Бурение копия3_Ценовые приложения_ ГП 09_250209 по тендеру" xfId="303" xr:uid="{00000000-0005-0000-0000-00002E010000}"/>
    <cellStyle name="_БП 2008 2012 от 14.12.07  второй" xfId="304" xr:uid="{00000000-0005-0000-0000-00002F010000}"/>
    <cellStyle name="_БП 2008 базовый вар." xfId="305" xr:uid="{00000000-0005-0000-0000-000030010000}"/>
    <cellStyle name="_БП 2008-2012 гг" xfId="306" xr:uid="{00000000-0005-0000-0000-000031010000}"/>
    <cellStyle name="_БП 2008-2012 гг_Maket БП" xfId="307" xr:uid="{00000000-0005-0000-0000-000032010000}"/>
    <cellStyle name="_БП 2008-2012 гг_Maket БП_Расчет СС нефти_ВСФ_250309 уточн" xfId="308" xr:uid="{00000000-0005-0000-0000-000033010000}"/>
    <cellStyle name="_БП 2008-2012 гг_Maket БП_Суточные  ставки" xfId="309" xr:uid="{00000000-0005-0000-0000-000034010000}"/>
    <cellStyle name="_БП 2008-2012 гг_Maket БП_Цена БП-09 уточн_для ПР_250309" xfId="310" xr:uid="{00000000-0005-0000-0000-000035010000}"/>
    <cellStyle name="_БП 2008-2012 гг_Maket БП_Цена ГП-09 согл ВН_030309 подписано РНБ" xfId="311" xr:uid="{00000000-0005-0000-0000-000036010000}"/>
    <cellStyle name="_БП 2008-2012 гг_Maket БП_Ценовые приложения_ ГП 09_250209 по тендеру" xfId="312" xr:uid="{00000000-0005-0000-0000-000037010000}"/>
    <cellStyle name="_БП 2008-2012 гг_Копия выручки 2_161008" xfId="313" xr:uid="{00000000-0005-0000-0000-000038010000}"/>
    <cellStyle name="_БП 2008-2012 гг_Копия выручки 211" xfId="314" xr:uid="{00000000-0005-0000-0000-000039010000}"/>
    <cellStyle name="_БП 2008-2012 гг_Расчет СС нефти_ВСФ_250309 уточн" xfId="315" xr:uid="{00000000-0005-0000-0000-00003A010000}"/>
    <cellStyle name="_БП 2008-2012 гг_РБ Ванкор 17" xfId="316" xr:uid="{00000000-0005-0000-0000-00003B010000}"/>
    <cellStyle name="_БП 2008-2012 гг_РБ ВСНК 141108" xfId="317" xr:uid="{00000000-0005-0000-0000-00003C010000}"/>
    <cellStyle name="_БП 2008-2012 гг_Стоимость Юр_81  РБ ЮТМ_в ЦАУ_221008" xfId="318" xr:uid="{00000000-0005-0000-0000-00003D010000}"/>
    <cellStyle name="_БП 2008-2012 гг_Суточные  ставки" xfId="319" xr:uid="{00000000-0005-0000-0000-00003E010000}"/>
    <cellStyle name="_БП 2008-2012 гг_Цена БП-09 уточн_для ПР_250309" xfId="320" xr:uid="{00000000-0005-0000-0000-00003F010000}"/>
    <cellStyle name="_БП 2008-2012 гг_Цена ГП-09 согл ВН_030309 подписано РНБ" xfId="321" xr:uid="{00000000-0005-0000-0000-000040010000}"/>
    <cellStyle name="_БП 2008-2012 гг_Ценовые приложения_ ГП 09_250209 по тендеру" xfId="322" xr:uid="{00000000-0005-0000-0000-000041010000}"/>
    <cellStyle name="_БП 2008-2012 гг_ЭБ ВСНК" xfId="323" xr:uid="{00000000-0005-0000-0000-000042010000}"/>
    <cellStyle name="_БП 2008-2012 гг_ЭБ ВСНК ред 131108" xfId="324" xr:uid="{00000000-0005-0000-0000-000043010000}"/>
    <cellStyle name="_Бурение (расчет 1-вариант)" xfId="325" xr:uid="{00000000-0005-0000-0000-000044010000}"/>
    <cellStyle name="_Бурение (расчет 1-вариант)_Maket БП" xfId="326" xr:uid="{00000000-0005-0000-0000-000045010000}"/>
    <cellStyle name="_Бурение (расчет 1-вариант)_Maket БП_Расчет СС нефти_ВСФ_250309 уточн" xfId="327" xr:uid="{00000000-0005-0000-0000-000046010000}"/>
    <cellStyle name="_Бурение (расчет 1-вариант)_Maket БП_Суточные  ставки" xfId="328" xr:uid="{00000000-0005-0000-0000-000047010000}"/>
    <cellStyle name="_Бурение (расчет 1-вариант)_Maket БП_Цена БП-09 уточн_для ПР_250309" xfId="329" xr:uid="{00000000-0005-0000-0000-000048010000}"/>
    <cellStyle name="_Бурение (расчет 1-вариант)_Maket БП_Цена ГП-09 согл ВН_030309 подписано РНБ" xfId="330" xr:uid="{00000000-0005-0000-0000-000049010000}"/>
    <cellStyle name="_Бурение (расчет 1-вариант)_Maket БП_Ценовые приложения_ ГП 09_250209 по тендеру" xfId="331" xr:uid="{00000000-0005-0000-0000-00004A010000}"/>
    <cellStyle name="_Бурение (расчет 1-вариант)_Копия выручки 2_161008" xfId="332" xr:uid="{00000000-0005-0000-0000-00004B010000}"/>
    <cellStyle name="_Бурение (расчет 1-вариант)_Копия выручки 211" xfId="333" xr:uid="{00000000-0005-0000-0000-00004C010000}"/>
    <cellStyle name="_Бурение (расчет 1-вариант)_Расчет СС нефти_ВСФ_250309 уточн" xfId="334" xr:uid="{00000000-0005-0000-0000-00004D010000}"/>
    <cellStyle name="_Бурение (расчет 1-вариант)_РБ Ванкор 17" xfId="335" xr:uid="{00000000-0005-0000-0000-00004E010000}"/>
    <cellStyle name="_Бурение (расчет 1-вариант)_РБ ВСНК 141108" xfId="336" xr:uid="{00000000-0005-0000-0000-00004F010000}"/>
    <cellStyle name="_Бурение (расчет 1-вариант)_Стоимость Юр_81  РБ ЮТМ_в ЦАУ_221008" xfId="337" xr:uid="{00000000-0005-0000-0000-000050010000}"/>
    <cellStyle name="_Бурение (расчет 1-вариант)_Суточные  ставки" xfId="338" xr:uid="{00000000-0005-0000-0000-000051010000}"/>
    <cellStyle name="_Бурение (расчет 1-вариант)_Цена БП-09 уточн_для ПР_250309" xfId="339" xr:uid="{00000000-0005-0000-0000-000052010000}"/>
    <cellStyle name="_Бурение (расчет 1-вариант)_Цена ГП-09 согл ВН_030309 подписано РНБ" xfId="340" xr:uid="{00000000-0005-0000-0000-000053010000}"/>
    <cellStyle name="_Бурение (расчет 1-вариант)_Ценовые приложения_ ГП 09_250209 по тендеру" xfId="341" xr:uid="{00000000-0005-0000-0000-000054010000}"/>
    <cellStyle name="_Бурение (расчет 1-вариант)_ЭБ ВСНК" xfId="342" xr:uid="{00000000-0005-0000-0000-000055010000}"/>
    <cellStyle name="_Бурение (расчет 1-вариант)_ЭБ ВСНК ред 131108" xfId="343" xr:uid="{00000000-0005-0000-0000-000056010000}"/>
    <cellStyle name="_бурение на 337 скв. 21.04.04 (к защите 23.04.04)" xfId="344" xr:uid="{00000000-0005-0000-0000-000057010000}"/>
    <cellStyle name="_Бурение(расчет)измен" xfId="345" xr:uid="{00000000-0005-0000-0000-000058010000}"/>
    <cellStyle name="_Бурение(расчет)измен_Maket БП" xfId="346" xr:uid="{00000000-0005-0000-0000-000059010000}"/>
    <cellStyle name="_Бурение(расчет)измен_Maket БП_Расчет СС нефти_ВСФ_250309 уточн" xfId="347" xr:uid="{00000000-0005-0000-0000-00005A010000}"/>
    <cellStyle name="_Бурение(расчет)измен_Maket БП_Суточные  ставки" xfId="348" xr:uid="{00000000-0005-0000-0000-00005B010000}"/>
    <cellStyle name="_Бурение(расчет)измен_Maket БП_Цена БП-09 уточн_для ПР_250309" xfId="349" xr:uid="{00000000-0005-0000-0000-00005C010000}"/>
    <cellStyle name="_Бурение(расчет)измен_Maket БП_Цена ГП-09 согл ВН_030309 подписано РНБ" xfId="350" xr:uid="{00000000-0005-0000-0000-00005D010000}"/>
    <cellStyle name="_Бурение(расчет)измен_Maket БП_Ценовые приложения_ ГП 09_250209 по тендеру" xfId="351" xr:uid="{00000000-0005-0000-0000-00005E010000}"/>
    <cellStyle name="_Бурение(расчет)измен_Копия выручки 2_161008" xfId="352" xr:uid="{00000000-0005-0000-0000-00005F010000}"/>
    <cellStyle name="_Бурение(расчет)измен_Копия выручки 211" xfId="353" xr:uid="{00000000-0005-0000-0000-000060010000}"/>
    <cellStyle name="_Бурение(расчет)измен_Расчет СС нефти_ВСФ_250309 уточн" xfId="354" xr:uid="{00000000-0005-0000-0000-000061010000}"/>
    <cellStyle name="_Бурение(расчет)измен_РБ Ванкор 17" xfId="355" xr:uid="{00000000-0005-0000-0000-000062010000}"/>
    <cellStyle name="_Бурение(расчет)измен_РБ ВСНК 141108" xfId="356" xr:uid="{00000000-0005-0000-0000-000063010000}"/>
    <cellStyle name="_Бурение(расчет)измен_Стоимость Юр_81  РБ ЮТМ_в ЦАУ_221008" xfId="357" xr:uid="{00000000-0005-0000-0000-000064010000}"/>
    <cellStyle name="_Бурение(расчет)измен_Суточные  ставки" xfId="358" xr:uid="{00000000-0005-0000-0000-000065010000}"/>
    <cellStyle name="_Бурение(расчет)измен_Цена БП-09 уточн_для ПР_250309" xfId="359" xr:uid="{00000000-0005-0000-0000-000066010000}"/>
    <cellStyle name="_Бурение(расчет)измен_Цена ГП-09 согл ВН_030309 подписано РНБ" xfId="360" xr:uid="{00000000-0005-0000-0000-000067010000}"/>
    <cellStyle name="_Бурение(расчет)измен_Ценовые приложения_ ГП 09_250209 по тендеру" xfId="361" xr:uid="{00000000-0005-0000-0000-000068010000}"/>
    <cellStyle name="_Бурение(расчет)измен_ЭБ ВСНК" xfId="362" xr:uid="{00000000-0005-0000-0000-000069010000}"/>
    <cellStyle name="_Бурение(расчет)измен_ЭБ ВСНК ред 131108" xfId="363" xr:uid="{00000000-0005-0000-0000-00006A010000}"/>
    <cellStyle name="_Бюджет ННГФ июль" xfId="364" xr:uid="{00000000-0005-0000-0000-00006B010000}"/>
    <cellStyle name="_ВМР и ОС" xfId="365" xr:uid="{00000000-0005-0000-0000-00006C010000}"/>
    <cellStyle name="_Выр ББС" xfId="366" xr:uid="{00000000-0005-0000-0000-00006D010000}"/>
    <cellStyle name="_Выручка 2008_Данису" xfId="367" xr:uid="{00000000-0005-0000-0000-00006E010000}"/>
    <cellStyle name="_ВЫРУЧКА ГФ 2007 г." xfId="368" xr:uid="{00000000-0005-0000-0000-00006F010000}"/>
    <cellStyle name="_ВЫРУЧКА ГФ 2007 г._Выручка для БП-09 ред 251108 вар А с РУС _ГП ВДЗ с формулами" xfId="369" xr:uid="{00000000-0005-0000-0000-000070010000}"/>
    <cellStyle name="_ВЫРУЧКА ГФ 2007 г._Книга1" xfId="370" xr:uid="{00000000-0005-0000-0000-000071010000}"/>
    <cellStyle name="_ВЫРУЧКА ГФ 2007 г._Книга1_Анализ_СС тендер 09 свод" xfId="371" xr:uid="{00000000-0005-0000-0000-000072010000}"/>
    <cellStyle name="_ВЫРУЧКА ГФ 2007 г._Книга1_Анализ_СС тендер 09 свод_копия для доработки_090908" xfId="372" xr:uid="{00000000-0005-0000-0000-000073010000}"/>
    <cellStyle name="_ВЫРУЧКА ГФ 2007 г._Книга1_Анализ_СС тендер 09 свод_Расчет СС нефти_ВСФ_250309 уточн" xfId="373" xr:uid="{00000000-0005-0000-0000-000074010000}"/>
    <cellStyle name="_ВЫРУЧКА ГФ 2007 г._Книга1_Анализ_СС тендер 09 свод_Суточные  ставки" xfId="374" xr:uid="{00000000-0005-0000-0000-000075010000}"/>
    <cellStyle name="_ВЫРУЧКА ГФ 2007 г._Книга1_Анализ_СС тендер 09 свод_Цена БП-09 уточн_для ПР_250309" xfId="375" xr:uid="{00000000-0005-0000-0000-000076010000}"/>
    <cellStyle name="_ВЫРУЧКА ГФ 2007 г._Книга1_Анализ_СС тендер 09 свод_Цена ГП-09 согл ВН_030309 подписано РНБ" xfId="376" xr:uid="{00000000-0005-0000-0000-000077010000}"/>
    <cellStyle name="_ВЫРУЧКА ГФ 2007 г._Книга1_Анализ_СС тендер 09 свод_Ценовые приложения_ ГП 09_250209 по тендеру" xfId="377" xr:uid="{00000000-0005-0000-0000-000078010000}"/>
    <cellStyle name="_ВЫРУЧКА ГФ 2007 г._Книга1_Копия выручки 2_161008" xfId="378" xr:uid="{00000000-0005-0000-0000-000079010000}"/>
    <cellStyle name="_ВЫРУЧКА ГФ 2007 г._Книга1_Копия выручки 211" xfId="379" xr:uid="{00000000-0005-0000-0000-00007A010000}"/>
    <cellStyle name="_ВЫРУЧКА ГФ 2007 г._Книга1_Расчет СС нефти_ВСФ_250309 уточн" xfId="380" xr:uid="{00000000-0005-0000-0000-00007B010000}"/>
    <cellStyle name="_ВЫРУЧКА ГФ 2007 г._Книга1_РБ Ванкор 17" xfId="381" xr:uid="{00000000-0005-0000-0000-00007C010000}"/>
    <cellStyle name="_ВЫРУЧКА ГФ 2007 г._Книга1_РБ ВСНК 141108" xfId="382" xr:uid="{00000000-0005-0000-0000-00007D010000}"/>
    <cellStyle name="_ВЫРУЧКА ГФ 2007 г._Книга1_Стоимость Юр_81  РБ ЮТМ_в ЦАУ_221008" xfId="383" xr:uid="{00000000-0005-0000-0000-00007E010000}"/>
    <cellStyle name="_ВЫРУЧКА ГФ 2007 г._Книга1_Суточные  ставки" xfId="384" xr:uid="{00000000-0005-0000-0000-00007F010000}"/>
    <cellStyle name="_ВЫРУЧКА ГФ 2007 г._Книга1_Цена БП-09 уточн_для ПР_250309" xfId="385" xr:uid="{00000000-0005-0000-0000-000080010000}"/>
    <cellStyle name="_ВЫРУЧКА ГФ 2007 г._Книга1_Цена ГП-09 согл ВН_030309 подписано РНБ" xfId="386" xr:uid="{00000000-0005-0000-0000-000081010000}"/>
    <cellStyle name="_ВЫРУЧКА ГФ 2007 г._Книга1_Ценовые приложения_ ГП 09_250209 по тендеру" xfId="387" xr:uid="{00000000-0005-0000-0000-000082010000}"/>
    <cellStyle name="_ВЫРУЧКА ГФ 2007 г._Книга1_ЭБ ВСНК" xfId="388" xr:uid="{00000000-0005-0000-0000-000083010000}"/>
    <cellStyle name="_ВЫРУЧКА ГФ 2007 г._Книга1_ЭБ ВСНК ред 131108" xfId="389" xr:uid="{00000000-0005-0000-0000-000084010000}"/>
    <cellStyle name="_ВЫРУЧКА ГФ 2007 г._Разделы 14, 8(1).2, 9  БП РН-Бурение 2008-2012 (ВАНКОР)" xfId="390" xr:uid="{00000000-0005-0000-0000-000085010000}"/>
    <cellStyle name="_ВЫРУЧКА ГФ 2007 г._Разделы 14, 8(1).2, 9  БП РН-Бурение 2008-2012 (ВАНКОР)_Расчет СС нефти_ВСФ_250309 уточн" xfId="391" xr:uid="{00000000-0005-0000-0000-000086010000}"/>
    <cellStyle name="_ВЫРУЧКА ГФ 2007 г._Разделы 14, 8(1).2, 9  БП РН-Бурение 2008-2012 (ВАНКОР)_Суточные  ставки" xfId="392" xr:uid="{00000000-0005-0000-0000-000087010000}"/>
    <cellStyle name="_ВЫРУЧКА ГФ 2007 г._Разделы 14, 8(1).2, 9  БП РН-Бурение 2008-2012 (ВАНКОР)_Цена БП-09 уточн_для ПР_250309" xfId="393" xr:uid="{00000000-0005-0000-0000-000088010000}"/>
    <cellStyle name="_ВЫРУЧКА ГФ 2007 г._Разделы 14, 8(1).2, 9  БП РН-Бурение 2008-2012 (ВАНКОР)_Цена ГП-09 согл ВН_030309 подписано РНБ" xfId="394" xr:uid="{00000000-0005-0000-0000-000089010000}"/>
    <cellStyle name="_ВЫРУЧКА ГФ 2007 г._Разделы 14, 8(1).2, 9  БП РН-Бурение 2008-2012 (ВАНКОР)_Ценовые приложения_ ГП 09_250209 по тендеру" xfId="395" xr:uid="{00000000-0005-0000-0000-00008A010000}"/>
    <cellStyle name="_ВЫРУЧКА ГФ 2007 г._Расчет СС нефти_ВСФ_250309 уточн" xfId="396" xr:uid="{00000000-0005-0000-0000-00008B010000}"/>
    <cellStyle name="_ВЫРУЧКА ГФ 2007 г._Суточные  ставки" xfId="397" xr:uid="{00000000-0005-0000-0000-00008C010000}"/>
    <cellStyle name="_ВЫРУЧКА ГФ 2007 г._Цена БП-09 уточн_для ПР_250309" xfId="398" xr:uid="{00000000-0005-0000-0000-00008D010000}"/>
    <cellStyle name="_ВЫРУЧКА ГФ 2007 г._Цена ГП-09 согл ВН_030309 подписано РНБ" xfId="399" xr:uid="{00000000-0005-0000-0000-00008E010000}"/>
    <cellStyle name="_ВЫРУЧКА ГФ 2007 г._Ценовые приложения_ ГП 09_250209 по тендеру" xfId="400" xr:uid="{00000000-0005-0000-0000-00008F010000}"/>
    <cellStyle name="_ВЫРУЧКА ГФ за июль 2 2007 г." xfId="401" xr:uid="{00000000-0005-0000-0000-000090010000}"/>
    <cellStyle name="_Выручка от реализации 2008" xfId="402" xr:uid="{00000000-0005-0000-0000-000091010000}"/>
    <cellStyle name="_Выручка прочие" xfId="403" xr:uid="{00000000-0005-0000-0000-000092010000}"/>
    <cellStyle name="_Гл.юристу Приложения к договору по бурение на 2007 г (РН-Б)" xfId="404" xr:uid="{00000000-0005-0000-0000-000093010000}"/>
    <cellStyle name="_доп.затраты на мобилизацию бурения" xfId="405" xr:uid="{00000000-0005-0000-0000-000094010000}"/>
    <cellStyle name="_Др стр-ва Приложение 2.1" xfId="406" xr:uid="{00000000-0005-0000-0000-000095010000}"/>
    <cellStyle name="_Затраты БП 2008 баз. вар." xfId="407" xr:uid="{00000000-0005-0000-0000-000096010000}"/>
    <cellStyle name="_Изменение макета БП_050706" xfId="408" xr:uid="{00000000-0005-0000-0000-000097010000}"/>
    <cellStyle name="_Инвест 2007гХайбуллина." xfId="409" xr:uid="{00000000-0005-0000-0000-000098010000}"/>
    <cellStyle name="_Инвестиционная программа 2005 год 2 вариант" xfId="410" xr:uid="{00000000-0005-0000-0000-000099010000}"/>
    <cellStyle name="_Итог ВМП Трансп" xfId="411" xr:uid="{00000000-0005-0000-0000-00009A010000}"/>
    <cellStyle name="_к 216(перех)с освоением вод" xfId="412" xr:uid="{00000000-0005-0000-0000-00009B010000}"/>
    <cellStyle name="_к 216(перех)с освоением вод_Выручка для БП-09 ред 251108 вар А с РУС _ГП ВДЗ с формулами" xfId="413" xr:uid="{00000000-0005-0000-0000-00009C010000}"/>
    <cellStyle name="_к 216(перех)с освоением вод_Книга1" xfId="414" xr:uid="{00000000-0005-0000-0000-00009D010000}"/>
    <cellStyle name="_к 216(перех)с освоением вод_Книга1_Анализ_СС тендер 09 свод" xfId="415" xr:uid="{00000000-0005-0000-0000-00009E010000}"/>
    <cellStyle name="_к 216(перех)с освоением вод_Книга1_Анализ_СС тендер 09 свод_копия для доработки_090908" xfId="416" xr:uid="{00000000-0005-0000-0000-00009F010000}"/>
    <cellStyle name="_к 216(перех)с освоением вод_Книга1_Анализ_СС тендер 09 свод_Расчет СС нефти_ВСФ_250309 уточн" xfId="417" xr:uid="{00000000-0005-0000-0000-0000A0010000}"/>
    <cellStyle name="_к 216(перех)с освоением вод_Книга1_Анализ_СС тендер 09 свод_Суточные  ставки" xfId="418" xr:uid="{00000000-0005-0000-0000-0000A1010000}"/>
    <cellStyle name="_к 216(перех)с освоением вод_Книга1_Анализ_СС тендер 09 свод_Цена БП-09 уточн_для ПР_250309" xfId="419" xr:uid="{00000000-0005-0000-0000-0000A2010000}"/>
    <cellStyle name="_к 216(перех)с освоением вод_Книга1_Анализ_СС тендер 09 свод_Цена ГП-09 согл ВН_030309 подписано РНБ" xfId="420" xr:uid="{00000000-0005-0000-0000-0000A3010000}"/>
    <cellStyle name="_к 216(перех)с освоением вод_Книга1_Анализ_СС тендер 09 свод_Ценовые приложения_ ГП 09_250209 по тендеру" xfId="421" xr:uid="{00000000-0005-0000-0000-0000A4010000}"/>
    <cellStyle name="_к 216(перех)с освоением вод_Книга1_Копия выручки 2_161008" xfId="422" xr:uid="{00000000-0005-0000-0000-0000A5010000}"/>
    <cellStyle name="_к 216(перех)с освоением вод_Книга1_Копия выручки 211" xfId="423" xr:uid="{00000000-0005-0000-0000-0000A6010000}"/>
    <cellStyle name="_к 216(перех)с освоением вод_Книга1_Расчет СС нефти_ВСФ_250309 уточн" xfId="424" xr:uid="{00000000-0005-0000-0000-0000A7010000}"/>
    <cellStyle name="_к 216(перех)с освоением вод_Книга1_РБ Ванкор 17" xfId="425" xr:uid="{00000000-0005-0000-0000-0000A8010000}"/>
    <cellStyle name="_к 216(перех)с освоением вод_Книга1_РБ ВСНК 141108" xfId="426" xr:uid="{00000000-0005-0000-0000-0000A9010000}"/>
    <cellStyle name="_к 216(перех)с освоением вод_Книга1_Стоимость Юр_81  РБ ЮТМ_в ЦАУ_221008" xfId="427" xr:uid="{00000000-0005-0000-0000-0000AA010000}"/>
    <cellStyle name="_к 216(перех)с освоением вод_Книга1_Суточные  ставки" xfId="428" xr:uid="{00000000-0005-0000-0000-0000AB010000}"/>
    <cellStyle name="_к 216(перех)с освоением вод_Книга1_Цена БП-09 уточн_для ПР_250309" xfId="429" xr:uid="{00000000-0005-0000-0000-0000AC010000}"/>
    <cellStyle name="_к 216(перех)с освоением вод_Книга1_Цена ГП-09 согл ВН_030309 подписано РНБ" xfId="430" xr:uid="{00000000-0005-0000-0000-0000AD010000}"/>
    <cellStyle name="_к 216(перех)с освоением вод_Книга1_Ценовые приложения_ ГП 09_250209 по тендеру" xfId="431" xr:uid="{00000000-0005-0000-0000-0000AE010000}"/>
    <cellStyle name="_к 216(перех)с освоением вод_Книга1_ЭБ ВСНК" xfId="432" xr:uid="{00000000-0005-0000-0000-0000AF010000}"/>
    <cellStyle name="_к 216(перех)с освоением вод_Книга1_ЭБ ВСНК ред 131108" xfId="433" xr:uid="{00000000-0005-0000-0000-0000B0010000}"/>
    <cellStyle name="_к 216(перех)с освоением вод_Разделы 14, 8(1).2, 9  БП РН-Бурение 2008-2012 (ВАНКОР)" xfId="434" xr:uid="{00000000-0005-0000-0000-0000B1010000}"/>
    <cellStyle name="_к 216(перех)с освоением вод_Разделы 14, 8(1).2, 9  БП РН-Бурение 2008-2012 (ВАНКОР)_Расчет СС нефти_ВСФ_250309 уточн" xfId="435" xr:uid="{00000000-0005-0000-0000-0000B2010000}"/>
    <cellStyle name="_к 216(перех)с освоением вод_Разделы 14, 8(1).2, 9  БП РН-Бурение 2008-2012 (ВАНКОР)_Суточные  ставки" xfId="436" xr:uid="{00000000-0005-0000-0000-0000B3010000}"/>
    <cellStyle name="_к 216(перех)с освоением вод_Разделы 14, 8(1).2, 9  БП РН-Бурение 2008-2012 (ВАНКОР)_Цена БП-09 уточн_для ПР_250309" xfId="437" xr:uid="{00000000-0005-0000-0000-0000B4010000}"/>
    <cellStyle name="_к 216(перех)с освоением вод_Разделы 14, 8(1).2, 9  БП РН-Бурение 2008-2012 (ВАНКОР)_Цена ГП-09 согл ВН_030309 подписано РНБ" xfId="438" xr:uid="{00000000-0005-0000-0000-0000B5010000}"/>
    <cellStyle name="_к 216(перех)с освоением вод_Разделы 14, 8(1).2, 9  БП РН-Бурение 2008-2012 (ВАНКОР)_Ценовые приложения_ ГП 09_250209 по тендеру" xfId="439" xr:uid="{00000000-0005-0000-0000-0000B6010000}"/>
    <cellStyle name="_к 216(перех)с освоением вод_Расчет СС нефти_ВСФ_250309 уточн" xfId="440" xr:uid="{00000000-0005-0000-0000-0000B7010000}"/>
    <cellStyle name="_к 216(перех)с освоением вод_Суточные  ставки" xfId="441" xr:uid="{00000000-0005-0000-0000-0000B8010000}"/>
    <cellStyle name="_к 216(перех)с освоением вод_Цена БП-09 уточн_для ПР_250309" xfId="442" xr:uid="{00000000-0005-0000-0000-0000B9010000}"/>
    <cellStyle name="_к 216(перех)с освоением вод_Цена ГП-09 согл ВН_030309 подписано РНБ" xfId="443" xr:uid="{00000000-0005-0000-0000-0000BA010000}"/>
    <cellStyle name="_к 216(перех)с освоением вод_Ценовые приложения_ ГП 09_250209 по тендеру" xfId="444" xr:uid="{00000000-0005-0000-0000-0000BB010000}"/>
    <cellStyle name="_Кв ПНГ -2007 ТАНЯ" xfId="445" xr:uid="{00000000-0005-0000-0000-0000BC010000}"/>
    <cellStyle name="_Книга1" xfId="446" xr:uid="{00000000-0005-0000-0000-0000BD010000}"/>
    <cellStyle name="_Книга1 (2)" xfId="447" xr:uid="{00000000-0005-0000-0000-0000BE010000}"/>
    <cellStyle name="_Книга1 (2)_Р.12 Труд" xfId="448" xr:uid="{00000000-0005-0000-0000-0000BF010000}"/>
    <cellStyle name="_Книга1_1" xfId="449" xr:uid="{00000000-0005-0000-0000-0000C0010000}"/>
    <cellStyle name="_Книга1_Р.12 Труд" xfId="450" xr:uid="{00000000-0005-0000-0000-0000C1010000}"/>
    <cellStyle name="_Книга2" xfId="451" xr:uid="{00000000-0005-0000-0000-0000C2010000}"/>
    <cellStyle name="_Копия АВИАПЕРЕВОЗКИ НА ВАНКОР" xfId="452" xr:uid="{00000000-0005-0000-0000-0000C3010000}"/>
    <cellStyle name="_Копия Инвест  проект на Сугмутское м-е (бригада №5) окончательный (3)" xfId="453" xr:uid="{00000000-0005-0000-0000-0000C4010000}"/>
    <cellStyle name="_Копия Программа перевооружения 2007-2011 гг  СВОД (2)" xfId="454" xr:uid="{00000000-0005-0000-0000-0000C5010000}"/>
    <cellStyle name="_Копия Программа перевооружения 2007-2011 гг  СВОД (2)_Р.12 Труд" xfId="455" xr:uid="{00000000-0005-0000-0000-0000C6010000}"/>
    <cellStyle name="_Копия Разделы 15,16 2008-2012 " xfId="456" xr:uid="{00000000-0005-0000-0000-0000C7010000}"/>
    <cellStyle name="_Копия Разделы 15,16 2008-2012 _Maket БП" xfId="457" xr:uid="{00000000-0005-0000-0000-0000C8010000}"/>
    <cellStyle name="_Копия Разделы 15,16 2008-2012 _Maket БП_Выручка для БП-09 ред 251108 вар А с РУС _ГП ВДЗ с формулами" xfId="458" xr:uid="{00000000-0005-0000-0000-0000C9010000}"/>
    <cellStyle name="_Копия Разделы 15,16 2008-2012 _Maket БП_Выручка для БП-09 ред 251108 вар А с РУС _ГП ВДЗ с формулами_Расчет Петим-3 ред 030609" xfId="459" xr:uid="{00000000-0005-0000-0000-0000CA010000}"/>
    <cellStyle name="_Копия Разделы 15,16 2008-2012 _Maket БП_Выручка для БП-09 ред 251108 вар А с РУС _ГП ВДЗ с формулами_Расчет ЭБ ред 100609 кусты 2,6,1,7" xfId="460" xr:uid="{00000000-0005-0000-0000-0000CB010000}"/>
    <cellStyle name="_Копия Разделы 15,16 2008-2012 _Maket БП_Расчет СС нефти_ВСФ_250309 уточн" xfId="461" xr:uid="{00000000-0005-0000-0000-0000CC010000}"/>
    <cellStyle name="_Копия Разделы 15,16 2008-2012 _Maket БП_расчет стоимости метра проходки_ВСФ_250209" xfId="462" xr:uid="{00000000-0005-0000-0000-0000CD010000}"/>
    <cellStyle name="_Копия Разделы 15,16 2008-2012 _Maket БП_расчет стоимости метра проходки_ВСФ_250209_Расчет Петим-3 ред 030609" xfId="463" xr:uid="{00000000-0005-0000-0000-0000CE010000}"/>
    <cellStyle name="_Копия Разделы 15,16 2008-2012 _Maket БП_расчет стоимости метра проходки_ВСФ_250209_Расчет ЭБ ред 100609 кусты 2,6,1,7" xfId="464" xr:uid="{00000000-0005-0000-0000-0000CF010000}"/>
    <cellStyle name="_Копия Разделы 15,16 2008-2012 _Maket БП_Суточные  ставки" xfId="465" xr:uid="{00000000-0005-0000-0000-0000D0010000}"/>
    <cellStyle name="_Копия Разделы 15,16 2008-2012 _Maket БП_Цена ГП-09 согл ВН_030309 подписано РНБ" xfId="466" xr:uid="{00000000-0005-0000-0000-0000D1010000}"/>
    <cellStyle name="_Копия Разделы 15,16 2008-2012 _Maket БП_Ценовые приложения_ ГП 09_200209" xfId="467" xr:uid="{00000000-0005-0000-0000-0000D2010000}"/>
    <cellStyle name="_Копия Разделы 15,16 2008-2012 _Maket БП_Ценовые приложения_ ГП 09_200209_Расчет Петим-3 ред 030609" xfId="468" xr:uid="{00000000-0005-0000-0000-0000D3010000}"/>
    <cellStyle name="_Копия Разделы 15,16 2008-2012 _Maket БП_Ценовые приложения_ ГП 09_200209_Расчет ЭБ ред 100609 кусты 2,6,1,7" xfId="469" xr:uid="{00000000-0005-0000-0000-0000D4010000}"/>
    <cellStyle name="_Копия Разделы 15,16 2008-2012 _Maket БП_Ценовые приложения_ ГП 09_250209 по тендеру" xfId="470" xr:uid="{00000000-0005-0000-0000-0000D5010000}"/>
    <cellStyle name="_Копия Разделы 15,16 2008-2012 _Maket БП_Эл_энергия_ВСФ_240209_БП" xfId="471" xr:uid="{00000000-0005-0000-0000-0000D6010000}"/>
    <cellStyle name="_Копия Разделы 15,16 2008-2012 _Maket БП_Эл_энергия_ВСФ_240209_БП_Расчет СС нефти_ВСФ_250309 уточн" xfId="472" xr:uid="{00000000-0005-0000-0000-0000D7010000}"/>
    <cellStyle name="_Копия Разделы 15,16 2008-2012 _Выручка для БП-09 ред 251108 вар А с РУС _ГП ВДЗ с формулами" xfId="473" xr:uid="{00000000-0005-0000-0000-0000D8010000}"/>
    <cellStyle name="_Копия Разделы 15,16 2008-2012 _Выручка для БП-09 ред 251108 вар А с РУС _ГП ВДЗ с формулами_Расчет Петим-3 ред 030609" xfId="474" xr:uid="{00000000-0005-0000-0000-0000D9010000}"/>
    <cellStyle name="_Копия Разделы 15,16 2008-2012 _Выручка для БП-09 ред 251108 вар А с РУС _ГП ВДЗ с формулами_Расчет ЭБ ред 100609 кусты 2,6,1,7" xfId="475" xr:uid="{00000000-0005-0000-0000-0000DA010000}"/>
    <cellStyle name="_Копия Разделы 15,16 2008-2012 _Копия выручки 2_161008" xfId="476" xr:uid="{00000000-0005-0000-0000-0000DB010000}"/>
    <cellStyle name="_Копия Разделы 15,16 2008-2012 _Копия выручки 211" xfId="477" xr:uid="{00000000-0005-0000-0000-0000DC010000}"/>
    <cellStyle name="_Копия Разделы 15,16 2008-2012 _Расчет СС нефти_ВСФ_250309 уточн" xfId="478" xr:uid="{00000000-0005-0000-0000-0000DD010000}"/>
    <cellStyle name="_Копия Разделы 15,16 2008-2012 _расчет стоимости метра проходки_ВСФ_250209" xfId="479" xr:uid="{00000000-0005-0000-0000-0000DE010000}"/>
    <cellStyle name="_Копия Разделы 15,16 2008-2012 _расчет стоимости метра проходки_ВСФ_250209_Расчет Петим-3 ред 030609" xfId="480" xr:uid="{00000000-0005-0000-0000-0000DF010000}"/>
    <cellStyle name="_Копия Разделы 15,16 2008-2012 _расчет стоимости метра проходки_ВСФ_250209_Расчет ЭБ ред 100609 кусты 2,6,1,7" xfId="481" xr:uid="{00000000-0005-0000-0000-0000E0010000}"/>
    <cellStyle name="_Копия Разделы 15,16 2008-2012 _РБ Ванкор 17" xfId="482" xr:uid="{00000000-0005-0000-0000-0000E1010000}"/>
    <cellStyle name="_Копия Разделы 15,16 2008-2012 _РБ ВСНК 141108" xfId="483" xr:uid="{00000000-0005-0000-0000-0000E2010000}"/>
    <cellStyle name="_Копия Разделы 15,16 2008-2012 _Стоимость Юр_81  РБ ЮТМ_в ЦАУ_221008" xfId="484" xr:uid="{00000000-0005-0000-0000-0000E3010000}"/>
    <cellStyle name="_Копия Разделы 15,16 2008-2012 _Суточные  ставки" xfId="485" xr:uid="{00000000-0005-0000-0000-0000E4010000}"/>
    <cellStyle name="_Копия Разделы 15,16 2008-2012 _Цена ГП-09 согл ВН_030309 подписано РНБ" xfId="486" xr:uid="{00000000-0005-0000-0000-0000E5010000}"/>
    <cellStyle name="_Копия Разделы 15,16 2008-2012 _Ценовые приложения_ ГП 09_200209" xfId="487" xr:uid="{00000000-0005-0000-0000-0000E6010000}"/>
    <cellStyle name="_Копия Разделы 15,16 2008-2012 _Ценовые приложения_ ГП 09_200209_Расчет Петим-3 ред 030609" xfId="488" xr:uid="{00000000-0005-0000-0000-0000E7010000}"/>
    <cellStyle name="_Копия Разделы 15,16 2008-2012 _Ценовые приложения_ ГП 09_200209_Расчет ЭБ ред 100609 кусты 2,6,1,7" xfId="489" xr:uid="{00000000-0005-0000-0000-0000E8010000}"/>
    <cellStyle name="_Копия Разделы 15,16 2008-2012 _Ценовые приложения_ ГП 09_250209 по тендеру" xfId="490" xr:uid="{00000000-0005-0000-0000-0000E9010000}"/>
    <cellStyle name="_Копия Разделы 15,16 2008-2012 _ЭБ ВСНК" xfId="491" xr:uid="{00000000-0005-0000-0000-0000EA010000}"/>
    <cellStyle name="_Копия Разделы 15,16 2008-2012 _ЭБ ВСНК ред 131108" xfId="492" xr:uid="{00000000-0005-0000-0000-0000EB010000}"/>
    <cellStyle name="_Копия Разделы 15,16 2008-2012 _Эл_энергия_ВСФ_240209_БП" xfId="493" xr:uid="{00000000-0005-0000-0000-0000EC010000}"/>
    <cellStyle name="_Копия Разделы 15,16 2008-2012 _Эл_энергия_ВСФ_240209_БП_Расчет СС нефти_ВСФ_250309 уточн" xfId="494" xr:uid="{00000000-0005-0000-0000-0000ED010000}"/>
    <cellStyle name="_Копия Расч . ст-ти скв № 7087 куста № 64А" xfId="495" xr:uid="{00000000-0005-0000-0000-0000EE010000}"/>
    <cellStyle name="_Копия РЕЕСТР ОБЪЕМОВ ГФ за 2007г  2.08" xfId="496" xr:uid="{00000000-0005-0000-0000-0000EF010000}"/>
    <cellStyle name="_Копия Смета 2005г СНГ" xfId="497" xr:uid="{00000000-0005-0000-0000-0000F0010000}"/>
    <cellStyle name="_Копия Смета затрат с расшифровками-1бриг.для Оренбурга 2006г.2580 руб.посл." xfId="498" xr:uid="{00000000-0005-0000-0000-0000F1010000}"/>
    <cellStyle name="_Копия ТЭП СБК 2005 (БП+) (3)" xfId="499" xr:uid="{00000000-0005-0000-0000-0000F2010000}"/>
    <cellStyle name="_Крепление обновл." xfId="500" xr:uid="{00000000-0005-0000-0000-0000F3010000}"/>
    <cellStyle name="_Крепление обновл._Maket БП" xfId="501" xr:uid="{00000000-0005-0000-0000-0000F4010000}"/>
    <cellStyle name="_Крепление обновл._Maket БП_Расчет СС нефти_ВСФ_250309 уточн" xfId="502" xr:uid="{00000000-0005-0000-0000-0000F5010000}"/>
    <cellStyle name="_Крепление обновл._Maket БП_Суточные  ставки" xfId="503" xr:uid="{00000000-0005-0000-0000-0000F6010000}"/>
    <cellStyle name="_Крепление обновл._Maket БП_Цена БП-09 уточн_для ПР_250309" xfId="504" xr:uid="{00000000-0005-0000-0000-0000F7010000}"/>
    <cellStyle name="_Крепление обновл._Maket БП_Цена ГП-09 согл ВН_030309 подписано РНБ" xfId="505" xr:uid="{00000000-0005-0000-0000-0000F8010000}"/>
    <cellStyle name="_Крепление обновл._Maket БП_Ценовые приложения_ ГП 09_250209 по тендеру" xfId="506" xr:uid="{00000000-0005-0000-0000-0000F9010000}"/>
    <cellStyle name="_Крепление обновл._Копия выручки 2_161008" xfId="507" xr:uid="{00000000-0005-0000-0000-0000FA010000}"/>
    <cellStyle name="_Крепление обновл._Копия выручки 211" xfId="508" xr:uid="{00000000-0005-0000-0000-0000FB010000}"/>
    <cellStyle name="_Крепление обновл._Расчет СС нефти_ВСФ_250309 уточн" xfId="509" xr:uid="{00000000-0005-0000-0000-0000FC010000}"/>
    <cellStyle name="_Крепление обновл._РБ Ванкор 17" xfId="510" xr:uid="{00000000-0005-0000-0000-0000FD010000}"/>
    <cellStyle name="_Крепление обновл._РБ ВСНК 141108" xfId="511" xr:uid="{00000000-0005-0000-0000-0000FE010000}"/>
    <cellStyle name="_Крепление обновл._Стоимость Юр_81  РБ ЮТМ_в ЦАУ_221008" xfId="512" xr:uid="{00000000-0005-0000-0000-0000FF010000}"/>
    <cellStyle name="_Крепление обновл._Суточные  ставки" xfId="513" xr:uid="{00000000-0005-0000-0000-000000020000}"/>
    <cellStyle name="_Крепление обновл._Цена БП-09 уточн_для ПР_250309" xfId="514" xr:uid="{00000000-0005-0000-0000-000001020000}"/>
    <cellStyle name="_Крепление обновл._Цена ГП-09 согл ВН_030309 подписано РНБ" xfId="515" xr:uid="{00000000-0005-0000-0000-000002020000}"/>
    <cellStyle name="_Крепление обновл._Ценовые приложения_ ГП 09_250209 по тендеру" xfId="516" xr:uid="{00000000-0005-0000-0000-000003020000}"/>
    <cellStyle name="_Крепление обновл._ЭБ ВСНК" xfId="517" xr:uid="{00000000-0005-0000-0000-000004020000}"/>
    <cellStyle name="_Крепление обновл._ЭБ ВСНК ред 131108" xfId="518" xr:uid="{00000000-0005-0000-0000-000005020000}"/>
    <cellStyle name="_КРС  ООО УРС-Самара  на 2006г" xfId="519" xr:uid="{00000000-0005-0000-0000-000006020000}"/>
    <cellStyle name="_Лист1" xfId="520" xr:uid="{00000000-0005-0000-0000-000007020000}"/>
    <cellStyle name="_Лист1_Р.12 Труд" xfId="521" xr:uid="{00000000-0005-0000-0000-000008020000}"/>
    <cellStyle name="_Лот №01 (ПБ Масляная площадь скв. №1)" xfId="522" xr:uid="{00000000-0005-0000-0000-000009020000}"/>
    <cellStyle name="_Лот №01 (РБ Масляная) от 05.12.07 г для ДБСТиС на 2008 РН-КНГ" xfId="523" xr:uid="{00000000-0005-0000-0000-00000A020000}"/>
    <cellStyle name="_Лот №01 (РБ Масляная) от 05.12.07 г для ДБСТиС на 2008 РН-КНГ_Расчет СС нефти_ВСФ_250309 уточн" xfId="524" xr:uid="{00000000-0005-0000-0000-00000B020000}"/>
    <cellStyle name="_Лот №01 (РБ Масляная) от 05.12.07 г для ДБСТиС на 2008 РН-КНГ_Суточные  ставки" xfId="525" xr:uid="{00000000-0005-0000-0000-00000C020000}"/>
    <cellStyle name="_Лот №01 (РБ Масляная) от 05.12.07 г для ДБСТиС на 2008 РН-КНГ_Цена БП-09 уточн_для ПР_250309" xfId="526" xr:uid="{00000000-0005-0000-0000-00000D020000}"/>
    <cellStyle name="_Лот №01 (РБ Масляная) от 05.12.07 г для ДБСТиС на 2008 РН-КНГ_Цена ГП-09 согл ВН_030309 подписано РНБ" xfId="527" xr:uid="{00000000-0005-0000-0000-00000E020000}"/>
    <cellStyle name="_Лот №01 (РБ Масляная) от 05.12.07 г для ДБСТиС на 2008 РН-КНГ_Ценовые приложения_ ГП 09_250209 по тендеру" xfId="528" xr:uid="{00000000-0005-0000-0000-00000F020000}"/>
    <cellStyle name="_Лот №02 (РБ Грущаная площадь скв. №2)" xfId="529" xr:uid="{00000000-0005-0000-0000-000010020000}"/>
    <cellStyle name="_Лот №03 (ПБ Восточно-Чумаковская площадь скв. №2)" xfId="530" xr:uid="{00000000-0005-0000-0000-000011020000}"/>
    <cellStyle name="_ЛОТ №04-01 (ЭБ куст №1)" xfId="531" xr:uid="{00000000-0005-0000-0000-000012020000}"/>
    <cellStyle name="_МАКЕТ книги б п для добычи 2008-20012г" xfId="532" xr:uid="{00000000-0005-0000-0000-000013020000}"/>
    <cellStyle name="_МАКЕТ книги б п для добычи 2008-20012г_Выручка для БП-09 ред 251108 вар А с РУС _ГП ВДЗ с формулами" xfId="533" xr:uid="{00000000-0005-0000-0000-000014020000}"/>
    <cellStyle name="_МАКЕТ книги б п для добычи 2008-20012г_Выручка для БП-09 ред 251108 вар А с РУС _ГП ВДЗ с формулами_Расчет Петим-3 ред 030609" xfId="534" xr:uid="{00000000-0005-0000-0000-000015020000}"/>
    <cellStyle name="_МАКЕТ книги б п для добычи 2008-20012г_Выручка для БП-09 ред 251108 вар А с РУС _ГП ВДЗ с формулами_Расчет ЭБ ред 100609 кусты 2,6,1,7" xfId="535" xr:uid="{00000000-0005-0000-0000-000016020000}"/>
    <cellStyle name="_МАКЕТ книги б п для добычи 2008-20012г_Расчет СС нефти_ВСФ_250309 уточн" xfId="536" xr:uid="{00000000-0005-0000-0000-000017020000}"/>
    <cellStyle name="_МАКЕТ книги б п для добычи 2008-20012г_расчет стоимости метра проходки_ВСФ_250209" xfId="537" xr:uid="{00000000-0005-0000-0000-000018020000}"/>
    <cellStyle name="_МАКЕТ книги б п для добычи 2008-20012г_расчет стоимости метра проходки_ВСФ_250209_Расчет Петим-3 ред 030609" xfId="538" xr:uid="{00000000-0005-0000-0000-000019020000}"/>
    <cellStyle name="_МАКЕТ книги б п для добычи 2008-20012г_расчет стоимости метра проходки_ВСФ_250209_Расчет ЭБ ред 100609 кусты 2,6,1,7" xfId="539" xr:uid="{00000000-0005-0000-0000-00001A020000}"/>
    <cellStyle name="_МАКЕТ книги б п для добычи 2008-20012г_Суточные  ставки" xfId="540" xr:uid="{00000000-0005-0000-0000-00001B020000}"/>
    <cellStyle name="_МАКЕТ книги б п для добычи 2008-20012г_Цена ГП-09 согл ВН_030309 подписано РНБ" xfId="541" xr:uid="{00000000-0005-0000-0000-00001C020000}"/>
    <cellStyle name="_МАКЕТ книги б п для добычи 2008-20012г_Ценовые приложения_ ГП 09_200209" xfId="542" xr:uid="{00000000-0005-0000-0000-00001D020000}"/>
    <cellStyle name="_МАКЕТ книги б п для добычи 2008-20012г_Ценовые приложения_ ГП 09_200209_Расчет Петим-3 ред 030609" xfId="543" xr:uid="{00000000-0005-0000-0000-00001E020000}"/>
    <cellStyle name="_МАКЕТ книги б п для добычи 2008-20012г_Ценовые приложения_ ГП 09_200209_Расчет ЭБ ред 100609 кусты 2,6,1,7" xfId="544" xr:uid="{00000000-0005-0000-0000-00001F020000}"/>
    <cellStyle name="_МАКЕТ книги б п для добычи 2008-20012г_Ценовые приложения_ ГП 09_250209 по тендеру" xfId="545" xr:uid="{00000000-0005-0000-0000-000020020000}"/>
    <cellStyle name="_МАКЕТ книги б п для добычи 2008-20012г_Эл_энергия_ВСФ_240209_БП" xfId="546" xr:uid="{00000000-0005-0000-0000-000021020000}"/>
    <cellStyle name="_МАКЕТ книги б п для добычи 2008-20012г_Эл_энергия_ВСФ_240209_БП_Расчет СС нефти_ВСФ_250309 уточн" xfId="547" xr:uid="{00000000-0005-0000-0000-000022020000}"/>
    <cellStyle name="_макет ожид объемов Усинск  на 15 января" xfId="548" xr:uid="{00000000-0005-0000-0000-000023020000}"/>
    <cellStyle name="_Масляная площадьскв. №1 2008 г РН-КНГ для ДБСТиС от 06.11.07" xfId="549" xr:uid="{00000000-0005-0000-0000-000024020000}"/>
    <cellStyle name="_Масляная площадьскв. №1 2008 г РН-КНГ для ДБСТиС от 06.11.07_Расчет СС нефти_ВСФ_250309 уточн" xfId="550" xr:uid="{00000000-0005-0000-0000-000025020000}"/>
    <cellStyle name="_Масляная площадьскв. №1 2008 г РН-КНГ для ДБСТиС от 06.11.07_Суточные  ставки" xfId="551" xr:uid="{00000000-0005-0000-0000-000026020000}"/>
    <cellStyle name="_Масляная площадьскв. №1 2008 г РН-КНГ для ДБСТиС от 06.11.07_Цена БП-09 уточн_для ПР_250309" xfId="552" xr:uid="{00000000-0005-0000-0000-000027020000}"/>
    <cellStyle name="_Масляная площадьскв. №1 2008 г РН-КНГ для ДБСТиС от 06.11.07_Цена ГП-09 согл ВН_030309 подписано РНБ" xfId="553" xr:uid="{00000000-0005-0000-0000-000028020000}"/>
    <cellStyle name="_Масляная площадьскв. №1 2008 г РН-КНГ для ДБСТиС от 06.11.07_Ценовые приложения_ ГП 09_250209 по тендеру" xfId="554" xr:uid="{00000000-0005-0000-0000-000029020000}"/>
    <cellStyle name="_Мелкие транспортные ООО" xfId="555" xr:uid="{00000000-0005-0000-0000-00002A020000}"/>
    <cellStyle name="_Мелкие транспортные ООО 31.08.05" xfId="556" xr:uid="{00000000-0005-0000-0000-00002B020000}"/>
    <cellStyle name="_Мероп-ия по оптим-ии упр_расх-в 2008 НоФ ООО РН-Б" xfId="557" xr:uid="{00000000-0005-0000-0000-00002C020000}"/>
    <cellStyle name="_Мероп-ия по оптим-ии упр_расх-в 2008 НоФ ООО РН-Б_Расчет СС нефти_ВСФ_250309 уточн" xfId="558" xr:uid="{00000000-0005-0000-0000-00002D020000}"/>
    <cellStyle name="_Мероп-ия по оптим-ии упр_расх-в 2008 НоФ ООО РН-Б_Суточные  ставки" xfId="559" xr:uid="{00000000-0005-0000-0000-00002E020000}"/>
    <cellStyle name="_Мероп-ия по оптим-ии упр_расх-в 2008 НоФ ООО РН-Б_Цена БП-09 уточн_для ПР_250309" xfId="560" xr:uid="{00000000-0005-0000-0000-00002F020000}"/>
    <cellStyle name="_Мероп-ия по оптим-ии упр_расх-в 2008 НоФ ООО РН-Б_Цена ГП-09 согл ВН_030309 подписано РНБ" xfId="561" xr:uid="{00000000-0005-0000-0000-000030020000}"/>
    <cellStyle name="_Мероп-ия по оптим-ии упр_расх-в 2008 НоФ ООО РН-Б_Ценовые приложения_ ГП 09_250209 по тендеру" xfId="562" xr:uid="{00000000-0005-0000-0000-000031020000}"/>
    <cellStyle name="_мобилизация" xfId="563" xr:uid="{00000000-0005-0000-0000-000032020000}"/>
    <cellStyle name="_МТО на 2007 по-месячно" xfId="564" xr:uid="{00000000-0005-0000-0000-000033020000}"/>
    <cellStyle name="_МТО на 2007 по-месячно_Разделы 14, 8(1).2, 9  БП РН-Бурение 2008-2012 (ВАНКОР)" xfId="565" xr:uid="{00000000-0005-0000-0000-000034020000}"/>
    <cellStyle name="_МТО на 2007 по-месячно_Разделы 14, 8(1).2, 9  БП РН-Бурение 2008-2012 (ВАНКОР)_Расчет СС нефти_ВСФ_250309 уточн" xfId="566" xr:uid="{00000000-0005-0000-0000-000035020000}"/>
    <cellStyle name="_МТО на 2007 по-месячно_Разделы 14, 8(1).2, 9  БП РН-Бурение 2008-2012 (ВАНКОР)_Суточные  ставки" xfId="567" xr:uid="{00000000-0005-0000-0000-000036020000}"/>
    <cellStyle name="_МТО на 2007 по-месячно_Разделы 14, 8(1).2, 9  БП РН-Бурение 2008-2012 (ВАНКОР)_Цена БП-09 уточн_для ПР_250309" xfId="568" xr:uid="{00000000-0005-0000-0000-000037020000}"/>
    <cellStyle name="_МТО на 2007 по-месячно_Разделы 14, 8(1).2, 9  БП РН-Бурение 2008-2012 (ВАНКОР)_Цена ГП-09 согл ВН_030309 подписано РНБ" xfId="569" xr:uid="{00000000-0005-0000-0000-000038020000}"/>
    <cellStyle name="_МТО на 2007 по-месячно_Разделы 14, 8(1).2, 9  БП РН-Бурение 2008-2012 (ВАНКОР)_Ценовые приложения_ ГП 09_250209 по тендеру" xfId="570" xr:uid="{00000000-0005-0000-0000-000039020000}"/>
    <cellStyle name="_МТО на 2007 по-месячно_Расчет СС нефти_ВСФ_250309 уточн" xfId="571" xr:uid="{00000000-0005-0000-0000-00003A020000}"/>
    <cellStyle name="_МТО на 2007 по-месячно_Суточные  ставки" xfId="572" xr:uid="{00000000-0005-0000-0000-00003B020000}"/>
    <cellStyle name="_МТО на 2007 по-месячно_Цена БП-09 уточн_для ПР_250309" xfId="573" xr:uid="{00000000-0005-0000-0000-00003C020000}"/>
    <cellStyle name="_МТО на 2007 по-месячно_Цена ГП-09 согл ВН_030309 подписано РНБ" xfId="574" xr:uid="{00000000-0005-0000-0000-00003D020000}"/>
    <cellStyle name="_МТО на 2007 по-месячно_Ценовые приложения_ ГП 09_250209 по тендеру" xfId="575" xr:uid="{00000000-0005-0000-0000-00003E020000}"/>
    <cellStyle name="_МТР  ПНГ 4 кв 2007г по мес.сд в ОМТС последний  " xfId="576" xr:uid="{00000000-0005-0000-0000-00003F020000}"/>
    <cellStyle name="_МТР 2007 г ПНГ 2 кв 2007г по мес.сд в ОМТС назначен для отправки в Роснефть. 324 мил" xfId="577" xr:uid="{00000000-0005-0000-0000-000040020000}"/>
    <cellStyle name="_МТР Ванкор   4 кв 2007г по мес.сд в ОМТС от30.09.07г самый последний1" xfId="578" xr:uid="{00000000-0005-0000-0000-000041020000}"/>
    <cellStyle name="_НФ РН-Бурение Разделы 8 1 1   8 1 2   8 1 3   к Макету Бизнес-плана" xfId="579" xr:uid="{00000000-0005-0000-0000-000042020000}"/>
    <cellStyle name="_НФ РН-Бурение Разделы 8 1 1   8 1 2   8 1 3   к Макету Бизнес-плана_Maket БП" xfId="580" xr:uid="{00000000-0005-0000-0000-000043020000}"/>
    <cellStyle name="_НФ РН-Бурение Разделы 8 1 1   8 1 2   8 1 3   к Макету Бизнес-плана_Maket БП_Выручка для БП-09 ред 251108 вар А с РУС _ГП ВДЗ с формулами" xfId="581" xr:uid="{00000000-0005-0000-0000-000044020000}"/>
    <cellStyle name="_НФ РН-Бурение Разделы 8 1 1   8 1 2   8 1 3   к Макету Бизнес-плана_Maket БП_Выручка для БП-09 ред 251108 вар А с РУС _ГП ВДЗ с формулами_Расчет Петим-3 ред 030609" xfId="582" xr:uid="{00000000-0005-0000-0000-000045020000}"/>
    <cellStyle name="_НФ РН-Бурение Разделы 8 1 1   8 1 2   8 1 3   к Макету Бизнес-плана_Maket БП_Выручка для БП-09 ред 251108 вар А с РУС _ГП ВДЗ с формулами_Расчет ЭБ ред 100609 кусты 2,6,1,7" xfId="583" xr:uid="{00000000-0005-0000-0000-000046020000}"/>
    <cellStyle name="_НФ РН-Бурение Разделы 8 1 1   8 1 2   8 1 3   к Макету Бизнес-плана_Maket БП_Расчет СС нефти_ВСФ_250309 уточн" xfId="584" xr:uid="{00000000-0005-0000-0000-000047020000}"/>
    <cellStyle name="_НФ РН-Бурение Разделы 8 1 1   8 1 2   8 1 3   к Макету Бизнес-плана_Maket БП_расчет стоимости метра проходки_ВСФ_250209" xfId="585" xr:uid="{00000000-0005-0000-0000-000048020000}"/>
    <cellStyle name="_НФ РН-Бурение Разделы 8 1 1   8 1 2   8 1 3   к Макету Бизнес-плана_Maket БП_расчет стоимости метра проходки_ВСФ_250209_Расчет Петим-3 ред 030609" xfId="586" xr:uid="{00000000-0005-0000-0000-000049020000}"/>
    <cellStyle name="_НФ РН-Бурение Разделы 8 1 1   8 1 2   8 1 3   к Макету Бизнес-плана_Maket БП_расчет стоимости метра проходки_ВСФ_250209_Расчет ЭБ ред 100609 кусты 2,6,1,7" xfId="587" xr:uid="{00000000-0005-0000-0000-00004A020000}"/>
    <cellStyle name="_НФ РН-Бурение Разделы 8 1 1   8 1 2   8 1 3   к Макету Бизнес-плана_Maket БП_Суточные  ставки" xfId="588" xr:uid="{00000000-0005-0000-0000-00004B020000}"/>
    <cellStyle name="_НФ РН-Бурение Разделы 8 1 1   8 1 2   8 1 3   к Макету Бизнес-плана_Maket БП_Цена ГП-09 согл ВН_030309 подписано РНБ" xfId="589" xr:uid="{00000000-0005-0000-0000-00004C020000}"/>
    <cellStyle name="_НФ РН-Бурение Разделы 8 1 1   8 1 2   8 1 3   к Макету Бизнес-плана_Maket БП_Ценовые приложения_ ГП 09_200209" xfId="590" xr:uid="{00000000-0005-0000-0000-00004D020000}"/>
    <cellStyle name="_НФ РН-Бурение Разделы 8 1 1   8 1 2   8 1 3   к Макету Бизнес-плана_Maket БП_Ценовые приложения_ ГП 09_200209_Расчет Петим-3 ред 030609" xfId="591" xr:uid="{00000000-0005-0000-0000-00004E020000}"/>
    <cellStyle name="_НФ РН-Бурение Разделы 8 1 1   8 1 2   8 1 3   к Макету Бизнес-плана_Maket БП_Ценовые приложения_ ГП 09_200209_Расчет ЭБ ред 100609 кусты 2,6,1,7" xfId="592" xr:uid="{00000000-0005-0000-0000-00004F020000}"/>
    <cellStyle name="_НФ РН-Бурение Разделы 8 1 1   8 1 2   8 1 3   к Макету Бизнес-плана_Maket БП_Ценовые приложения_ ГП 09_250209 по тендеру" xfId="593" xr:uid="{00000000-0005-0000-0000-000050020000}"/>
    <cellStyle name="_НФ РН-Бурение Разделы 8 1 1   8 1 2   8 1 3   к Макету Бизнес-плана_Maket БП_Эл_энергия_ВСФ_240209_БП" xfId="594" xr:uid="{00000000-0005-0000-0000-000051020000}"/>
    <cellStyle name="_НФ РН-Бурение Разделы 8 1 1   8 1 2   8 1 3   к Макету Бизнес-плана_Maket БП_Эл_энергия_ВСФ_240209_БП_Расчет СС нефти_ВСФ_250309 уточн" xfId="595" xr:uid="{00000000-0005-0000-0000-000052020000}"/>
    <cellStyle name="_НФ РН-Бурение Разделы 8 1 1   8 1 2   8 1 3   к Макету Бизнес-плана_Выручка для БП-09 ред 251108 вар А с РУС _ГП ВДЗ с формулами" xfId="596" xr:uid="{00000000-0005-0000-0000-000053020000}"/>
    <cellStyle name="_НФ РН-Бурение Разделы 8 1 1   8 1 2   8 1 3   к Макету Бизнес-плана_Выручка для БП-09 ред 251108 вар А с РУС _ГП ВДЗ с формулами_Расчет Петим-3 ред 030609" xfId="597" xr:uid="{00000000-0005-0000-0000-000054020000}"/>
    <cellStyle name="_НФ РН-Бурение Разделы 8 1 1   8 1 2   8 1 3   к Макету Бизнес-плана_Выручка для БП-09 ред 251108 вар А с РУС _ГП ВДЗ с формулами_Расчет ЭБ ред 100609 кусты 2,6,1,7" xfId="598" xr:uid="{00000000-0005-0000-0000-000055020000}"/>
    <cellStyle name="_НФ РН-Бурение Разделы 8 1 1   8 1 2   8 1 3   к Макету Бизнес-плана_Копия выручки 2_161008" xfId="599" xr:uid="{00000000-0005-0000-0000-000056020000}"/>
    <cellStyle name="_НФ РН-Бурение Разделы 8 1 1   8 1 2   8 1 3   к Макету Бизнес-плана_Копия выручки 211" xfId="600" xr:uid="{00000000-0005-0000-0000-000057020000}"/>
    <cellStyle name="_НФ РН-Бурение Разделы 8 1 1   8 1 2   8 1 3   к Макету Бизнес-плана_Расчет СС нефти_ВСФ_250309 уточн" xfId="601" xr:uid="{00000000-0005-0000-0000-000058020000}"/>
    <cellStyle name="_НФ РН-Бурение Разделы 8 1 1   8 1 2   8 1 3   к Макету Бизнес-плана_расчет стоимости метра проходки_ВСФ_250209" xfId="602" xr:uid="{00000000-0005-0000-0000-000059020000}"/>
    <cellStyle name="_НФ РН-Бурение Разделы 8 1 1   8 1 2   8 1 3   к Макету Бизнес-плана_расчет стоимости метра проходки_ВСФ_250209_Расчет Петим-3 ред 030609" xfId="603" xr:uid="{00000000-0005-0000-0000-00005A020000}"/>
    <cellStyle name="_НФ РН-Бурение Разделы 8 1 1   8 1 2   8 1 3   к Макету Бизнес-плана_расчет стоимости метра проходки_ВСФ_250209_Расчет ЭБ ред 100609 кусты 2,6,1,7" xfId="604" xr:uid="{00000000-0005-0000-0000-00005B020000}"/>
    <cellStyle name="_НФ РН-Бурение Разделы 8 1 1   8 1 2   8 1 3   к Макету Бизнес-плана_РБ Ванкор 17" xfId="605" xr:uid="{00000000-0005-0000-0000-00005C020000}"/>
    <cellStyle name="_НФ РН-Бурение Разделы 8 1 1   8 1 2   8 1 3   к Макету Бизнес-плана_РБ ВСНК 141108" xfId="606" xr:uid="{00000000-0005-0000-0000-00005D020000}"/>
    <cellStyle name="_НФ РН-Бурение Разделы 8 1 1   8 1 2   8 1 3   к Макету Бизнес-плана_Стоимость Юр_81  РБ ЮТМ_в ЦАУ_221008" xfId="607" xr:uid="{00000000-0005-0000-0000-00005E020000}"/>
    <cellStyle name="_НФ РН-Бурение Разделы 8 1 1   8 1 2   8 1 3   к Макету Бизнес-плана_Суточные  ставки" xfId="608" xr:uid="{00000000-0005-0000-0000-00005F020000}"/>
    <cellStyle name="_НФ РН-Бурение Разделы 8 1 1   8 1 2   8 1 3   к Макету Бизнес-плана_Цена ГП-09 согл ВН_030309 подписано РНБ" xfId="609" xr:uid="{00000000-0005-0000-0000-000060020000}"/>
    <cellStyle name="_НФ РН-Бурение Разделы 8 1 1   8 1 2   8 1 3   к Макету Бизнес-плана_Ценовые приложения_ ГП 09_200209" xfId="610" xr:uid="{00000000-0005-0000-0000-000061020000}"/>
    <cellStyle name="_НФ РН-Бурение Разделы 8 1 1   8 1 2   8 1 3   к Макету Бизнес-плана_Ценовые приложения_ ГП 09_200209_Расчет Петим-3 ред 030609" xfId="611" xr:uid="{00000000-0005-0000-0000-000062020000}"/>
    <cellStyle name="_НФ РН-Бурение Разделы 8 1 1   8 1 2   8 1 3   к Макету Бизнес-плана_Ценовые приложения_ ГП 09_200209_Расчет ЭБ ред 100609 кусты 2,6,1,7" xfId="612" xr:uid="{00000000-0005-0000-0000-000063020000}"/>
    <cellStyle name="_НФ РН-Бурение Разделы 8 1 1   8 1 2   8 1 3   к Макету Бизнес-плана_Ценовые приложения_ ГП 09_250209 по тендеру" xfId="613" xr:uid="{00000000-0005-0000-0000-000064020000}"/>
    <cellStyle name="_НФ РН-Бурение Разделы 8 1 1   8 1 2   8 1 3   к Макету Бизнес-плана_ЭБ ВСНК" xfId="614" xr:uid="{00000000-0005-0000-0000-000065020000}"/>
    <cellStyle name="_НФ РН-Бурение Разделы 8 1 1   8 1 2   8 1 3   к Макету Бизнес-плана_ЭБ ВСНК ред 131108" xfId="615" xr:uid="{00000000-0005-0000-0000-000066020000}"/>
    <cellStyle name="_НФ РН-Бурение Разделы 8 1 1   8 1 2   8 1 3   к Макету Бизнес-плана_Эл_энергия_ВСФ_240209_БП" xfId="616" xr:uid="{00000000-0005-0000-0000-000067020000}"/>
    <cellStyle name="_НФ РН-Бурение Разделы 8 1 1   8 1 2   8 1 3   к Макету Бизнес-плана_Эл_энергия_ВСФ_240209_БП_Расчет СС нефти_ВСФ_250309 уточн" xfId="617" xr:uid="{00000000-0005-0000-0000-000068020000}"/>
    <cellStyle name="_НФ РН-Бурение Разделы 8.1.1.  8.1.2.  8.1.3.  к Макету Бизнес-плана" xfId="618" xr:uid="{00000000-0005-0000-0000-000069020000}"/>
    <cellStyle name="_НФ РН-Бурение Разделы 8.1.1.  8.1.2.  8.1.3.  к Макету Бизнес-плана_Maket БП" xfId="619" xr:uid="{00000000-0005-0000-0000-00006A020000}"/>
    <cellStyle name="_НФ РН-Бурение Разделы 8.1.1.  8.1.2.  8.1.3.  к Макету Бизнес-плана_Maket БП_Выручка для БП-09 ред 251108 вар А с РУС _ГП ВДЗ с формулами" xfId="620" xr:uid="{00000000-0005-0000-0000-00006B020000}"/>
    <cellStyle name="_НФ РН-Бурение Разделы 8.1.1.  8.1.2.  8.1.3.  к Макету Бизнес-плана_Maket БП_Выручка для БП-09 ред 251108 вар А с РУС _ГП ВДЗ с формулами_Расчет Петим-3 ред 030609" xfId="621" xr:uid="{00000000-0005-0000-0000-00006C020000}"/>
    <cellStyle name="_НФ РН-Бурение Разделы 8.1.1.  8.1.2.  8.1.3.  к Макету Бизнес-плана_Maket БП_Выручка для БП-09 ред 251108 вар А с РУС _ГП ВДЗ с формулами_Расчет ЭБ ред 100609 кусты 2,6,1,7" xfId="622" xr:uid="{00000000-0005-0000-0000-00006D020000}"/>
    <cellStyle name="_НФ РН-Бурение Разделы 8.1.1.  8.1.2.  8.1.3.  к Макету Бизнес-плана_Maket БП_Расчет СС нефти_ВСФ_250309 уточн" xfId="623" xr:uid="{00000000-0005-0000-0000-00006E020000}"/>
    <cellStyle name="_НФ РН-Бурение Разделы 8.1.1.  8.1.2.  8.1.3.  к Макету Бизнес-плана_Maket БП_расчет стоимости метра проходки_ВСФ_250209" xfId="624" xr:uid="{00000000-0005-0000-0000-00006F020000}"/>
    <cellStyle name="_НФ РН-Бурение Разделы 8.1.1.  8.1.2.  8.1.3.  к Макету Бизнес-плана_Maket БП_расчет стоимости метра проходки_ВСФ_250209_Расчет Петим-3 ред 030609" xfId="625" xr:uid="{00000000-0005-0000-0000-000070020000}"/>
    <cellStyle name="_НФ РН-Бурение Разделы 8.1.1.  8.1.2.  8.1.3.  к Макету Бизнес-плана_Maket БП_расчет стоимости метра проходки_ВСФ_250209_Расчет ЭБ ред 100609 кусты 2,6,1,7" xfId="626" xr:uid="{00000000-0005-0000-0000-000071020000}"/>
    <cellStyle name="_НФ РН-Бурение Разделы 8.1.1.  8.1.2.  8.1.3.  к Макету Бизнес-плана_Maket БП_Суточные  ставки" xfId="627" xr:uid="{00000000-0005-0000-0000-000072020000}"/>
    <cellStyle name="_НФ РН-Бурение Разделы 8.1.1.  8.1.2.  8.1.3.  к Макету Бизнес-плана_Maket БП_Цена ГП-09 согл ВН_030309 подписано РНБ" xfId="628" xr:uid="{00000000-0005-0000-0000-000073020000}"/>
    <cellStyle name="_НФ РН-Бурение Разделы 8.1.1.  8.1.2.  8.1.3.  к Макету Бизнес-плана_Maket БП_Ценовые приложения_ ГП 09_200209" xfId="629" xr:uid="{00000000-0005-0000-0000-000074020000}"/>
    <cellStyle name="_НФ РН-Бурение Разделы 8.1.1.  8.1.2.  8.1.3.  к Макету Бизнес-плана_Maket БП_Ценовые приложения_ ГП 09_200209_Расчет Петим-3 ред 030609" xfId="630" xr:uid="{00000000-0005-0000-0000-000075020000}"/>
    <cellStyle name="_НФ РН-Бурение Разделы 8.1.1.  8.1.2.  8.1.3.  к Макету Бизнес-плана_Maket БП_Ценовые приложения_ ГП 09_200209_Расчет ЭБ ред 100609 кусты 2,6,1,7" xfId="631" xr:uid="{00000000-0005-0000-0000-000076020000}"/>
    <cellStyle name="_НФ РН-Бурение Разделы 8.1.1.  8.1.2.  8.1.3.  к Макету Бизнес-плана_Maket БП_Ценовые приложения_ ГП 09_250209 по тендеру" xfId="632" xr:uid="{00000000-0005-0000-0000-000077020000}"/>
    <cellStyle name="_НФ РН-Бурение Разделы 8.1.1.  8.1.2.  8.1.3.  к Макету Бизнес-плана_Maket БП_Эл_энергия_ВСФ_240209_БП" xfId="633" xr:uid="{00000000-0005-0000-0000-000078020000}"/>
    <cellStyle name="_НФ РН-Бурение Разделы 8.1.1.  8.1.2.  8.1.3.  к Макету Бизнес-плана_Maket БП_Эл_энергия_ВСФ_240209_БП_Расчет СС нефти_ВСФ_250309 уточн" xfId="634" xr:uid="{00000000-0005-0000-0000-000079020000}"/>
    <cellStyle name="_НФ РН-Бурение Разделы 8.1.1.  8.1.2.  8.1.3.  к Макету Бизнес-плана_Выручка для БП-09 ред 251108 вар А с РУС _ГП ВДЗ с формулами" xfId="635" xr:uid="{00000000-0005-0000-0000-00007A020000}"/>
    <cellStyle name="_НФ РН-Бурение Разделы 8.1.1.  8.1.2.  8.1.3.  к Макету Бизнес-плана_Выручка для БП-09 ред 251108 вар А с РУС _ГП ВДЗ с формулами_Расчет Петим-3 ред 030609" xfId="636" xr:uid="{00000000-0005-0000-0000-00007B020000}"/>
    <cellStyle name="_НФ РН-Бурение Разделы 8.1.1.  8.1.2.  8.1.3.  к Макету Бизнес-плана_Выручка для БП-09 ред 251108 вар А с РУС _ГП ВДЗ с формулами_Расчет ЭБ ред 100609 кусты 2,6,1,7" xfId="637" xr:uid="{00000000-0005-0000-0000-00007C020000}"/>
    <cellStyle name="_НФ РН-Бурение Разделы 8.1.1.  8.1.2.  8.1.3.  к Макету Бизнес-плана_Копия выручки 2_161008" xfId="638" xr:uid="{00000000-0005-0000-0000-00007D020000}"/>
    <cellStyle name="_НФ РН-Бурение Разделы 8.1.1.  8.1.2.  8.1.3.  к Макету Бизнес-плана_Копия выручки 211" xfId="639" xr:uid="{00000000-0005-0000-0000-00007E020000}"/>
    <cellStyle name="_НФ РН-Бурение Разделы 8.1.1.  8.1.2.  8.1.3.  к Макету Бизнес-плана_Расчет СС нефти_ВСФ_250309 уточн" xfId="640" xr:uid="{00000000-0005-0000-0000-00007F020000}"/>
    <cellStyle name="_НФ РН-Бурение Разделы 8.1.1.  8.1.2.  8.1.3.  к Макету Бизнес-плана_расчет стоимости метра проходки_ВСФ_250209" xfId="641" xr:uid="{00000000-0005-0000-0000-000080020000}"/>
    <cellStyle name="_НФ РН-Бурение Разделы 8.1.1.  8.1.2.  8.1.3.  к Макету Бизнес-плана_расчет стоимости метра проходки_ВСФ_250209_Расчет Петим-3 ред 030609" xfId="642" xr:uid="{00000000-0005-0000-0000-000081020000}"/>
    <cellStyle name="_НФ РН-Бурение Разделы 8.1.1.  8.1.2.  8.1.3.  к Макету Бизнес-плана_расчет стоимости метра проходки_ВСФ_250209_Расчет ЭБ ред 100609 кусты 2,6,1,7" xfId="643" xr:uid="{00000000-0005-0000-0000-000082020000}"/>
    <cellStyle name="_НФ РН-Бурение Разделы 8.1.1.  8.1.2.  8.1.3.  к Макету Бизнес-плана_РБ Ванкор 17" xfId="644" xr:uid="{00000000-0005-0000-0000-000083020000}"/>
    <cellStyle name="_НФ РН-Бурение Разделы 8.1.1.  8.1.2.  8.1.3.  к Макету Бизнес-плана_РБ ВСНК 141108" xfId="645" xr:uid="{00000000-0005-0000-0000-000084020000}"/>
    <cellStyle name="_НФ РН-Бурение Разделы 8.1.1.  8.1.2.  8.1.3.  к Макету Бизнес-плана_Стоимость Юр_81  РБ ЮТМ_в ЦАУ_221008" xfId="646" xr:uid="{00000000-0005-0000-0000-000085020000}"/>
    <cellStyle name="_НФ РН-Бурение Разделы 8.1.1.  8.1.2.  8.1.3.  к Макету Бизнес-плана_Суточные  ставки" xfId="647" xr:uid="{00000000-0005-0000-0000-000086020000}"/>
    <cellStyle name="_НФ РН-Бурение Разделы 8.1.1.  8.1.2.  8.1.3.  к Макету Бизнес-плана_Цена ГП-09 согл ВН_030309 подписано РНБ" xfId="648" xr:uid="{00000000-0005-0000-0000-000087020000}"/>
    <cellStyle name="_НФ РН-Бурение Разделы 8.1.1.  8.1.2.  8.1.3.  к Макету Бизнес-плана_Ценовые приложения_ ГП 09_200209" xfId="649" xr:uid="{00000000-0005-0000-0000-000088020000}"/>
    <cellStyle name="_НФ РН-Бурение Разделы 8.1.1.  8.1.2.  8.1.3.  к Макету Бизнес-плана_Ценовые приложения_ ГП 09_200209_Расчет Петим-3 ред 030609" xfId="650" xr:uid="{00000000-0005-0000-0000-000089020000}"/>
    <cellStyle name="_НФ РН-Бурение Разделы 8.1.1.  8.1.2.  8.1.3.  к Макету Бизнес-плана_Ценовые приложения_ ГП 09_200209_Расчет ЭБ ред 100609 кусты 2,6,1,7" xfId="651" xr:uid="{00000000-0005-0000-0000-00008A020000}"/>
    <cellStyle name="_НФ РН-Бурение Разделы 8.1.1.  8.1.2.  8.1.3.  к Макету Бизнес-плана_Ценовые приложения_ ГП 09_250209 по тендеру" xfId="652" xr:uid="{00000000-0005-0000-0000-00008B020000}"/>
    <cellStyle name="_НФ РН-Бурение Разделы 8.1.1.  8.1.2.  8.1.3.  к Макету Бизнес-плана_ЭБ ВСНК" xfId="653" xr:uid="{00000000-0005-0000-0000-00008C020000}"/>
    <cellStyle name="_НФ РН-Бурение Разделы 8.1.1.  8.1.2.  8.1.3.  к Макету Бизнес-плана_ЭБ ВСНК ред 131108" xfId="654" xr:uid="{00000000-0005-0000-0000-00008D020000}"/>
    <cellStyle name="_НФ РН-Бурение Разделы 8.1.1.  8.1.2.  8.1.3.  к Макету Бизнес-плана_Эл_энергия_ВСФ_240209_БП" xfId="655" xr:uid="{00000000-0005-0000-0000-00008E020000}"/>
    <cellStyle name="_НФ РН-Бурение Разделы 8.1.1.  8.1.2.  8.1.3.  к Макету Бизнес-плана_Эл_энергия_ВСФ_240209_БП_Расчет СС нефти_ВСФ_250309 уточн" xfId="656" xr:uid="{00000000-0005-0000-0000-00008F020000}"/>
    <cellStyle name="_объемы  бурения 2004г " xfId="657" xr:uid="{00000000-0005-0000-0000-000090020000}"/>
    <cellStyle name="_объемы  бурения 2004г _Выручка для БП-09 ред 251108 вар А с РУС _ГП ВДЗ с формулами" xfId="658" xr:uid="{00000000-0005-0000-0000-000091020000}"/>
    <cellStyle name="_объемы  бурения 2004г _Копия выручки 2" xfId="659" xr:uid="{00000000-0005-0000-0000-000092020000}"/>
    <cellStyle name="_объемы  бурения 2004г _Копия выручки 2_Расчет СС нефти_ВСФ_250309 уточн" xfId="660" xr:uid="{00000000-0005-0000-0000-000093020000}"/>
    <cellStyle name="_объемы  бурения 2004г _Копия выручки 2_Суточные  ставки" xfId="661" xr:uid="{00000000-0005-0000-0000-000094020000}"/>
    <cellStyle name="_объемы  бурения 2004г _Копия выручки 2_Цена БП-09 уточн_для ПР_250309" xfId="662" xr:uid="{00000000-0005-0000-0000-000095020000}"/>
    <cellStyle name="_объемы  бурения 2004г _Копия выручки 2_Цена ГП-09 согл ВН_030309 подписано РНБ" xfId="663" xr:uid="{00000000-0005-0000-0000-000096020000}"/>
    <cellStyle name="_объемы  бурения 2004г _Копия выручки 2_Ценовые приложения_ ГП 09_250209 по тендеру" xfId="664" xr:uid="{00000000-0005-0000-0000-000097020000}"/>
    <cellStyle name="_объемы  бурения 2004г _ЛОТ № 01 (ЭБ куст №1) ред" xfId="665" xr:uid="{00000000-0005-0000-0000-000098020000}"/>
    <cellStyle name="_объемы  бурения 2004г _ЛОТ № 01 (ЭБ куст №1) ред_Анализ_СС тендер 09 свод" xfId="666" xr:uid="{00000000-0005-0000-0000-000099020000}"/>
    <cellStyle name="_объемы  бурения 2004г _ЛОТ № 01 (ЭБ куст №1) ред_Анализ_СС тендер 09 свод_копия для доработки_090908" xfId="667" xr:uid="{00000000-0005-0000-0000-00009A020000}"/>
    <cellStyle name="_объемы  бурения 2004г _ЛОТ № 01 (ЭБ куст №1) ред_Анализ_СС тендер 09 свод_Расчет СС нефти_ВСФ_250309 уточн" xfId="668" xr:uid="{00000000-0005-0000-0000-00009B020000}"/>
    <cellStyle name="_объемы  бурения 2004г _ЛОТ № 01 (ЭБ куст №1) ред_Анализ_СС тендер 09 свод_Суточные  ставки" xfId="669" xr:uid="{00000000-0005-0000-0000-00009C020000}"/>
    <cellStyle name="_объемы  бурения 2004г _ЛОТ № 01 (ЭБ куст №1) ред_Анализ_СС тендер 09 свод_Цена БП-09 уточн_для ПР_250309" xfId="670" xr:uid="{00000000-0005-0000-0000-00009D020000}"/>
    <cellStyle name="_объемы  бурения 2004г _ЛОТ № 01 (ЭБ куст №1) ред_Анализ_СС тендер 09 свод_Цена ГП-09 согл ВН_030309 подписано РНБ" xfId="671" xr:uid="{00000000-0005-0000-0000-00009E020000}"/>
    <cellStyle name="_объемы  бурения 2004г _ЛОТ № 01 (ЭБ куст №1) ред_Анализ_СС тендер 09 свод_Ценовые приложения_ ГП 09_250209 по тендеру" xfId="672" xr:uid="{00000000-0005-0000-0000-00009F020000}"/>
    <cellStyle name="_объемы  бурения 2004г _ЛОТ № 01 (ЭБ куст №1) ред_Расчет СС нефти_ВСФ_250309 уточн" xfId="673" xr:uid="{00000000-0005-0000-0000-0000A0020000}"/>
    <cellStyle name="_объемы  бурения 2004г _ЛОТ № 01 (ЭБ куст №1) ред_Суточные  ставки" xfId="674" xr:uid="{00000000-0005-0000-0000-0000A1020000}"/>
    <cellStyle name="_объемы  бурения 2004г _ЛОТ № 01 (ЭБ куст №1) ред_Цена БП-09 уточн_для ПР_250309" xfId="675" xr:uid="{00000000-0005-0000-0000-0000A2020000}"/>
    <cellStyle name="_объемы  бурения 2004г _ЛОТ № 01 (ЭБ куст №1) ред_Цена ГП-09 согл ВН_030309 подписано РНБ" xfId="676" xr:uid="{00000000-0005-0000-0000-0000A3020000}"/>
    <cellStyle name="_объемы  бурения 2004г _ЛОТ № 01 (ЭБ куст №1) ред_Ценовые приложения_ ГП 09_250209 по тендеру" xfId="677" xr:uid="{00000000-0005-0000-0000-0000A4020000}"/>
    <cellStyle name="_объемы  бурения 2004г _Разделы 14, 8(1).2, 9  БП РН-Бурение 2008-2012 (ВАНКОР)" xfId="678" xr:uid="{00000000-0005-0000-0000-0000A5020000}"/>
    <cellStyle name="_объемы  бурения 2004г _Разделы 14, 8(1).2, 9  БП РН-Бурение 2008-2012 (ВАНКОР)_Расчет СС нефти_ВСФ_250309 уточн" xfId="679" xr:uid="{00000000-0005-0000-0000-0000A6020000}"/>
    <cellStyle name="_объемы  бурения 2004г _Разделы 14, 8(1).2, 9  БП РН-Бурение 2008-2012 (ВАНКОР)_Суточные  ставки" xfId="680" xr:uid="{00000000-0005-0000-0000-0000A7020000}"/>
    <cellStyle name="_объемы  бурения 2004г _Разделы 14, 8(1).2, 9  БП РН-Бурение 2008-2012 (ВАНКОР)_Цена БП-09 уточн_для ПР_250309" xfId="681" xr:uid="{00000000-0005-0000-0000-0000A8020000}"/>
    <cellStyle name="_объемы  бурения 2004г _Разделы 14, 8(1).2, 9  БП РН-Бурение 2008-2012 (ВАНКОР)_Цена ГП-09 согл ВН_030309 подписано РНБ" xfId="682" xr:uid="{00000000-0005-0000-0000-0000A9020000}"/>
    <cellStyle name="_объемы  бурения 2004г _Разделы 14, 8(1).2, 9  БП РН-Бурение 2008-2012 (ВАНКОР)_Ценовые приложения_ ГП 09_250209 по тендеру" xfId="683" xr:uid="{00000000-0005-0000-0000-0000AA020000}"/>
    <cellStyle name="_объемы  бурения 2004г _Расчет СС нефти_ВСФ_250309 уточн" xfId="684" xr:uid="{00000000-0005-0000-0000-0000AB020000}"/>
    <cellStyle name="_объемы  бурения 2004г _расчет СС_ВСНК_с БКФ" xfId="685" xr:uid="{00000000-0005-0000-0000-0000AC020000}"/>
    <cellStyle name="_объемы  бурения 2004г _расчет СС_ВСНК_с БКФ_Расчет СС нефти_ВСФ_250309 уточн" xfId="686" xr:uid="{00000000-0005-0000-0000-0000AD020000}"/>
    <cellStyle name="_объемы  бурения 2004г _расчет СС_ВСНК_с БКФ_Суточные  ставки" xfId="687" xr:uid="{00000000-0005-0000-0000-0000AE020000}"/>
    <cellStyle name="_объемы  бурения 2004г _расчет СС_ВСНК_с БКФ_Цена БП-09 уточн_для ПР_250309" xfId="688" xr:uid="{00000000-0005-0000-0000-0000AF020000}"/>
    <cellStyle name="_объемы  бурения 2004г _расчет СС_ВСНК_с БКФ_Цена ГП-09 согл ВН_030309 подписано РНБ" xfId="689" xr:uid="{00000000-0005-0000-0000-0000B0020000}"/>
    <cellStyle name="_объемы  бурения 2004г _расчет СС_ВСНК_с БКФ_Ценовые приложения_ ГП 09_250209 по тендеру" xfId="690" xr:uid="{00000000-0005-0000-0000-0000B1020000}"/>
    <cellStyle name="_объемы  бурения 2004г _Расчет стоимости скв" xfId="691" xr:uid="{00000000-0005-0000-0000-0000B2020000}"/>
    <cellStyle name="_объемы  бурения 2004г _Расчет стоимости скв 17 Ванкор" xfId="692" xr:uid="{00000000-0005-0000-0000-0000B3020000}"/>
    <cellStyle name="_объемы  бурения 2004г _Расчет стоимости скв 17 Ванкор_Анализ_СС тендер 09 свод" xfId="693" xr:uid="{00000000-0005-0000-0000-0000B4020000}"/>
    <cellStyle name="_объемы  бурения 2004г _Расчет стоимости скв 17 Ванкор_Анализ_СС тендер 09 свод_копия для доработки_090908" xfId="694" xr:uid="{00000000-0005-0000-0000-0000B5020000}"/>
    <cellStyle name="_объемы  бурения 2004г _Расчет стоимости скв 17 Ванкор_Анализ_СС тендер 09 свод_Расчет СС нефти_ВСФ_250309 уточн" xfId="695" xr:uid="{00000000-0005-0000-0000-0000B6020000}"/>
    <cellStyle name="_объемы  бурения 2004г _Расчет стоимости скв 17 Ванкор_Анализ_СС тендер 09 свод_Суточные  ставки" xfId="696" xr:uid="{00000000-0005-0000-0000-0000B7020000}"/>
    <cellStyle name="_объемы  бурения 2004г _Расчет стоимости скв 17 Ванкор_Анализ_СС тендер 09 свод_Цена БП-09 уточн_для ПР_250309" xfId="697" xr:uid="{00000000-0005-0000-0000-0000B8020000}"/>
    <cellStyle name="_объемы  бурения 2004г _Расчет стоимости скв 17 Ванкор_Анализ_СС тендер 09 свод_Цена ГП-09 согл ВН_030309 подписано РНБ" xfId="698" xr:uid="{00000000-0005-0000-0000-0000B9020000}"/>
    <cellStyle name="_объемы  бурения 2004г _Расчет стоимости скв 17 Ванкор_Анализ_СС тендер 09 свод_Ценовые приложения_ ГП 09_250209 по тендеру" xfId="699" xr:uid="{00000000-0005-0000-0000-0000BA020000}"/>
    <cellStyle name="_объемы  бурения 2004г _Расчет стоимости скв 17 Ванкор_Расчет СС нефти_ВСФ_250309 уточн" xfId="700" xr:uid="{00000000-0005-0000-0000-0000BB020000}"/>
    <cellStyle name="_объемы  бурения 2004г _Расчет стоимости скв 17 Ванкор_Суточные  ставки" xfId="701" xr:uid="{00000000-0005-0000-0000-0000BC020000}"/>
    <cellStyle name="_объемы  бурения 2004г _Расчет стоимости скв 17 Ванкор_Цена БП-09 уточн_для ПР_250309" xfId="702" xr:uid="{00000000-0005-0000-0000-0000BD020000}"/>
    <cellStyle name="_объемы  бурения 2004г _Расчет стоимости скв 17 Ванкор_Цена ГП-09 согл ВН_030309 подписано РНБ" xfId="703" xr:uid="{00000000-0005-0000-0000-0000BE020000}"/>
    <cellStyle name="_объемы  бурения 2004г _Расчет стоимости скв 17 Ванкор_Ценовые приложения_ ГП 09_250209 по тендеру" xfId="704" xr:uid="{00000000-0005-0000-0000-0000BF020000}"/>
    <cellStyle name="_объемы  бурения 2004г _Расчет стоимости скв_авиация" xfId="705" xr:uid="{00000000-0005-0000-0000-0000C0020000}"/>
    <cellStyle name="_объемы  бурения 2004г _Расчет стоимости скв_Выручка ЭБ ВСНК 09 ред.241108" xfId="706" xr:uid="{00000000-0005-0000-0000-0000C1020000}"/>
    <cellStyle name="_объемы  бурения 2004г _Расчет стоимости скв_Выручка ЭБ ВСНК 09 ред.241108_для ВСНК" xfId="707" xr:uid="{00000000-0005-0000-0000-0000C2020000}"/>
    <cellStyle name="_объемы  бурения 2004г _Расчет стоимости скв_Копия стоимость Юр-81 ред 160309 печать" xfId="708" xr:uid="{00000000-0005-0000-0000-0000C3020000}"/>
    <cellStyle name="_объемы  бурения 2004г _Расчет стоимости скв_расчет БПО 141008" xfId="709" xr:uid="{00000000-0005-0000-0000-0000C4020000}"/>
    <cellStyle name="_объемы  бурения 2004г _Расчет стоимости скв_расчет СС_ВСНК_ЭБ_09 ред 111108" xfId="710" xr:uid="{00000000-0005-0000-0000-0000C5020000}"/>
    <cellStyle name="_объемы  бурения 2004г _Расчет стоимости скв_расчет СС_ВСНК_ЭБ_09 ред 161008" xfId="711" xr:uid="{00000000-0005-0000-0000-0000C6020000}"/>
    <cellStyle name="_объемы  бурения 2004г _Расчет стоимости скв_расчет СС_ВСНК_ЭБ_09 ред 201008" xfId="712" xr:uid="{00000000-0005-0000-0000-0000C7020000}"/>
    <cellStyle name="_объемы  бурения 2004г _Расчет стоимости скв_Расчет стоимости Петим-3 ред 250309" xfId="713" xr:uid="{00000000-0005-0000-0000-0000C8020000}"/>
    <cellStyle name="_объемы  бурения 2004г _Расчет стоимости скв_Расчет стоимости ЮР-83 копия" xfId="714" xr:uid="{00000000-0005-0000-0000-0000C9020000}"/>
    <cellStyle name="_объемы  бурения 2004г _Расчет стоимости скв_Расчет стоимости ЮР-83 уточн_100609" xfId="715" xr:uid="{00000000-0005-0000-0000-0000CA020000}"/>
    <cellStyle name="_объемы  бурения 2004г _Расчет стоимости скв_Расчет ЭБ ред 020609 с лотами" xfId="716" xr:uid="{00000000-0005-0000-0000-0000CB020000}"/>
    <cellStyle name="_объемы  бурения 2004г _Расчет стоимости скв_Смета БПО_ЮТМ на 2010г ред 020609" xfId="717" xr:uid="{00000000-0005-0000-0000-0000CC020000}"/>
    <cellStyle name="_объемы  бурения 2004г _Расчет стоимости скв_стоимость Юр-81 ред 130309 от Дьяченко" xfId="718" xr:uid="{00000000-0005-0000-0000-0000CD020000}"/>
    <cellStyle name="_объемы  бурения 2004г _Расчет стоимости скв_стоимость Юр-81 ред 131208 для ВСНК нов сервис" xfId="719" xr:uid="{00000000-0005-0000-0000-0000CE020000}"/>
    <cellStyle name="_объемы  бурения 2004г _Расчет стоимости скв_стоимость Юр-81 ред 140209 в договор" xfId="720" xr:uid="{00000000-0005-0000-0000-0000CF020000}"/>
    <cellStyle name="_объемы  бурения 2004г _Расчет стоимости скв_стоимость Юр-81 ред 160309" xfId="721" xr:uid="{00000000-0005-0000-0000-0000D0020000}"/>
    <cellStyle name="_объемы  бурения 2004г _Расчет стоимости скв_стоимость Юр-81 ред 180209" xfId="722" xr:uid="{00000000-0005-0000-0000-0000D1020000}"/>
    <cellStyle name="_объемы  бурения 2004г _Расчет стоимости скв_стоимость Юр-81 ред 190109" xfId="723" xr:uid="{00000000-0005-0000-0000-0000D2020000}"/>
    <cellStyle name="_объемы  бурения 2004г _Расчет стоимости скв_стоимость Юр-81 ред 200309 на 100 сут.уточн_1" xfId="724" xr:uid="{00000000-0005-0000-0000-0000D3020000}"/>
    <cellStyle name="_объемы  бурения 2004г _Расчет стоимости скв_стоимость Юр-81 ред 210109 в договор" xfId="725" xr:uid="{00000000-0005-0000-0000-0000D4020000}"/>
    <cellStyle name="_объемы  бурения 2004г _Расчет стоимости скв_стоимость Юр-81 ред 241108" xfId="726" xr:uid="{00000000-0005-0000-0000-0000D5020000}"/>
    <cellStyle name="_объемы  бурения 2004г _Расчет стоимости скв_стоимость Юр-81 ред 241108 без БПО" xfId="727" xr:uid="{00000000-0005-0000-0000-0000D6020000}"/>
    <cellStyle name="_объемы  бурения 2004г _Расчет стоимости скв_стоимость Юр-81 ред 241108_в ВСНК" xfId="728" xr:uid="{00000000-0005-0000-0000-0000D7020000}"/>
    <cellStyle name="_объемы  бурения 2004г _Расчет стоимости скв_Юр-81 исп со станка" xfId="729" xr:uid="{00000000-0005-0000-0000-0000D8020000}"/>
    <cellStyle name="_объемы  бурения 2004г _Суточные  ставки" xfId="730" xr:uid="{00000000-0005-0000-0000-0000D9020000}"/>
    <cellStyle name="_объемы  бурения 2004г _Цена БП-09 уточн_для ПР_250309" xfId="731" xr:uid="{00000000-0005-0000-0000-0000DA020000}"/>
    <cellStyle name="_объемы  бурения 2004г _Цена ГП-09 согл ВН_030309 подписано РНБ" xfId="732" xr:uid="{00000000-0005-0000-0000-0000DB020000}"/>
    <cellStyle name="_объемы  бурения 2004г _Ценовые приложения_ ГП 09_250209 по тендеру" xfId="733" xr:uid="{00000000-0005-0000-0000-0000DC020000}"/>
    <cellStyle name="_Ожид.GUB smeta" xfId="734" xr:uid="{00000000-0005-0000-0000-0000DD020000}"/>
    <cellStyle name="_Ожид.GUB smeta_Разделы 14, 8(1).2, 9  БП РН-Бурение 2008-2012 (ВАНКОР)" xfId="735" xr:uid="{00000000-0005-0000-0000-0000DE020000}"/>
    <cellStyle name="_Ожид.GUB smeta_Разделы 14, 8(1).2, 9  БП РН-Бурение 2008-2012 (ВАНКОР)_Расчет СС нефти_ВСФ_250309 уточн" xfId="736" xr:uid="{00000000-0005-0000-0000-0000DF020000}"/>
    <cellStyle name="_Ожид.GUB smeta_Разделы 14, 8(1).2, 9  БП РН-Бурение 2008-2012 (ВАНКОР)_Суточные  ставки" xfId="737" xr:uid="{00000000-0005-0000-0000-0000E0020000}"/>
    <cellStyle name="_Ожид.GUB smeta_Разделы 14, 8(1).2, 9  БП РН-Бурение 2008-2012 (ВАНКОР)_Цена БП-09 уточн_для ПР_250309" xfId="738" xr:uid="{00000000-0005-0000-0000-0000E1020000}"/>
    <cellStyle name="_Ожид.GUB smeta_Разделы 14, 8(1).2, 9  БП РН-Бурение 2008-2012 (ВАНКОР)_Цена ГП-09 согл ВН_030309 подписано РНБ" xfId="739" xr:uid="{00000000-0005-0000-0000-0000E2020000}"/>
    <cellStyle name="_Ожид.GUB smeta_Разделы 14, 8(1).2, 9  БП РН-Бурение 2008-2012 (ВАНКОР)_Ценовые приложения_ ГП 09_250209 по тендеру" xfId="740" xr:uid="{00000000-0005-0000-0000-0000E3020000}"/>
    <cellStyle name="_Ожид.GUB smeta_Расчет СС нефти_ВСФ_250309 уточн" xfId="741" xr:uid="{00000000-0005-0000-0000-0000E4020000}"/>
    <cellStyle name="_Ожид.GUB smeta_Суточные  ставки" xfId="742" xr:uid="{00000000-0005-0000-0000-0000E5020000}"/>
    <cellStyle name="_Ожид.GUB smeta_Цена БП-09 уточн_для ПР_250309" xfId="743" xr:uid="{00000000-0005-0000-0000-0000E6020000}"/>
    <cellStyle name="_Ожид.GUB smeta_Цена ГП-09 согл ВН_030309 подписано РНБ" xfId="744" xr:uid="{00000000-0005-0000-0000-0000E7020000}"/>
    <cellStyle name="_Ожид.GUB smeta_Ценовые приложения_ ГП 09_250209 по тендеру" xfId="745" xr:uid="{00000000-0005-0000-0000-0000E8020000}"/>
    <cellStyle name="_Окончательная редакция для ПТО" xfId="746" xr:uid="{00000000-0005-0000-0000-0000E9020000}"/>
    <cellStyle name="_Оперативные графики к инвест.пр-ме 07-16 гг" xfId="747" xr:uid="{00000000-0005-0000-0000-0000EA020000}"/>
    <cellStyle name="_ОТЧЁТ Закупка по собственным договорам Таблица 1" xfId="748" xr:uid="{00000000-0005-0000-0000-0000EB020000}"/>
    <cellStyle name="_Отчет по разделу 8 2  с корректировкой от 5.07.07г." xfId="749" xr:uid="{00000000-0005-0000-0000-0000EC020000}"/>
    <cellStyle name="_Отчет по разделу 8 2  с корректировкой от 5.07.07г._Maket БП" xfId="750" xr:uid="{00000000-0005-0000-0000-0000ED020000}"/>
    <cellStyle name="_Отчет по разделу 8 2  с корректировкой от 5.07.07г._Maket БП_Выручка для БП-09 ред 251108 вар А с РУС _ГП ВДЗ с формулами" xfId="751" xr:uid="{00000000-0005-0000-0000-0000EE020000}"/>
    <cellStyle name="_Отчет по разделу 8 2  с корректировкой от 5.07.07г._Maket БП_Выручка для БП-09 ред 251108 вар А с РУС _ГП ВДЗ с формулами_Расчет Петим-3 ред 030609" xfId="752" xr:uid="{00000000-0005-0000-0000-0000EF020000}"/>
    <cellStyle name="_Отчет по разделу 8 2  с корректировкой от 5.07.07г._Maket БП_Выручка для БП-09 ред 251108 вар А с РУС _ГП ВДЗ с формулами_Расчет ЭБ ред 100609 кусты 2,6,1,7" xfId="753" xr:uid="{00000000-0005-0000-0000-0000F0020000}"/>
    <cellStyle name="_Отчет по разделу 8 2  с корректировкой от 5.07.07г._Maket БП_Расчет СС нефти_ВСФ_250309 уточн" xfId="754" xr:uid="{00000000-0005-0000-0000-0000F1020000}"/>
    <cellStyle name="_Отчет по разделу 8 2  с корректировкой от 5.07.07г._Maket БП_расчет стоимости метра проходки_ВСФ_250209" xfId="755" xr:uid="{00000000-0005-0000-0000-0000F2020000}"/>
    <cellStyle name="_Отчет по разделу 8 2  с корректировкой от 5.07.07г._Maket БП_расчет стоимости метра проходки_ВСФ_250209_Расчет Петим-3 ред 030609" xfId="756" xr:uid="{00000000-0005-0000-0000-0000F3020000}"/>
    <cellStyle name="_Отчет по разделу 8 2  с корректировкой от 5.07.07г._Maket БП_расчет стоимости метра проходки_ВСФ_250209_Расчет ЭБ ред 100609 кусты 2,6,1,7" xfId="757" xr:uid="{00000000-0005-0000-0000-0000F4020000}"/>
    <cellStyle name="_Отчет по разделу 8 2  с корректировкой от 5.07.07г._Maket БП_Суточные  ставки" xfId="758" xr:uid="{00000000-0005-0000-0000-0000F5020000}"/>
    <cellStyle name="_Отчет по разделу 8 2  с корректировкой от 5.07.07г._Maket БП_Цена ГП-09 согл ВН_030309 подписано РНБ" xfId="759" xr:uid="{00000000-0005-0000-0000-0000F6020000}"/>
    <cellStyle name="_Отчет по разделу 8 2  с корректировкой от 5.07.07г._Maket БП_Ценовые приложения_ ГП 09_200209" xfId="760" xr:uid="{00000000-0005-0000-0000-0000F7020000}"/>
    <cellStyle name="_Отчет по разделу 8 2  с корректировкой от 5.07.07г._Maket БП_Ценовые приложения_ ГП 09_200209_Расчет Петим-3 ред 030609" xfId="761" xr:uid="{00000000-0005-0000-0000-0000F8020000}"/>
    <cellStyle name="_Отчет по разделу 8 2  с корректировкой от 5.07.07г._Maket БП_Ценовые приложения_ ГП 09_200209_Расчет ЭБ ред 100609 кусты 2,6,1,7" xfId="762" xr:uid="{00000000-0005-0000-0000-0000F9020000}"/>
    <cellStyle name="_Отчет по разделу 8 2  с корректировкой от 5.07.07г._Maket БП_Ценовые приложения_ ГП 09_250209 по тендеру" xfId="763" xr:uid="{00000000-0005-0000-0000-0000FA020000}"/>
    <cellStyle name="_Отчет по разделу 8 2  с корректировкой от 5.07.07г._Maket БП_Эл_энергия_ВСФ_240209_БП" xfId="764" xr:uid="{00000000-0005-0000-0000-0000FB020000}"/>
    <cellStyle name="_Отчет по разделу 8 2  с корректировкой от 5.07.07г._Maket БП_Эл_энергия_ВСФ_240209_БП_Расчет СС нефти_ВСФ_250309 уточн" xfId="765" xr:uid="{00000000-0005-0000-0000-0000FC020000}"/>
    <cellStyle name="_Отчет по разделу 8 2  с корректировкой от 5.07.07г._Выручка для БП-09 ред 251108 вар А с РУС _ГП ВДЗ с формулами" xfId="766" xr:uid="{00000000-0005-0000-0000-0000FD020000}"/>
    <cellStyle name="_Отчет по разделу 8 2  с корректировкой от 5.07.07г._Выручка для БП-09 ред 251108 вар А с РУС _ГП ВДЗ с формулами_Расчет Петим-3 ред 030609" xfId="767" xr:uid="{00000000-0005-0000-0000-0000FE020000}"/>
    <cellStyle name="_Отчет по разделу 8 2  с корректировкой от 5.07.07г._Выручка для БП-09 ред 251108 вар А с РУС _ГП ВДЗ с формулами_Расчет ЭБ ред 100609 кусты 2,6,1,7" xfId="768" xr:uid="{00000000-0005-0000-0000-0000FF020000}"/>
    <cellStyle name="_Отчет по разделу 8 2  с корректировкой от 5.07.07г._Копия выручки 2_161008" xfId="769" xr:uid="{00000000-0005-0000-0000-000000030000}"/>
    <cellStyle name="_Отчет по разделу 8 2  с корректировкой от 5.07.07г._Копия выручки 211" xfId="770" xr:uid="{00000000-0005-0000-0000-000001030000}"/>
    <cellStyle name="_Отчет по разделу 8 2  с корректировкой от 5.07.07г._Расчет СС нефти_ВСФ_250309 уточн" xfId="771" xr:uid="{00000000-0005-0000-0000-000002030000}"/>
    <cellStyle name="_Отчет по разделу 8 2  с корректировкой от 5.07.07г._расчет стоимости метра проходки_ВСФ_250209" xfId="772" xr:uid="{00000000-0005-0000-0000-000003030000}"/>
    <cellStyle name="_Отчет по разделу 8 2  с корректировкой от 5.07.07г._расчет стоимости метра проходки_ВСФ_250209_Расчет Петим-3 ред 030609" xfId="773" xr:uid="{00000000-0005-0000-0000-000004030000}"/>
    <cellStyle name="_Отчет по разделу 8 2  с корректировкой от 5.07.07г._расчет стоимости метра проходки_ВСФ_250209_Расчет ЭБ ред 100609 кусты 2,6,1,7" xfId="774" xr:uid="{00000000-0005-0000-0000-000005030000}"/>
    <cellStyle name="_Отчет по разделу 8 2  с корректировкой от 5.07.07г._РБ Ванкор 17" xfId="775" xr:uid="{00000000-0005-0000-0000-000006030000}"/>
    <cellStyle name="_Отчет по разделу 8 2  с корректировкой от 5.07.07г._РБ ВСНК 141108" xfId="776" xr:uid="{00000000-0005-0000-0000-000007030000}"/>
    <cellStyle name="_Отчет по разделу 8 2  с корректировкой от 5.07.07г._Стоимость Юр_81  РБ ЮТМ_в ЦАУ_221008" xfId="777" xr:uid="{00000000-0005-0000-0000-000008030000}"/>
    <cellStyle name="_Отчет по разделу 8 2  с корректировкой от 5.07.07г._Суточные  ставки" xfId="778" xr:uid="{00000000-0005-0000-0000-000009030000}"/>
    <cellStyle name="_Отчет по разделу 8 2  с корректировкой от 5.07.07г._Цена ГП-09 согл ВН_030309 подписано РНБ" xfId="779" xr:uid="{00000000-0005-0000-0000-00000A030000}"/>
    <cellStyle name="_Отчет по разделу 8 2  с корректировкой от 5.07.07г._Ценовые приложения_ ГП 09_200209" xfId="780" xr:uid="{00000000-0005-0000-0000-00000B030000}"/>
    <cellStyle name="_Отчет по разделу 8 2  с корректировкой от 5.07.07г._Ценовые приложения_ ГП 09_200209_Расчет Петим-3 ред 030609" xfId="781" xr:uid="{00000000-0005-0000-0000-00000C030000}"/>
    <cellStyle name="_Отчет по разделу 8 2  с корректировкой от 5.07.07г._Ценовые приложения_ ГП 09_200209_Расчет ЭБ ред 100609 кусты 2,6,1,7" xfId="782" xr:uid="{00000000-0005-0000-0000-00000D030000}"/>
    <cellStyle name="_Отчет по разделу 8 2  с корректировкой от 5.07.07г._Ценовые приложения_ ГП 09_250209 по тендеру" xfId="783" xr:uid="{00000000-0005-0000-0000-00000E030000}"/>
    <cellStyle name="_Отчет по разделу 8 2  с корректировкой от 5.07.07г._ЭБ ВСНК" xfId="784" xr:uid="{00000000-0005-0000-0000-00000F030000}"/>
    <cellStyle name="_Отчет по разделу 8 2  с корректировкой от 5.07.07г._ЭБ ВСНК ред 131108" xfId="785" xr:uid="{00000000-0005-0000-0000-000010030000}"/>
    <cellStyle name="_Отчет по разделу 8 2  с корректировкой от 5.07.07г._Эл_энергия_ВСФ_240209_БП" xfId="786" xr:uid="{00000000-0005-0000-0000-000011030000}"/>
    <cellStyle name="_Отчет по разделу 8 2  с корректировкой от 5.07.07г._Эл_энергия_ВСФ_240209_БП_Расчет СС нефти_ВСФ_250309 уточн" xfId="787" xr:uid="{00000000-0005-0000-0000-000012030000}"/>
    <cellStyle name="_Передвижка 2007 год Ванкор" xfId="788" xr:uid="{00000000-0005-0000-0000-000013030000}"/>
    <cellStyle name="_План закупок в 2007г по инвестпроекту 2007-2011 (1)" xfId="789" xr:uid="{00000000-0005-0000-0000-000014030000}"/>
    <cellStyle name="_План платежей ННГФ 2007" xfId="790" xr:uid="{00000000-0005-0000-0000-000015030000}"/>
    <cellStyle name="_План расхода лимита ОТКРС на 2005г (14 06 05г )" xfId="791" xr:uid="{00000000-0005-0000-0000-000016030000}"/>
    <cellStyle name="_Потребностьт в МТР 8 бр  КРС на 3 мес " xfId="792" xr:uid="{00000000-0005-0000-0000-000017030000}"/>
    <cellStyle name="_ПП КРС  ООО УРС-Самара  на 2006г по ОАО СНГ" xfId="793" xr:uid="{00000000-0005-0000-0000-000018030000}"/>
    <cellStyle name="_ПП КРС  ООО УРС-Самара  на 2006г по ОАО СНГ (6)" xfId="794" xr:uid="{00000000-0005-0000-0000-000019030000}"/>
    <cellStyle name="_ПП на 4 кв. для УРС-Самара" xfId="795" xr:uid="{00000000-0005-0000-0000-00001A030000}"/>
    <cellStyle name="_ПП на 4 кв. для УРС-Самара_Приложение №3" xfId="796" xr:uid="{00000000-0005-0000-0000-00001B030000}"/>
    <cellStyle name="_ПП ОН" xfId="797" xr:uid="{00000000-0005-0000-0000-00001C030000}"/>
    <cellStyle name="_ППКРС 2006г корректировка предварительная  от 14.11.05" xfId="798" xr:uid="{00000000-0005-0000-0000-00001D030000}"/>
    <cellStyle name="_ППКРС 2006г корректировка предварительная  от 14.11.05_Приложение №3" xfId="799" xr:uid="{00000000-0005-0000-0000-00001E030000}"/>
    <cellStyle name="_ППКРС ООО УРС-Самара на 2 полугодие 2005г" xfId="800" xr:uid="{00000000-0005-0000-0000-00001F030000}"/>
    <cellStyle name="_ППКРС ООО УРС-Самара на 2 полугодие 2005г_Приложение №3" xfId="801" xr:uid="{00000000-0005-0000-0000-000020030000}"/>
    <cellStyle name="_ПР к Б-П проект плана МТО  на 2007 г " xfId="802" xr:uid="{00000000-0005-0000-0000-000021030000}"/>
    <cellStyle name="_Прил 2 к Договору по КРС с УРС Бузулук " xfId="803" xr:uid="{00000000-0005-0000-0000-000022030000}"/>
    <cellStyle name="_Прилож к договору по бурение на 2007 г (РН-Б)" xfId="804" xr:uid="{00000000-0005-0000-0000-000023030000}"/>
    <cellStyle name="_Приложение № 4 - Расценки химреагентов и пробок" xfId="805" xr:uid="{00000000-0005-0000-0000-000024030000}"/>
    <cellStyle name="_Приложение к разделу 10 Налоги" xfId="806" xr:uid="{00000000-0005-0000-0000-000025030000}"/>
    <cellStyle name="_Приложение к разделу 10 Налоги_Maket БП" xfId="807" xr:uid="{00000000-0005-0000-0000-000026030000}"/>
    <cellStyle name="_Приложение к разделу 10 Налоги_Maket БП_Выручка для БП-09 ред 251108 вар А с РУС _ГП ВДЗ с формулами" xfId="808" xr:uid="{00000000-0005-0000-0000-000027030000}"/>
    <cellStyle name="_Приложение к разделу 10 Налоги_Maket БП_Выручка для БП-09 ред 251108 вар А с РУС _ГП ВДЗ с формулами_Расчет Петим-3 ред 030609" xfId="809" xr:uid="{00000000-0005-0000-0000-000028030000}"/>
    <cellStyle name="_Приложение к разделу 10 Налоги_Maket БП_Выручка для БП-09 ред 251108 вар А с РУС _ГП ВДЗ с формулами_Расчет ЭБ ред 100609 кусты 2,6,1,7" xfId="810" xr:uid="{00000000-0005-0000-0000-000029030000}"/>
    <cellStyle name="_Приложение к разделу 10 Налоги_Maket БП_Расчет СС нефти_ВСФ_250309 уточн" xfId="811" xr:uid="{00000000-0005-0000-0000-00002A030000}"/>
    <cellStyle name="_Приложение к разделу 10 Налоги_Maket БП_расчет стоимости метра проходки_ВСФ_250209" xfId="812" xr:uid="{00000000-0005-0000-0000-00002B030000}"/>
    <cellStyle name="_Приложение к разделу 10 Налоги_Maket БП_расчет стоимости метра проходки_ВСФ_250209_Расчет Петим-3 ред 030609" xfId="813" xr:uid="{00000000-0005-0000-0000-00002C030000}"/>
    <cellStyle name="_Приложение к разделу 10 Налоги_Maket БП_расчет стоимости метра проходки_ВСФ_250209_Расчет ЭБ ред 100609 кусты 2,6,1,7" xfId="814" xr:uid="{00000000-0005-0000-0000-00002D030000}"/>
    <cellStyle name="_Приложение к разделу 10 Налоги_Maket БП_Суточные  ставки" xfId="815" xr:uid="{00000000-0005-0000-0000-00002E030000}"/>
    <cellStyle name="_Приложение к разделу 10 Налоги_Maket БП_Цена ГП-09 согл ВН_030309 подписано РНБ" xfId="816" xr:uid="{00000000-0005-0000-0000-00002F030000}"/>
    <cellStyle name="_Приложение к разделу 10 Налоги_Maket БП_Ценовые приложения_ ГП 09_200209" xfId="817" xr:uid="{00000000-0005-0000-0000-000030030000}"/>
    <cellStyle name="_Приложение к разделу 10 Налоги_Maket БП_Ценовые приложения_ ГП 09_200209_Расчет Петим-3 ред 030609" xfId="818" xr:uid="{00000000-0005-0000-0000-000031030000}"/>
    <cellStyle name="_Приложение к разделу 10 Налоги_Maket БП_Ценовые приложения_ ГП 09_200209_Расчет ЭБ ред 100609 кусты 2,6,1,7" xfId="819" xr:uid="{00000000-0005-0000-0000-000032030000}"/>
    <cellStyle name="_Приложение к разделу 10 Налоги_Maket БП_Ценовые приложения_ ГП 09_250209 по тендеру" xfId="820" xr:uid="{00000000-0005-0000-0000-000033030000}"/>
    <cellStyle name="_Приложение к разделу 10 Налоги_Maket БП_Эл_энергия_ВСФ_240209_БП" xfId="821" xr:uid="{00000000-0005-0000-0000-000034030000}"/>
    <cellStyle name="_Приложение к разделу 10 Налоги_Maket БП_Эл_энергия_ВСФ_240209_БП_Расчет СС нефти_ВСФ_250309 уточн" xfId="822" xr:uid="{00000000-0005-0000-0000-000035030000}"/>
    <cellStyle name="_Приложение к разделу 10 Налоги_Выручка для БП-09 ред 251108 вар А с РУС _ГП ВДЗ с формулами" xfId="823" xr:uid="{00000000-0005-0000-0000-000036030000}"/>
    <cellStyle name="_Приложение к разделу 10 Налоги_Выручка для БП-09 ред 251108 вар А с РУС _ГП ВДЗ с формулами_Расчет Петим-3 ред 030609" xfId="824" xr:uid="{00000000-0005-0000-0000-000037030000}"/>
    <cellStyle name="_Приложение к разделу 10 Налоги_Выручка для БП-09 ред 251108 вар А с РУС _ГП ВДЗ с формулами_Расчет ЭБ ред 100609 кусты 2,6,1,7" xfId="825" xr:uid="{00000000-0005-0000-0000-000038030000}"/>
    <cellStyle name="_Приложение к разделу 10 Налоги_Копия выручки 2_161008" xfId="826" xr:uid="{00000000-0005-0000-0000-000039030000}"/>
    <cellStyle name="_Приложение к разделу 10 Налоги_Копия выручки 211" xfId="827" xr:uid="{00000000-0005-0000-0000-00003A030000}"/>
    <cellStyle name="_Приложение к разделу 10 Налоги_Расчет СС нефти_ВСФ_250309 уточн" xfId="828" xr:uid="{00000000-0005-0000-0000-00003B030000}"/>
    <cellStyle name="_Приложение к разделу 10 Налоги_расчет стоимости метра проходки_ВСФ_250209" xfId="829" xr:uid="{00000000-0005-0000-0000-00003C030000}"/>
    <cellStyle name="_Приложение к разделу 10 Налоги_расчет стоимости метра проходки_ВСФ_250209_Расчет Петим-3 ред 030609" xfId="830" xr:uid="{00000000-0005-0000-0000-00003D030000}"/>
    <cellStyle name="_Приложение к разделу 10 Налоги_расчет стоимости метра проходки_ВСФ_250209_Расчет ЭБ ред 100609 кусты 2,6,1,7" xfId="831" xr:uid="{00000000-0005-0000-0000-00003E030000}"/>
    <cellStyle name="_Приложение к разделу 10 Налоги_РБ Ванкор 17" xfId="832" xr:uid="{00000000-0005-0000-0000-00003F030000}"/>
    <cellStyle name="_Приложение к разделу 10 Налоги_РБ ВСНК 141108" xfId="833" xr:uid="{00000000-0005-0000-0000-000040030000}"/>
    <cellStyle name="_Приложение к разделу 10 Налоги_Стоимость Юр_81  РБ ЮТМ_в ЦАУ_221008" xfId="834" xr:uid="{00000000-0005-0000-0000-000041030000}"/>
    <cellStyle name="_Приложение к разделу 10 Налоги_Суточные  ставки" xfId="835" xr:uid="{00000000-0005-0000-0000-000042030000}"/>
    <cellStyle name="_Приложение к разделу 10 Налоги_Цена ГП-09 согл ВН_030309 подписано РНБ" xfId="836" xr:uid="{00000000-0005-0000-0000-000043030000}"/>
    <cellStyle name="_Приложение к разделу 10 Налоги_Ценовые приложения_ ГП 09_200209" xfId="837" xr:uid="{00000000-0005-0000-0000-000044030000}"/>
    <cellStyle name="_Приложение к разделу 10 Налоги_Ценовые приложения_ ГП 09_200209_Расчет Петим-3 ред 030609" xfId="838" xr:uid="{00000000-0005-0000-0000-000045030000}"/>
    <cellStyle name="_Приложение к разделу 10 Налоги_Ценовые приложения_ ГП 09_200209_Расчет ЭБ ред 100609 кусты 2,6,1,7" xfId="839" xr:uid="{00000000-0005-0000-0000-000046030000}"/>
    <cellStyle name="_Приложение к разделу 10 Налоги_Ценовые приложения_ ГП 09_250209 по тендеру" xfId="840" xr:uid="{00000000-0005-0000-0000-000047030000}"/>
    <cellStyle name="_Приложение к разделу 10 Налоги_ЭБ ВСНК" xfId="841" xr:uid="{00000000-0005-0000-0000-000048030000}"/>
    <cellStyle name="_Приложение к разделу 10 Налоги_ЭБ ВСНК ред 131108" xfId="842" xr:uid="{00000000-0005-0000-0000-000049030000}"/>
    <cellStyle name="_Приложение к разделу 10 Налоги_Эл_энергия_ВСФ_240209_БП" xfId="843" xr:uid="{00000000-0005-0000-0000-00004A030000}"/>
    <cellStyle name="_Приложение к разделу 10 Налоги_Эл_энергия_ВСФ_240209_БП_Расчет СС нефти_ВСФ_250309 уточн" xfId="844" xr:uid="{00000000-0005-0000-0000-00004B030000}"/>
    <cellStyle name="_Приложения по стоимости" xfId="845" xr:uid="{00000000-0005-0000-0000-00004C030000}"/>
    <cellStyle name="_Пример." xfId="846" xr:uid="{00000000-0005-0000-0000-00004D030000}"/>
    <cellStyle name="_Пример._Выручка для БП-09 ред 251108 вар А с РУС _ГП ВДЗ с формулами" xfId="847" xr:uid="{00000000-0005-0000-0000-00004E030000}"/>
    <cellStyle name="_Пример._Книга1" xfId="848" xr:uid="{00000000-0005-0000-0000-00004F030000}"/>
    <cellStyle name="_Пример._Книга1_Анализ_СС тендер 09 свод" xfId="849" xr:uid="{00000000-0005-0000-0000-000050030000}"/>
    <cellStyle name="_Пример._Книга1_Анализ_СС тендер 09 свод_копия для доработки_090908" xfId="850" xr:uid="{00000000-0005-0000-0000-000051030000}"/>
    <cellStyle name="_Пример._Книга1_Анализ_СС тендер 09 свод_Расчет СС нефти_ВСФ_250309 уточн" xfId="851" xr:uid="{00000000-0005-0000-0000-000052030000}"/>
    <cellStyle name="_Пример._Книга1_Анализ_СС тендер 09 свод_Суточные  ставки" xfId="852" xr:uid="{00000000-0005-0000-0000-000053030000}"/>
    <cellStyle name="_Пример._Книга1_Анализ_СС тендер 09 свод_Цена БП-09 уточн_для ПР_250309" xfId="853" xr:uid="{00000000-0005-0000-0000-000054030000}"/>
    <cellStyle name="_Пример._Книга1_Анализ_СС тендер 09 свод_Цена ГП-09 согл ВН_030309 подписано РНБ" xfId="854" xr:uid="{00000000-0005-0000-0000-000055030000}"/>
    <cellStyle name="_Пример._Книга1_Анализ_СС тендер 09 свод_Ценовые приложения_ ГП 09_250209 по тендеру" xfId="855" xr:uid="{00000000-0005-0000-0000-000056030000}"/>
    <cellStyle name="_Пример._Книга1_Копия выручки 2_161008" xfId="856" xr:uid="{00000000-0005-0000-0000-000057030000}"/>
    <cellStyle name="_Пример._Книга1_Копия выручки 211" xfId="857" xr:uid="{00000000-0005-0000-0000-000058030000}"/>
    <cellStyle name="_Пример._Книга1_Расчет СС нефти_ВСФ_250309 уточн" xfId="858" xr:uid="{00000000-0005-0000-0000-000059030000}"/>
    <cellStyle name="_Пример._Книга1_РБ Ванкор 17" xfId="859" xr:uid="{00000000-0005-0000-0000-00005A030000}"/>
    <cellStyle name="_Пример._Книга1_РБ ВСНК 141108" xfId="860" xr:uid="{00000000-0005-0000-0000-00005B030000}"/>
    <cellStyle name="_Пример._Книга1_Стоимость Юр_81  РБ ЮТМ_в ЦАУ_221008" xfId="861" xr:uid="{00000000-0005-0000-0000-00005C030000}"/>
    <cellStyle name="_Пример._Книга1_Суточные  ставки" xfId="862" xr:uid="{00000000-0005-0000-0000-00005D030000}"/>
    <cellStyle name="_Пример._Книга1_Цена БП-09 уточн_для ПР_250309" xfId="863" xr:uid="{00000000-0005-0000-0000-00005E030000}"/>
    <cellStyle name="_Пример._Книга1_Цена ГП-09 согл ВН_030309 подписано РНБ" xfId="864" xr:uid="{00000000-0005-0000-0000-00005F030000}"/>
    <cellStyle name="_Пример._Книга1_Ценовые приложения_ ГП 09_250209 по тендеру" xfId="865" xr:uid="{00000000-0005-0000-0000-000060030000}"/>
    <cellStyle name="_Пример._Книга1_ЭБ ВСНК" xfId="866" xr:uid="{00000000-0005-0000-0000-000061030000}"/>
    <cellStyle name="_Пример._Книга1_ЭБ ВСНК ред 131108" xfId="867" xr:uid="{00000000-0005-0000-0000-000062030000}"/>
    <cellStyle name="_Пример._Разделы 14, 8(1).2, 9  БП РН-Бурение 2008-2012 (ВАНКОР)" xfId="868" xr:uid="{00000000-0005-0000-0000-000063030000}"/>
    <cellStyle name="_Пример._Разделы 14, 8(1).2, 9  БП РН-Бурение 2008-2012 (ВАНКОР)_Расчет СС нефти_ВСФ_250309 уточн" xfId="869" xr:uid="{00000000-0005-0000-0000-000064030000}"/>
    <cellStyle name="_Пример._Разделы 14, 8(1).2, 9  БП РН-Бурение 2008-2012 (ВАНКОР)_Суточные  ставки" xfId="870" xr:uid="{00000000-0005-0000-0000-000065030000}"/>
    <cellStyle name="_Пример._Разделы 14, 8(1).2, 9  БП РН-Бурение 2008-2012 (ВАНКОР)_Цена БП-09 уточн_для ПР_250309" xfId="871" xr:uid="{00000000-0005-0000-0000-000066030000}"/>
    <cellStyle name="_Пример._Разделы 14, 8(1).2, 9  БП РН-Бурение 2008-2012 (ВАНКОР)_Цена ГП-09 согл ВН_030309 подписано РНБ" xfId="872" xr:uid="{00000000-0005-0000-0000-000067030000}"/>
    <cellStyle name="_Пример._Разделы 14, 8(1).2, 9  БП РН-Бурение 2008-2012 (ВАНКОР)_Ценовые приложения_ ГП 09_250209 по тендеру" xfId="873" xr:uid="{00000000-0005-0000-0000-000068030000}"/>
    <cellStyle name="_Пример._Расчет СС нефти_ВСФ_250309 уточн" xfId="874" xr:uid="{00000000-0005-0000-0000-000069030000}"/>
    <cellStyle name="_Пример._Суточные  ставки" xfId="875" xr:uid="{00000000-0005-0000-0000-00006A030000}"/>
    <cellStyle name="_Пример._Цена БП-09 уточн_для ПР_250309" xfId="876" xr:uid="{00000000-0005-0000-0000-00006B030000}"/>
    <cellStyle name="_Пример._Цена ГП-09 согл ВН_030309 подписано РНБ" xfId="877" xr:uid="{00000000-0005-0000-0000-00006C030000}"/>
    <cellStyle name="_Пример._Ценовые приложения_ ГП 09_250209 по тендеру" xfId="878" xr:uid="{00000000-0005-0000-0000-00006D030000}"/>
    <cellStyle name="_Приоритет по КРС на 2006 г " xfId="879" xr:uid="{00000000-0005-0000-0000-00006E030000}"/>
    <cellStyle name="_Приоритет по КРС на 2006 г _Приложение №3" xfId="880" xr:uid="{00000000-0005-0000-0000-00006F030000}"/>
    <cellStyle name="_Прогноз ПланПиУ (GUB) 1кв" xfId="881" xr:uid="{00000000-0005-0000-0000-000070030000}"/>
    <cellStyle name="_Прогноз ПланПиУ (GUB) 1кв_Maket БП" xfId="882" xr:uid="{00000000-0005-0000-0000-000071030000}"/>
    <cellStyle name="_Прогноз ПланПиУ (GUB) 1кв_Maket БП_Расчет СС нефти_ВСФ_250309 уточн" xfId="883" xr:uid="{00000000-0005-0000-0000-000072030000}"/>
    <cellStyle name="_Прогноз ПланПиУ (GUB) 1кв_Maket БП_Суточные  ставки" xfId="884" xr:uid="{00000000-0005-0000-0000-000073030000}"/>
    <cellStyle name="_Прогноз ПланПиУ (GUB) 1кв_Maket БП_Цена БП-09 уточн_для ПР_250309" xfId="885" xr:uid="{00000000-0005-0000-0000-000074030000}"/>
    <cellStyle name="_Прогноз ПланПиУ (GUB) 1кв_Maket БП_Цена ГП-09 согл ВН_030309 подписано РНБ" xfId="886" xr:uid="{00000000-0005-0000-0000-000075030000}"/>
    <cellStyle name="_Прогноз ПланПиУ (GUB) 1кв_Maket БП_Ценовые приложения_ ГП 09_250209 по тендеру" xfId="887" xr:uid="{00000000-0005-0000-0000-000076030000}"/>
    <cellStyle name="_Прогноз ПланПиУ (GUB) 1кв_Копия выручки 2_161008" xfId="888" xr:uid="{00000000-0005-0000-0000-000077030000}"/>
    <cellStyle name="_Прогноз ПланПиУ (GUB) 1кв_Копия выручки 211" xfId="889" xr:uid="{00000000-0005-0000-0000-000078030000}"/>
    <cellStyle name="_Прогноз ПланПиУ (GUB) 1кв_Расчет СС нефти_ВСФ_250309 уточн" xfId="890" xr:uid="{00000000-0005-0000-0000-000079030000}"/>
    <cellStyle name="_Прогноз ПланПиУ (GUB) 1кв_РБ Ванкор 17" xfId="891" xr:uid="{00000000-0005-0000-0000-00007A030000}"/>
    <cellStyle name="_Прогноз ПланПиУ (GUB) 1кв_РБ ВСНК 141108" xfId="892" xr:uid="{00000000-0005-0000-0000-00007B030000}"/>
    <cellStyle name="_Прогноз ПланПиУ (GUB) 1кв_Стоимость Юр_81  РБ ЮТМ_в ЦАУ_221008" xfId="893" xr:uid="{00000000-0005-0000-0000-00007C030000}"/>
    <cellStyle name="_Прогноз ПланПиУ (GUB) 1кв_Суточные  ставки" xfId="894" xr:uid="{00000000-0005-0000-0000-00007D030000}"/>
    <cellStyle name="_Прогноз ПланПиУ (GUB) 1кв_Цена БП-09 уточн_для ПР_250309" xfId="895" xr:uid="{00000000-0005-0000-0000-00007E030000}"/>
    <cellStyle name="_Прогноз ПланПиУ (GUB) 1кв_Цена ГП-09 согл ВН_030309 подписано РНБ" xfId="896" xr:uid="{00000000-0005-0000-0000-00007F030000}"/>
    <cellStyle name="_Прогноз ПланПиУ (GUB) 1кв_Ценовые приложения_ ГП 09_250209 по тендеру" xfId="897" xr:uid="{00000000-0005-0000-0000-000080030000}"/>
    <cellStyle name="_Прогноз ПланПиУ (GUB) 1кв_ЭБ ВСНК" xfId="898" xr:uid="{00000000-0005-0000-0000-000081030000}"/>
    <cellStyle name="_Прогноз ПланПиУ (GUB) 1кв_ЭБ ВСНК ред 131108" xfId="899" xr:uid="{00000000-0005-0000-0000-000082030000}"/>
    <cellStyle name="_Программа обучения по качеству от Качкина" xfId="900" xr:uid="{00000000-0005-0000-0000-000083030000}"/>
    <cellStyle name="_Программа перевооружения 2007-2011(4)" xfId="901" xr:uid="{00000000-0005-0000-0000-000084030000}"/>
    <cellStyle name="_Программа тех перевооружения 07-11 (24.08.06)" xfId="902" xr:uid="{00000000-0005-0000-0000-000085030000}"/>
    <cellStyle name="_Программа тех перевооружения 07-11 (24.08.06)_Р.12 Труд" xfId="903" xr:uid="{00000000-0005-0000-0000-000086030000}"/>
    <cellStyle name="_Программа тех перевооружения 2007-2011 09 11Губкинский" xfId="904" xr:uid="{00000000-0005-0000-0000-000087030000}"/>
    <cellStyle name="_Программа тех перевооружения 2007-2011 Губкинский 02 09" xfId="905" xr:uid="{00000000-0005-0000-0000-000088030000}"/>
    <cellStyle name="_Программа тех перевооружения 2007-2011 Краснодарский" xfId="906" xr:uid="{00000000-0005-0000-0000-000089030000}"/>
    <cellStyle name="_Программа техперевооружения от 01 09 06" xfId="907" xr:uid="{00000000-0005-0000-0000-00008A030000}"/>
    <cellStyle name="_Программа техперевооружения от 01 09 06_Р.12 Труд" xfId="908" xr:uid="{00000000-0005-0000-0000-00008B030000}"/>
    <cellStyle name="_Программа финансирования и ввода ОС по ПТОиП 2007 2008-2012 в12-_5" xfId="909" xr:uid="{00000000-0005-0000-0000-00008C030000}"/>
    <cellStyle name="_ПТП ввод ОС 2007 год" xfId="910" xr:uid="{00000000-0005-0000-0000-00008D030000}"/>
    <cellStyle name="_р. 10" xfId="911" xr:uid="{00000000-0005-0000-0000-00008E030000}"/>
    <cellStyle name="_р. 10_Maket БП" xfId="912" xr:uid="{00000000-0005-0000-0000-00008F030000}"/>
    <cellStyle name="_р. 10_Maket БП_Расчет СС нефти_ВСФ_250309 уточн" xfId="913" xr:uid="{00000000-0005-0000-0000-000090030000}"/>
    <cellStyle name="_р. 10_Maket БП_Суточные  ставки" xfId="914" xr:uid="{00000000-0005-0000-0000-000091030000}"/>
    <cellStyle name="_р. 10_Maket БП_Цена БП-09 уточн_для ПР_250309" xfId="915" xr:uid="{00000000-0005-0000-0000-000092030000}"/>
    <cellStyle name="_р. 10_Maket БП_Цена ГП-09 согл ВН_030309 подписано РНБ" xfId="916" xr:uid="{00000000-0005-0000-0000-000093030000}"/>
    <cellStyle name="_р. 10_Maket БП_Ценовые приложения_ ГП 09_250209 по тендеру" xfId="917" xr:uid="{00000000-0005-0000-0000-000094030000}"/>
    <cellStyle name="_р. 10_Копия выручки 2_161008" xfId="918" xr:uid="{00000000-0005-0000-0000-000095030000}"/>
    <cellStyle name="_р. 10_Копия выручки 211" xfId="919" xr:uid="{00000000-0005-0000-0000-000096030000}"/>
    <cellStyle name="_р. 10_Расчет СС нефти_ВСФ_250309 уточн" xfId="920" xr:uid="{00000000-0005-0000-0000-000097030000}"/>
    <cellStyle name="_р. 10_РБ Ванкор 17" xfId="921" xr:uid="{00000000-0005-0000-0000-000098030000}"/>
    <cellStyle name="_р. 10_РБ ВСНК 141108" xfId="922" xr:uid="{00000000-0005-0000-0000-000099030000}"/>
    <cellStyle name="_р. 10_Стоимость Юр_81  РБ ЮТМ_в ЦАУ_221008" xfId="923" xr:uid="{00000000-0005-0000-0000-00009A030000}"/>
    <cellStyle name="_р. 10_Суточные  ставки" xfId="924" xr:uid="{00000000-0005-0000-0000-00009B030000}"/>
    <cellStyle name="_р. 10_Цена БП-09 уточн_для ПР_250309" xfId="925" xr:uid="{00000000-0005-0000-0000-00009C030000}"/>
    <cellStyle name="_р. 10_Цена ГП-09 согл ВН_030309 подписано РНБ" xfId="926" xr:uid="{00000000-0005-0000-0000-00009D030000}"/>
    <cellStyle name="_р. 10_Ценовые приложения_ ГП 09_250209 по тендеру" xfId="927" xr:uid="{00000000-0005-0000-0000-00009E030000}"/>
    <cellStyle name="_р. 10_ЭБ ВСНК" xfId="928" xr:uid="{00000000-0005-0000-0000-00009F030000}"/>
    <cellStyle name="_р. 10_ЭБ ВСНК ред 131108" xfId="929" xr:uid="{00000000-0005-0000-0000-0000A0030000}"/>
    <cellStyle name="_р. 11" xfId="930" xr:uid="{00000000-0005-0000-0000-0000A1030000}"/>
    <cellStyle name="_р. 11_Maket БП" xfId="931" xr:uid="{00000000-0005-0000-0000-0000A2030000}"/>
    <cellStyle name="_р. 11_Maket БП_Расчет СС нефти_ВСФ_250309 уточн" xfId="932" xr:uid="{00000000-0005-0000-0000-0000A3030000}"/>
    <cellStyle name="_р. 11_Maket БП_Суточные  ставки" xfId="933" xr:uid="{00000000-0005-0000-0000-0000A4030000}"/>
    <cellStyle name="_р. 11_Maket БП_Цена БП-09 уточн_для ПР_250309" xfId="934" xr:uid="{00000000-0005-0000-0000-0000A5030000}"/>
    <cellStyle name="_р. 11_Maket БП_Цена ГП-09 согл ВН_030309 подписано РНБ" xfId="935" xr:uid="{00000000-0005-0000-0000-0000A6030000}"/>
    <cellStyle name="_р. 11_Maket БП_Ценовые приложения_ ГП 09_250209 по тендеру" xfId="936" xr:uid="{00000000-0005-0000-0000-0000A7030000}"/>
    <cellStyle name="_р. 11_Копия выручки 2_161008" xfId="937" xr:uid="{00000000-0005-0000-0000-0000A8030000}"/>
    <cellStyle name="_р. 11_Копия выручки 211" xfId="938" xr:uid="{00000000-0005-0000-0000-0000A9030000}"/>
    <cellStyle name="_р. 11_Расчет СС нефти_ВСФ_250309 уточн" xfId="939" xr:uid="{00000000-0005-0000-0000-0000AA030000}"/>
    <cellStyle name="_р. 11_РБ Ванкор 17" xfId="940" xr:uid="{00000000-0005-0000-0000-0000AB030000}"/>
    <cellStyle name="_р. 11_РБ ВСНК 141108" xfId="941" xr:uid="{00000000-0005-0000-0000-0000AC030000}"/>
    <cellStyle name="_р. 11_Стоимость Юр_81  РБ ЮТМ_в ЦАУ_221008" xfId="942" xr:uid="{00000000-0005-0000-0000-0000AD030000}"/>
    <cellStyle name="_р. 11_Суточные  ставки" xfId="943" xr:uid="{00000000-0005-0000-0000-0000AE030000}"/>
    <cellStyle name="_р. 11_Цена БП-09 уточн_для ПР_250309" xfId="944" xr:uid="{00000000-0005-0000-0000-0000AF030000}"/>
    <cellStyle name="_р. 11_Цена ГП-09 согл ВН_030309 подписано РНБ" xfId="945" xr:uid="{00000000-0005-0000-0000-0000B0030000}"/>
    <cellStyle name="_р. 11_Ценовые приложения_ ГП 09_250209 по тендеру" xfId="946" xr:uid="{00000000-0005-0000-0000-0000B1030000}"/>
    <cellStyle name="_р. 11_ЭБ ВСНК" xfId="947" xr:uid="{00000000-0005-0000-0000-0000B2030000}"/>
    <cellStyle name="_р. 11_ЭБ ВСНК ред 131108" xfId="948" xr:uid="{00000000-0005-0000-0000-0000B3030000}"/>
    <cellStyle name="_р. 8,2, 9, 14 ГФ" xfId="949" xr:uid="{00000000-0005-0000-0000-0000B4030000}"/>
    <cellStyle name="_Р.12 Труд" xfId="950" xr:uid="{00000000-0005-0000-0000-0000B5030000}"/>
    <cellStyle name="_Р.12 Труд_Maket БП" xfId="951" xr:uid="{00000000-0005-0000-0000-0000B6030000}"/>
    <cellStyle name="_Р.12 Труд_Maket БП_Расчет СС нефти_ВСФ_250309 уточн" xfId="952" xr:uid="{00000000-0005-0000-0000-0000B7030000}"/>
    <cellStyle name="_Р.12 Труд_Maket БП_Суточные  ставки" xfId="953" xr:uid="{00000000-0005-0000-0000-0000B8030000}"/>
    <cellStyle name="_Р.12 Труд_Maket БП_Цена БП-09 уточн_для ПР_250309" xfId="954" xr:uid="{00000000-0005-0000-0000-0000B9030000}"/>
    <cellStyle name="_Р.12 Труд_Maket БП_Цена ГП-09 согл ВН_030309 подписано РНБ" xfId="955" xr:uid="{00000000-0005-0000-0000-0000BA030000}"/>
    <cellStyle name="_Р.12 Труд_Maket БП_Ценовые приложения_ ГП 09_250209 по тендеру" xfId="956" xr:uid="{00000000-0005-0000-0000-0000BB030000}"/>
    <cellStyle name="_Р.12 Труд_авиация" xfId="957" xr:uid="{00000000-0005-0000-0000-0000BC030000}"/>
    <cellStyle name="_Р.12 Труд_Анализ СС" xfId="958" xr:uid="{00000000-0005-0000-0000-0000BD030000}"/>
    <cellStyle name="_Р.12 Труд_Анализ СС_май_08" xfId="959" xr:uid="{00000000-0005-0000-0000-0000BE030000}"/>
    <cellStyle name="_Р.12 Труд_Анализ СС_май_08_Расчет СС нефти_ВСФ_250309 уточн" xfId="960" xr:uid="{00000000-0005-0000-0000-0000BF030000}"/>
    <cellStyle name="_Р.12 Труд_Анализ СС_май_08_Суточные  ставки" xfId="961" xr:uid="{00000000-0005-0000-0000-0000C0030000}"/>
    <cellStyle name="_Р.12 Труд_Анализ СС_май_08_Цена БП-09 уточн_для ПР_250309" xfId="962" xr:uid="{00000000-0005-0000-0000-0000C1030000}"/>
    <cellStyle name="_Р.12 Труд_Анализ СС_май_08_Цена ГП-09 согл ВН_030309 подписано РНБ" xfId="963" xr:uid="{00000000-0005-0000-0000-0000C2030000}"/>
    <cellStyle name="_Р.12 Труд_Анализ СС_май_08_Ценовые приложения_ ГП 09_250209 по тендеру" xfId="964" xr:uid="{00000000-0005-0000-0000-0000C3030000}"/>
    <cellStyle name="_Р.12 Труд_Анализ_СС тендер 09 свод" xfId="965" xr:uid="{00000000-0005-0000-0000-0000C4030000}"/>
    <cellStyle name="_Р.12 Труд_Анализ_СС тендер 09 свод расшифровка" xfId="966" xr:uid="{00000000-0005-0000-0000-0000C5030000}"/>
    <cellStyle name="_Р.12 Труд_Анализ_СС тендер 09 свод_копия для доработки_090908" xfId="967" xr:uid="{00000000-0005-0000-0000-0000C6030000}"/>
    <cellStyle name="_Р.12 Труд_Анализ_СС тендер 09 свод_Расчет СС нефти_ВСФ_250309 уточн" xfId="968" xr:uid="{00000000-0005-0000-0000-0000C7030000}"/>
    <cellStyle name="_Р.12 Труд_Анализ_СС тендер 09 свод_Суточные  ставки" xfId="969" xr:uid="{00000000-0005-0000-0000-0000C8030000}"/>
    <cellStyle name="_Р.12 Труд_Анализ_СС тендер 09 свод_Цена БП-09 уточн_для ПР_250309" xfId="970" xr:uid="{00000000-0005-0000-0000-0000C9030000}"/>
    <cellStyle name="_Р.12 Труд_Анализ_СС тендер 09 свод_Цена ГП-09 согл ВН_030309 подписано РНБ" xfId="971" xr:uid="{00000000-0005-0000-0000-0000CA030000}"/>
    <cellStyle name="_Р.12 Труд_Анализ_СС тендер 09 свод_Ценовые приложения_ ГП 09_250209 по тендеру" xfId="972" xr:uid="{00000000-0005-0000-0000-0000CB030000}"/>
    <cellStyle name="_Р.12 Труд_Анализ_СС_ВСНК" xfId="973" xr:uid="{00000000-0005-0000-0000-0000CC030000}"/>
    <cellStyle name="_Р.12 Труд_Анализ_СС_ВСНК_Расчет СС нефти_ВСФ_250309 уточн" xfId="974" xr:uid="{00000000-0005-0000-0000-0000CD030000}"/>
    <cellStyle name="_Р.12 Труд_Анализ_СС_ВСНК_Суточные  ставки" xfId="975" xr:uid="{00000000-0005-0000-0000-0000CE030000}"/>
    <cellStyle name="_Р.12 Труд_Анализ_СС_ВСНК_Цена БП-09 уточн_для ПР_250309" xfId="976" xr:uid="{00000000-0005-0000-0000-0000CF030000}"/>
    <cellStyle name="_Р.12 Труд_Анализ_СС_ВСНК_Цена ГП-09 согл ВН_030309 подписано РНБ" xfId="977" xr:uid="{00000000-0005-0000-0000-0000D0030000}"/>
    <cellStyle name="_Р.12 Труд_Анализ_СС_ВСНК_Ценовые приложения_ ГП 09_250209 по тендеру" xfId="978" xr:uid="{00000000-0005-0000-0000-0000D1030000}"/>
    <cellStyle name="_Р.12 Труд_Анализ_СС_от Парпаева_270208" xfId="979" xr:uid="{00000000-0005-0000-0000-0000D2030000}"/>
    <cellStyle name="_Р.12 Труд_выручка ВСНК" xfId="980" xr:uid="{00000000-0005-0000-0000-0000D3030000}"/>
    <cellStyle name="_Р.12 Труд_выручка ВСНК_Расчет СС нефти_ВСФ_250309 уточн" xfId="981" xr:uid="{00000000-0005-0000-0000-0000D4030000}"/>
    <cellStyle name="_Р.12 Труд_выручка ВСНК_Суточные  ставки" xfId="982" xr:uid="{00000000-0005-0000-0000-0000D5030000}"/>
    <cellStyle name="_Р.12 Труд_выручка ВСНК_Цена БП-09 уточн_для ПР_250309" xfId="983" xr:uid="{00000000-0005-0000-0000-0000D6030000}"/>
    <cellStyle name="_Р.12 Труд_выручка ВСНК_Цена ГП-09 согл ВН_030309 подписано РНБ" xfId="984" xr:uid="{00000000-0005-0000-0000-0000D7030000}"/>
    <cellStyle name="_Р.12 Труд_выручка ВСНК_Ценовые приложения_ ГП 09_250209 по тендеру" xfId="985" xr:uid="{00000000-0005-0000-0000-0000D8030000}"/>
    <cellStyle name="_Р.12 Труд_Выручка для БП-09 ред 251108 вар А с РУС _ГП ВДЗ с формулами" xfId="986" xr:uid="{00000000-0005-0000-0000-0000D9030000}"/>
    <cellStyle name="_Р.12 Труд_Выручка ЭБ ВСНК 09 ред.241108" xfId="987" xr:uid="{00000000-0005-0000-0000-0000DA030000}"/>
    <cellStyle name="_Р.12 Труд_Выручка ЭБ ВСНК 09 ред.241108_для ВСНК" xfId="988" xr:uid="{00000000-0005-0000-0000-0000DB030000}"/>
    <cellStyle name="_Р.12 Труд_Генподряд водозабор_СС_тендер_09" xfId="989" xr:uid="{00000000-0005-0000-0000-0000DC030000}"/>
    <cellStyle name="_Р.12 Труд_Книга1" xfId="990" xr:uid="{00000000-0005-0000-0000-0000DD030000}"/>
    <cellStyle name="_Р.12 Труд_Книга1_Анализ_СС тендер 09 свод" xfId="991" xr:uid="{00000000-0005-0000-0000-0000DE030000}"/>
    <cellStyle name="_Р.12 Труд_Книга1_Анализ_СС тендер 09 свод_копия для доработки_090908" xfId="992" xr:uid="{00000000-0005-0000-0000-0000DF030000}"/>
    <cellStyle name="_Р.12 Труд_Книга1_Анализ_СС тендер 09 свод_Расчет СС нефти_ВСФ_250309 уточн" xfId="993" xr:uid="{00000000-0005-0000-0000-0000E0030000}"/>
    <cellStyle name="_Р.12 Труд_Книга1_Анализ_СС тендер 09 свод_Суточные  ставки" xfId="994" xr:uid="{00000000-0005-0000-0000-0000E1030000}"/>
    <cellStyle name="_Р.12 Труд_Книга1_Анализ_СС тендер 09 свод_Цена БП-09 уточн_для ПР_250309" xfId="995" xr:uid="{00000000-0005-0000-0000-0000E2030000}"/>
    <cellStyle name="_Р.12 Труд_Книга1_Анализ_СС тендер 09 свод_Цена ГП-09 согл ВН_030309 подписано РНБ" xfId="996" xr:uid="{00000000-0005-0000-0000-0000E3030000}"/>
    <cellStyle name="_Р.12 Труд_Книга1_Анализ_СС тендер 09 свод_Ценовые приложения_ ГП 09_250209 по тендеру" xfId="997" xr:uid="{00000000-0005-0000-0000-0000E4030000}"/>
    <cellStyle name="_Р.12 Труд_Книга1_Копия выручки 2_161008" xfId="998" xr:uid="{00000000-0005-0000-0000-0000E5030000}"/>
    <cellStyle name="_Р.12 Труд_Книга1_Копия выручки 211" xfId="999" xr:uid="{00000000-0005-0000-0000-0000E6030000}"/>
    <cellStyle name="_Р.12 Труд_Книга1_Расчет СС нефти_ВСФ_250309 уточн" xfId="1000" xr:uid="{00000000-0005-0000-0000-0000E7030000}"/>
    <cellStyle name="_Р.12 Труд_Книга1_РБ Ванкор 17" xfId="1001" xr:uid="{00000000-0005-0000-0000-0000E8030000}"/>
    <cellStyle name="_Р.12 Труд_Книга1_РБ ВСНК 141108" xfId="1002" xr:uid="{00000000-0005-0000-0000-0000E9030000}"/>
    <cellStyle name="_Р.12 Труд_Книга1_Стоимость Юр_81  РБ ЮТМ_в ЦАУ_221008" xfId="1003" xr:uid="{00000000-0005-0000-0000-0000EA030000}"/>
    <cellStyle name="_Р.12 Труд_Книга1_Суточные  ставки" xfId="1004" xr:uid="{00000000-0005-0000-0000-0000EB030000}"/>
    <cellStyle name="_Р.12 Труд_Книга1_Цена БП-09 уточн_для ПР_250309" xfId="1005" xr:uid="{00000000-0005-0000-0000-0000EC030000}"/>
    <cellStyle name="_Р.12 Труд_Книга1_Цена ГП-09 согл ВН_030309 подписано РНБ" xfId="1006" xr:uid="{00000000-0005-0000-0000-0000ED030000}"/>
    <cellStyle name="_Р.12 Труд_Книга1_Ценовые приложения_ ГП 09_250209 по тендеру" xfId="1007" xr:uid="{00000000-0005-0000-0000-0000EE030000}"/>
    <cellStyle name="_Р.12 Труд_Книга1_ЭБ ВСНК" xfId="1008" xr:uid="{00000000-0005-0000-0000-0000EF030000}"/>
    <cellStyle name="_Р.12 Труд_Книга1_ЭБ ВСНК ред 131108" xfId="1009" xr:uid="{00000000-0005-0000-0000-0000F0030000}"/>
    <cellStyle name="_Р.12 Труд_Копия выручки 2" xfId="1010" xr:uid="{00000000-0005-0000-0000-0000F1030000}"/>
    <cellStyle name="_Р.12 Труд_Копия выручки 2_161008" xfId="1011" xr:uid="{00000000-0005-0000-0000-0000F2030000}"/>
    <cellStyle name="_Р.12 Труд_Копия выручки 211" xfId="1012" xr:uid="{00000000-0005-0000-0000-0000F3030000}"/>
    <cellStyle name="_Р.12 Труд_Копия стоимость Юр-81 ред 160309 печать" xfId="1013" xr:uid="{00000000-0005-0000-0000-0000F4030000}"/>
    <cellStyle name="_Р.12 Труд_ЛОТ № 01 (ЭБ куст №1) ред" xfId="1014" xr:uid="{00000000-0005-0000-0000-0000F5030000}"/>
    <cellStyle name="_Р.12 Труд_ЛОТ № 01 (ЭБ куст №1) ред_Расчет СС нефти_ВСФ_250309 уточн" xfId="1015" xr:uid="{00000000-0005-0000-0000-0000F6030000}"/>
    <cellStyle name="_Р.12 Труд_ЛОТ № 01 (ЭБ куст №1) ред_Суточные  ставки" xfId="1016" xr:uid="{00000000-0005-0000-0000-0000F7030000}"/>
    <cellStyle name="_Р.12 Труд_ЛОТ № 01 (ЭБ куст №1) ред_Цена БП-09 уточн_для ПР_250309" xfId="1017" xr:uid="{00000000-0005-0000-0000-0000F8030000}"/>
    <cellStyle name="_Р.12 Труд_ЛОТ № 01 (ЭБ куст №1) ред_Цена ГП-09 согл ВН_030309 подписано РНБ" xfId="1018" xr:uid="{00000000-0005-0000-0000-0000F9030000}"/>
    <cellStyle name="_Р.12 Труд_ЛОТ № 01 (ЭБ куст №1) ред_Ценовые приложения_ ГП 09_250209 по тендеру" xfId="1019" xr:uid="{00000000-0005-0000-0000-0000FA030000}"/>
    <cellStyle name="_Р.12 Труд_оборудование ЮР" xfId="1020" xr:uid="{00000000-0005-0000-0000-0000FB030000}"/>
    <cellStyle name="_Р.12 Труд_оборудование ЮР_Расчет СС нефти_ВСФ_250309 уточн" xfId="1021" xr:uid="{00000000-0005-0000-0000-0000FC030000}"/>
    <cellStyle name="_Р.12 Труд_оборудование ЮР_Суточные  ставки" xfId="1022" xr:uid="{00000000-0005-0000-0000-0000FD030000}"/>
    <cellStyle name="_Р.12 Труд_оборудование ЮР_Цена БП-09 уточн_для ПР_250309" xfId="1023" xr:uid="{00000000-0005-0000-0000-0000FE030000}"/>
    <cellStyle name="_Р.12 Труд_оборудование ЮР_Цена ГП-09 согл ВН_030309 подписано РНБ" xfId="1024" xr:uid="{00000000-0005-0000-0000-0000FF030000}"/>
    <cellStyle name="_Р.12 Труд_оборудование ЮР_Ценовые приложения_ ГП 09_250209 по тендеру" xfId="1025" xr:uid="{00000000-0005-0000-0000-000000040000}"/>
    <cellStyle name="_Р.12 Труд_Приложения к дог_ОТС_ред ВСФ_090408" xfId="1026" xr:uid="{00000000-0005-0000-0000-000001040000}"/>
    <cellStyle name="_Р.12 Труд_Приложения к дог_ОТС_ред ВСФ_090408_Расчет СС нефти_ВСФ_250309 уточн" xfId="1027" xr:uid="{00000000-0005-0000-0000-000002040000}"/>
    <cellStyle name="_Р.12 Труд_Приложения к дог_ОТС_ред ВСФ_090408_Суточные  ставки" xfId="1028" xr:uid="{00000000-0005-0000-0000-000003040000}"/>
    <cellStyle name="_Р.12 Труд_Приложения к дог_ОТС_ред ВСФ_090408_Цена БП-09 уточн_для ПР_250309" xfId="1029" xr:uid="{00000000-0005-0000-0000-000004040000}"/>
    <cellStyle name="_Р.12 Труд_Приложения к дог_ОТС_ред ВСФ_090408_Цена ГП-09 согл ВН_030309 подписано РНБ" xfId="1030" xr:uid="{00000000-0005-0000-0000-000005040000}"/>
    <cellStyle name="_Р.12 Труд_Приложения к дог_ОТС_ред ВСФ_090408_Ценовые приложения_ ГП 09_250209 по тендеру" xfId="1031" xr:uid="{00000000-0005-0000-0000-000006040000}"/>
    <cellStyle name="_Р.12 Труд_Разделы 14, 8(1).2, 9  БП РН-Бурение 2008-2012 (ВАНКОР)" xfId="1032" xr:uid="{00000000-0005-0000-0000-000007040000}"/>
    <cellStyle name="_Р.12 Труд_Разделы 14, 8(1).2, 9  БП РН-Бурение 2008-2012 (ВАНКОР)_Расчет СС нефти_ВСФ_250309 уточн" xfId="1033" xr:uid="{00000000-0005-0000-0000-000008040000}"/>
    <cellStyle name="_Р.12 Труд_Разделы 14, 8(1).2, 9  БП РН-Бурение 2008-2012 (ВАНКОР)_Суточные  ставки" xfId="1034" xr:uid="{00000000-0005-0000-0000-000009040000}"/>
    <cellStyle name="_Р.12 Труд_Разделы 14, 8(1).2, 9  БП РН-Бурение 2008-2012 (ВАНКОР)_Цена БП-09 уточн_для ПР_250309" xfId="1035" xr:uid="{00000000-0005-0000-0000-00000A040000}"/>
    <cellStyle name="_Р.12 Труд_Разделы 14, 8(1).2, 9  БП РН-Бурение 2008-2012 (ВАНКОР)_Цена ГП-09 согл ВН_030309 подписано РНБ" xfId="1036" xr:uid="{00000000-0005-0000-0000-00000B040000}"/>
    <cellStyle name="_Р.12 Труд_Разделы 14, 8(1).2, 9  БП РН-Бурение 2008-2012 (ВАНКОР)_Ценовые приложения_ ГП 09_250209 по тендеру" xfId="1037" xr:uid="{00000000-0005-0000-0000-00000C040000}"/>
    <cellStyle name="_Р.12 Труд_расчет БПО 081008" xfId="1038" xr:uid="{00000000-0005-0000-0000-00000D040000}"/>
    <cellStyle name="_Р.12 Труд_расчет БПО 160708" xfId="1039" xr:uid="{00000000-0005-0000-0000-00000E040000}"/>
    <cellStyle name="_Р.12 Труд_расчет БПО 160708_Расчет СС нефти_ВСФ_250309 уточн" xfId="1040" xr:uid="{00000000-0005-0000-0000-00000F040000}"/>
    <cellStyle name="_Р.12 Труд_расчет БПО 160708_Суточные  ставки" xfId="1041" xr:uid="{00000000-0005-0000-0000-000010040000}"/>
    <cellStyle name="_Р.12 Труд_расчет БПО 160708_Цена БП-09 уточн_для ПР_250309" xfId="1042" xr:uid="{00000000-0005-0000-0000-000011040000}"/>
    <cellStyle name="_Р.12 Труд_расчет БПО 160708_Цена ГП-09 согл ВН_030309 подписано РНБ" xfId="1043" xr:uid="{00000000-0005-0000-0000-000012040000}"/>
    <cellStyle name="_Р.12 Труд_расчет БПО 160708_Ценовые приложения_ ГП 09_250209 по тендеру" xfId="1044" xr:uid="{00000000-0005-0000-0000-000013040000}"/>
    <cellStyle name="_Р.12 Труд_Расчет СС нефти_ВСФ_250309 уточн" xfId="1045" xr:uid="{00000000-0005-0000-0000-000014040000}"/>
    <cellStyle name="_Р.12 Труд_расчет СС_ВСНК" xfId="1046" xr:uid="{00000000-0005-0000-0000-000015040000}"/>
    <cellStyle name="_Р.12 Труд_расчет СС_ВСНК_09 расшифровка" xfId="1047" xr:uid="{00000000-0005-0000-0000-000016040000}"/>
    <cellStyle name="_Р.12 Труд_расчет СС_ВСНК_09 расшифровка ред 081008" xfId="1048" xr:uid="{00000000-0005-0000-0000-000017040000}"/>
    <cellStyle name="_Р.12 Труд_расчет СС_ВСНК_Расчет СС нефти_ВСФ_250309 уточн" xfId="1049" xr:uid="{00000000-0005-0000-0000-000018040000}"/>
    <cellStyle name="_Р.12 Труд_расчет СС_ВСНК_с БКФ" xfId="1050" xr:uid="{00000000-0005-0000-0000-000019040000}"/>
    <cellStyle name="_Р.12 Труд_расчет СС_ВСНК_с БКФ_Расчет СС нефти_ВСФ_250309 уточн" xfId="1051" xr:uid="{00000000-0005-0000-0000-00001A040000}"/>
    <cellStyle name="_Р.12 Труд_расчет СС_ВСНК_с БКФ_Суточные  ставки" xfId="1052" xr:uid="{00000000-0005-0000-0000-00001B040000}"/>
    <cellStyle name="_Р.12 Труд_расчет СС_ВСНК_с БКФ_Цена БП-09 уточн_для ПР_250309" xfId="1053" xr:uid="{00000000-0005-0000-0000-00001C040000}"/>
    <cellStyle name="_Р.12 Труд_расчет СС_ВСНК_с БКФ_Цена ГП-09 согл ВН_030309 подписано РНБ" xfId="1054" xr:uid="{00000000-0005-0000-0000-00001D040000}"/>
    <cellStyle name="_Р.12 Труд_расчет СС_ВСНК_с БКФ_Ценовые приложения_ ГП 09_250209 по тендеру" xfId="1055" xr:uid="{00000000-0005-0000-0000-00001E040000}"/>
    <cellStyle name="_Р.12 Труд_расчет СС_ВСНК_Суточные  ставки" xfId="1056" xr:uid="{00000000-0005-0000-0000-00001F040000}"/>
    <cellStyle name="_Р.12 Труд_расчет СС_ВСНК_Цена БП-09 уточн_для ПР_250309" xfId="1057" xr:uid="{00000000-0005-0000-0000-000020040000}"/>
    <cellStyle name="_Р.12 Труд_расчет СС_ВСНК_Цена ГП-09 согл ВН_030309 подписано РНБ" xfId="1058" xr:uid="{00000000-0005-0000-0000-000021040000}"/>
    <cellStyle name="_Р.12 Труд_расчет СС_ВСНК_Ценовые приложения_ ГП 09_250209 по тендеру" xfId="1059" xr:uid="{00000000-0005-0000-0000-000022040000}"/>
    <cellStyle name="_Р.12 Труд_расчет СС_ВСНК_ЭБ_09 ред 111108" xfId="1060" xr:uid="{00000000-0005-0000-0000-000023040000}"/>
    <cellStyle name="_Р.12 Труд_расчет СС_ВСНК_ЭБ_09 ред 161008" xfId="1061" xr:uid="{00000000-0005-0000-0000-000024040000}"/>
    <cellStyle name="_Р.12 Труд_расчет СС_ВСНК_ЭБ_09 ред 201008" xfId="1062" xr:uid="{00000000-0005-0000-0000-000025040000}"/>
    <cellStyle name="_Р.12 Труд_Расчет стоимости Петим-3 ред 250309" xfId="1063" xr:uid="{00000000-0005-0000-0000-000026040000}"/>
    <cellStyle name="_Р.12 Труд_Расчет стоимости скв 17 Ванкор" xfId="1064" xr:uid="{00000000-0005-0000-0000-000027040000}"/>
    <cellStyle name="_Р.12 Труд_Расчет стоимости скв 17 Ванкор_Расчет СС нефти_ВСФ_250309 уточн" xfId="1065" xr:uid="{00000000-0005-0000-0000-000028040000}"/>
    <cellStyle name="_Р.12 Труд_Расчет стоимости скв 17 Ванкор_Суточные  ставки" xfId="1066" xr:uid="{00000000-0005-0000-0000-000029040000}"/>
    <cellStyle name="_Р.12 Труд_Расчет стоимости скв 17 Ванкор_Цена БП-09 уточн_для ПР_250309" xfId="1067" xr:uid="{00000000-0005-0000-0000-00002A040000}"/>
    <cellStyle name="_Р.12 Труд_Расчет стоимости скв 17 Ванкор_Цена ГП-09 согл ВН_030309 подписано РНБ" xfId="1068" xr:uid="{00000000-0005-0000-0000-00002B040000}"/>
    <cellStyle name="_Р.12 Труд_Расчет стоимости скв 17 Ванкор_Ценовые приложения_ ГП 09_250209 по тендеру" xfId="1069" xr:uid="{00000000-0005-0000-0000-00002C040000}"/>
    <cellStyle name="_Р.12 Труд_Расчет стоимости ЮР-83 копия" xfId="1070" xr:uid="{00000000-0005-0000-0000-00002D040000}"/>
    <cellStyle name="_Р.12 Труд_Расчет стоимости ЮР-83 уточн_100609" xfId="1071" xr:uid="{00000000-0005-0000-0000-00002E040000}"/>
    <cellStyle name="_Р.12 Труд_Расчет ЭБ ред 020609 с лотами" xfId="1072" xr:uid="{00000000-0005-0000-0000-00002F040000}"/>
    <cellStyle name="_Р.12 Труд_РасчетССГП 1 - 2008" xfId="1073" xr:uid="{00000000-0005-0000-0000-000030040000}"/>
    <cellStyle name="_Р.12 Труд_РасчетССГП 1 - 2008_Расчет СС нефти_ВСФ_250309 уточн" xfId="1074" xr:uid="{00000000-0005-0000-0000-000031040000}"/>
    <cellStyle name="_Р.12 Труд_РасчетССГП 1 - 2008_Суточные  ставки" xfId="1075" xr:uid="{00000000-0005-0000-0000-000032040000}"/>
    <cellStyle name="_Р.12 Труд_РасчетССГП 1 - 2008_Цена БП-09 уточн_для ПР_250309" xfId="1076" xr:uid="{00000000-0005-0000-0000-000033040000}"/>
    <cellStyle name="_Р.12 Труд_РасчетССГП 1 - 2008_Цена ГП-09 согл ВН_030309 подписано РНБ" xfId="1077" xr:uid="{00000000-0005-0000-0000-000034040000}"/>
    <cellStyle name="_Р.12 Труд_РасчетССГП 1 - 2008_Ценовые приложения_ ГП 09_250209 по тендеру" xfId="1078" xr:uid="{00000000-0005-0000-0000-000035040000}"/>
    <cellStyle name="_Р.12 Труд_РасчетССГП для ВСНК_191207" xfId="1079" xr:uid="{00000000-0005-0000-0000-000036040000}"/>
    <cellStyle name="_Р.12 Труд_РБ Ванкор 17" xfId="1080" xr:uid="{00000000-0005-0000-0000-000037040000}"/>
    <cellStyle name="_Р.12 Труд_РБ ВСНК 141108" xfId="1081" xr:uid="{00000000-0005-0000-0000-000038040000}"/>
    <cellStyle name="_Р.12 Труд_Реестр выручки за ноябрь-декабрь" xfId="1082" xr:uid="{00000000-0005-0000-0000-000039040000}"/>
    <cellStyle name="_Р.12 Труд_Реестр выручки за ноябрь-декабрь.1" xfId="1083" xr:uid="{00000000-0005-0000-0000-00003A040000}"/>
    <cellStyle name="_Р.12 Труд_Реестр выручки за октябрь" xfId="1084" xr:uid="{00000000-0005-0000-0000-00003B040000}"/>
    <cellStyle name="_Р.12 Труд_Смета БПО_ЮТМ на 2010г ред 020609" xfId="1085" xr:uid="{00000000-0005-0000-0000-00003C040000}"/>
    <cellStyle name="_Р.12 Труд_Стоимость Юр_81  РБ ЮТМ_в ЦАУ_221008" xfId="1086" xr:uid="{00000000-0005-0000-0000-00003D040000}"/>
    <cellStyle name="_Р.12 Труд_стоимость Юр-81 ред 130309 от Дьяченко" xfId="1087" xr:uid="{00000000-0005-0000-0000-00003E040000}"/>
    <cellStyle name="_Р.12 Труд_стоимость Юр-81 ред 131208 для ВСНК нов сервис" xfId="1088" xr:uid="{00000000-0005-0000-0000-00003F040000}"/>
    <cellStyle name="_Р.12 Труд_стоимость Юр-81 ред 140209 в договор" xfId="1089" xr:uid="{00000000-0005-0000-0000-000040040000}"/>
    <cellStyle name="_Р.12 Труд_стоимость Юр-81 ред 160309" xfId="1090" xr:uid="{00000000-0005-0000-0000-000041040000}"/>
    <cellStyle name="_Р.12 Труд_стоимость Юр-81 ред 180209" xfId="1091" xr:uid="{00000000-0005-0000-0000-000042040000}"/>
    <cellStyle name="_Р.12 Труд_стоимость Юр-81 ред 190109" xfId="1092" xr:uid="{00000000-0005-0000-0000-000043040000}"/>
    <cellStyle name="_Р.12 Труд_стоимость Юр-81 ред 200309 на 100 сут.уточн_1" xfId="1093" xr:uid="{00000000-0005-0000-0000-000044040000}"/>
    <cellStyle name="_Р.12 Труд_стоимость Юр-81 ред 210109 в договор" xfId="1094" xr:uid="{00000000-0005-0000-0000-000045040000}"/>
    <cellStyle name="_Р.12 Труд_стоимость Юр-81 ред 241108" xfId="1095" xr:uid="{00000000-0005-0000-0000-000046040000}"/>
    <cellStyle name="_Р.12 Труд_стоимость Юр-81 ред 241108 без БПО" xfId="1096" xr:uid="{00000000-0005-0000-0000-000047040000}"/>
    <cellStyle name="_Р.12 Труд_стоимость Юр-81 ред 241108_в ВСНК" xfId="1097" xr:uid="{00000000-0005-0000-0000-000048040000}"/>
    <cellStyle name="_Р.12 Труд_Суточные  ставки" xfId="1098" xr:uid="{00000000-0005-0000-0000-000049040000}"/>
    <cellStyle name="_Р.12 Труд_фонд БПО ЮТЭ(для ПЭО)" xfId="1099" xr:uid="{00000000-0005-0000-0000-00004A040000}"/>
    <cellStyle name="_Р.12 Труд_Цена БП-09 уточн_для ПР_250309" xfId="1100" xr:uid="{00000000-0005-0000-0000-00004B040000}"/>
    <cellStyle name="_Р.12 Труд_Цена ГП-09 согл ВН_030309 подписано РНБ" xfId="1101" xr:uid="{00000000-0005-0000-0000-00004C040000}"/>
    <cellStyle name="_Р.12 Труд_Ценовые приложения_ ГП 09_250209 по тендеру" xfId="1102" xr:uid="{00000000-0005-0000-0000-00004D040000}"/>
    <cellStyle name="_Р.12 Труд_ЭБ ВСНК" xfId="1103" xr:uid="{00000000-0005-0000-0000-00004E040000}"/>
    <cellStyle name="_Р.12 Труд_ЭБ ВСНК ред 131108" xfId="1104" xr:uid="{00000000-0005-0000-0000-00004F040000}"/>
    <cellStyle name="_Р.12 Труд_Юр-81 исп со станка" xfId="1105" xr:uid="{00000000-0005-0000-0000-000050040000}"/>
    <cellStyle name="_РCCCформат" xfId="1106" xr:uid="{00000000-0005-0000-0000-000051040000}"/>
    <cellStyle name="_Разведка ПНГ Лавч.2008г" xfId="1107" xr:uid="{00000000-0005-0000-0000-000052040000}"/>
    <cellStyle name="_Раздел 14 утв биз-пл на 2007г" xfId="1108" xr:uid="{00000000-0005-0000-0000-000053040000}"/>
    <cellStyle name="_Раздел 14 утв биз-пл на 2007г_Разделы 14, 8(1).2, 9  БП РН-Бурение 2008-2012 (ВАНКОР)" xfId="1109" xr:uid="{00000000-0005-0000-0000-000054040000}"/>
    <cellStyle name="_Раздел 14 утв биз-пл на 2007г_Разделы 14, 8(1).2, 9  БП РН-Бурение 2008-2012 (ВАНКОР)_Расчет СС нефти_ВСФ_250309 уточн" xfId="1110" xr:uid="{00000000-0005-0000-0000-000055040000}"/>
    <cellStyle name="_Раздел 14 утв биз-пл на 2007г_Разделы 14, 8(1).2, 9  БП РН-Бурение 2008-2012 (ВАНКОР)_Суточные  ставки" xfId="1111" xr:uid="{00000000-0005-0000-0000-000056040000}"/>
    <cellStyle name="_Раздел 14 утв биз-пл на 2007г_Разделы 14, 8(1).2, 9  БП РН-Бурение 2008-2012 (ВАНКОР)_Цена БП-09 уточн_для ПР_250309" xfId="1112" xr:uid="{00000000-0005-0000-0000-000057040000}"/>
    <cellStyle name="_Раздел 14 утв биз-пл на 2007г_Разделы 14, 8(1).2, 9  БП РН-Бурение 2008-2012 (ВАНКОР)_Цена ГП-09 согл ВН_030309 подписано РНБ" xfId="1113" xr:uid="{00000000-0005-0000-0000-000058040000}"/>
    <cellStyle name="_Раздел 14 утв биз-пл на 2007г_Разделы 14, 8(1).2, 9  БП РН-Бурение 2008-2012 (ВАНКОР)_Ценовые приложения_ ГП 09_250209 по тендеру" xfId="1114" xr:uid="{00000000-0005-0000-0000-000059040000}"/>
    <cellStyle name="_Раздел 14 утв биз-пл на 2007г_Расчет СС нефти_ВСФ_250309 уточн" xfId="1115" xr:uid="{00000000-0005-0000-0000-00005A040000}"/>
    <cellStyle name="_Раздел 14 утв биз-пл на 2007г_Суточные  ставки" xfId="1116" xr:uid="{00000000-0005-0000-0000-00005B040000}"/>
    <cellStyle name="_Раздел 14 утв биз-пл на 2007г_Цена БП-09 уточн_для ПР_250309" xfId="1117" xr:uid="{00000000-0005-0000-0000-00005C040000}"/>
    <cellStyle name="_Раздел 14 утв биз-пл на 2007г_Цена ГП-09 согл ВН_030309 подписано РНБ" xfId="1118" xr:uid="{00000000-0005-0000-0000-00005D040000}"/>
    <cellStyle name="_Раздел 14 утв биз-пл на 2007г_Ценовые приложения_ ГП 09_250209 по тендеру" xfId="1119" xr:uid="{00000000-0005-0000-0000-00005E040000}"/>
    <cellStyle name="_Раздел 20 макет new" xfId="1120" xr:uid="{00000000-0005-0000-0000-00005F040000}"/>
    <cellStyle name="_раздел 8 2 утвержденный" xfId="1121" xr:uid="{00000000-0005-0000-0000-000060040000}"/>
    <cellStyle name="_раздел 8 2 утвержденный_Расчет СС нефти_ВСФ_250309 уточн" xfId="1122" xr:uid="{00000000-0005-0000-0000-000061040000}"/>
    <cellStyle name="_раздел 8 2 утвержденный_расчет стоимости метра проходки_ВСФ_250209" xfId="1123" xr:uid="{00000000-0005-0000-0000-000062040000}"/>
    <cellStyle name="_раздел 8 2 утвержденный_расчет стоимости метра проходки_ВСФ_250209_Расчет Петим-3 ред 030609" xfId="1124" xr:uid="{00000000-0005-0000-0000-000063040000}"/>
    <cellStyle name="_раздел 8 2 утвержденный_расчет стоимости метра проходки_ВСФ_250209_Расчет ЭБ ред 100609 кусты 2,6,1,7" xfId="1125" xr:uid="{00000000-0005-0000-0000-000064040000}"/>
    <cellStyle name="_раздел 8 2 утвержденный_Суточные  ставки" xfId="1126" xr:uid="{00000000-0005-0000-0000-000065040000}"/>
    <cellStyle name="_раздел 8 2 утвержденный_Цена ГП-09 согл ВН_030309 подписано РНБ" xfId="1127" xr:uid="{00000000-0005-0000-0000-000066040000}"/>
    <cellStyle name="_раздел 8 2 утвержденный_Ценовые приложения_ ГП 09_200209" xfId="1128" xr:uid="{00000000-0005-0000-0000-000067040000}"/>
    <cellStyle name="_раздел 8 2 утвержденный_Ценовые приложения_ ГП 09_200209_Расчет Петим-3 ред 030609" xfId="1129" xr:uid="{00000000-0005-0000-0000-000068040000}"/>
    <cellStyle name="_раздел 8 2 утвержденный_Ценовые приложения_ ГП 09_200209_Расчет ЭБ ред 100609 кусты 2,6,1,7" xfId="1130" xr:uid="{00000000-0005-0000-0000-000069040000}"/>
    <cellStyle name="_раздел 8 2 утвержденный_Ценовые приложения_ ГП 09_250209 по тендеру" xfId="1131" xr:uid="{00000000-0005-0000-0000-00006A040000}"/>
    <cellStyle name="_раздел 8 2 утвержденный_Эл_энергия_ВСФ_240209_БП" xfId="1132" xr:uid="{00000000-0005-0000-0000-00006B040000}"/>
    <cellStyle name="_раздел 8 2 утвержденный_Эл_энергия_ВСФ_240209_БП_Расчет СС нефти_ВСФ_250309 уточн" xfId="1133" xr:uid="{00000000-0005-0000-0000-00006C040000}"/>
    <cellStyle name="_Раздел 8. 2 9  14 от 9.11.07" xfId="1134" xr:uid="{00000000-0005-0000-0000-00006D040000}"/>
    <cellStyle name="_Разделы 15,16 БП 2008-2012" xfId="1135" xr:uid="{00000000-0005-0000-0000-00006E040000}"/>
    <cellStyle name="_Разделы 15,16 БП 2008-2012_Maket БП" xfId="1136" xr:uid="{00000000-0005-0000-0000-00006F040000}"/>
    <cellStyle name="_Разделы 15,16 БП 2008-2012_Maket БП_Выручка для БП-09 ред 251108 вар А с РУС _ГП ВДЗ с формулами" xfId="1137" xr:uid="{00000000-0005-0000-0000-000070040000}"/>
    <cellStyle name="_Разделы 15,16 БП 2008-2012_Maket БП_Выручка для БП-09 ред 251108 вар А с РУС _ГП ВДЗ с формулами_Расчет Петим-3 ред 030609" xfId="1138" xr:uid="{00000000-0005-0000-0000-000071040000}"/>
    <cellStyle name="_Разделы 15,16 БП 2008-2012_Maket БП_Выручка для БП-09 ред 251108 вар А с РУС _ГП ВДЗ с формулами_Расчет ЭБ ред 100609 кусты 2,6,1,7" xfId="1139" xr:uid="{00000000-0005-0000-0000-000072040000}"/>
    <cellStyle name="_Разделы 15,16 БП 2008-2012_Maket БП_Расчет СС нефти_ВСФ_250309 уточн" xfId="1140" xr:uid="{00000000-0005-0000-0000-000073040000}"/>
    <cellStyle name="_Разделы 15,16 БП 2008-2012_Maket БП_расчет стоимости метра проходки_ВСФ_250209" xfId="1141" xr:uid="{00000000-0005-0000-0000-000074040000}"/>
    <cellStyle name="_Разделы 15,16 БП 2008-2012_Maket БП_расчет стоимости метра проходки_ВСФ_250209_Расчет Петим-3 ред 030609" xfId="1142" xr:uid="{00000000-0005-0000-0000-000075040000}"/>
    <cellStyle name="_Разделы 15,16 БП 2008-2012_Maket БП_расчет стоимости метра проходки_ВСФ_250209_Расчет ЭБ ред 100609 кусты 2,6,1,7" xfId="1143" xr:uid="{00000000-0005-0000-0000-000076040000}"/>
    <cellStyle name="_Разделы 15,16 БП 2008-2012_Maket БП_Суточные  ставки" xfId="1144" xr:uid="{00000000-0005-0000-0000-000077040000}"/>
    <cellStyle name="_Разделы 15,16 БП 2008-2012_Maket БП_Цена ГП-09 согл ВН_030309 подписано РНБ" xfId="1145" xr:uid="{00000000-0005-0000-0000-000078040000}"/>
    <cellStyle name="_Разделы 15,16 БП 2008-2012_Maket БП_Ценовые приложения_ ГП 09_200209" xfId="1146" xr:uid="{00000000-0005-0000-0000-000079040000}"/>
    <cellStyle name="_Разделы 15,16 БП 2008-2012_Maket БП_Ценовые приложения_ ГП 09_200209_Расчет Петим-3 ред 030609" xfId="1147" xr:uid="{00000000-0005-0000-0000-00007A040000}"/>
    <cellStyle name="_Разделы 15,16 БП 2008-2012_Maket БП_Ценовые приложения_ ГП 09_200209_Расчет ЭБ ред 100609 кусты 2,6,1,7" xfId="1148" xr:uid="{00000000-0005-0000-0000-00007B040000}"/>
    <cellStyle name="_Разделы 15,16 БП 2008-2012_Maket БП_Ценовые приложения_ ГП 09_250209 по тендеру" xfId="1149" xr:uid="{00000000-0005-0000-0000-00007C040000}"/>
    <cellStyle name="_Разделы 15,16 БП 2008-2012_Maket БП_Эл_энергия_ВСФ_240209_БП" xfId="1150" xr:uid="{00000000-0005-0000-0000-00007D040000}"/>
    <cellStyle name="_Разделы 15,16 БП 2008-2012_Maket БП_Эл_энергия_ВСФ_240209_БП_Расчет СС нефти_ВСФ_250309 уточн" xfId="1151" xr:uid="{00000000-0005-0000-0000-00007E040000}"/>
    <cellStyle name="_Разделы 15,16 БП 2008-2012_Выручка для БП-09 ред 251108 вар А с РУС _ГП ВДЗ с формулами" xfId="1152" xr:uid="{00000000-0005-0000-0000-00007F040000}"/>
    <cellStyle name="_Разделы 15,16 БП 2008-2012_Выручка для БП-09 ред 251108 вар А с РУС _ГП ВДЗ с формулами_Расчет Петим-3 ред 030609" xfId="1153" xr:uid="{00000000-0005-0000-0000-000080040000}"/>
    <cellStyle name="_Разделы 15,16 БП 2008-2012_Выручка для БП-09 ред 251108 вар А с РУС _ГП ВДЗ с формулами_Расчет ЭБ ред 100609 кусты 2,6,1,7" xfId="1154" xr:uid="{00000000-0005-0000-0000-000081040000}"/>
    <cellStyle name="_Разделы 15,16 БП 2008-2012_Копия выручки 2_161008" xfId="1155" xr:uid="{00000000-0005-0000-0000-000082040000}"/>
    <cellStyle name="_Разделы 15,16 БП 2008-2012_Копия выручки 211" xfId="1156" xr:uid="{00000000-0005-0000-0000-000083040000}"/>
    <cellStyle name="_Разделы 15,16 БП 2008-2012_Расчет СС нефти_ВСФ_250309 уточн" xfId="1157" xr:uid="{00000000-0005-0000-0000-000084040000}"/>
    <cellStyle name="_Разделы 15,16 БП 2008-2012_расчет стоимости метра проходки_ВСФ_250209" xfId="1158" xr:uid="{00000000-0005-0000-0000-000085040000}"/>
    <cellStyle name="_Разделы 15,16 БП 2008-2012_расчет стоимости метра проходки_ВСФ_250209_Расчет Петим-3 ред 030609" xfId="1159" xr:uid="{00000000-0005-0000-0000-000086040000}"/>
    <cellStyle name="_Разделы 15,16 БП 2008-2012_расчет стоимости метра проходки_ВСФ_250209_Расчет ЭБ ред 100609 кусты 2,6,1,7" xfId="1160" xr:uid="{00000000-0005-0000-0000-000087040000}"/>
    <cellStyle name="_Разделы 15,16 БП 2008-2012_РБ Ванкор 17" xfId="1161" xr:uid="{00000000-0005-0000-0000-000088040000}"/>
    <cellStyle name="_Разделы 15,16 БП 2008-2012_РБ ВСНК 141108" xfId="1162" xr:uid="{00000000-0005-0000-0000-000089040000}"/>
    <cellStyle name="_Разделы 15,16 БП 2008-2012_Стоимость Юр_81  РБ ЮТМ_в ЦАУ_221008" xfId="1163" xr:uid="{00000000-0005-0000-0000-00008A040000}"/>
    <cellStyle name="_Разделы 15,16 БП 2008-2012_Суточные  ставки" xfId="1164" xr:uid="{00000000-0005-0000-0000-00008B040000}"/>
    <cellStyle name="_Разделы 15,16 БП 2008-2012_Цена ГП-09 согл ВН_030309 подписано РНБ" xfId="1165" xr:uid="{00000000-0005-0000-0000-00008C040000}"/>
    <cellStyle name="_Разделы 15,16 БП 2008-2012_Ценовые приложения_ ГП 09_200209" xfId="1166" xr:uid="{00000000-0005-0000-0000-00008D040000}"/>
    <cellStyle name="_Разделы 15,16 БП 2008-2012_Ценовые приложения_ ГП 09_200209_Расчет Петим-3 ред 030609" xfId="1167" xr:uid="{00000000-0005-0000-0000-00008E040000}"/>
    <cellStyle name="_Разделы 15,16 БП 2008-2012_Ценовые приложения_ ГП 09_200209_Расчет ЭБ ред 100609 кусты 2,6,1,7" xfId="1168" xr:uid="{00000000-0005-0000-0000-00008F040000}"/>
    <cellStyle name="_Разделы 15,16 БП 2008-2012_Ценовые приложения_ ГП 09_250209 по тендеру" xfId="1169" xr:uid="{00000000-0005-0000-0000-000090040000}"/>
    <cellStyle name="_Разделы 15,16 БП 2008-2012_ЭБ ВСНК" xfId="1170" xr:uid="{00000000-0005-0000-0000-000091040000}"/>
    <cellStyle name="_Разделы 15,16 БП 2008-2012_ЭБ ВСНК ред 131108" xfId="1171" xr:uid="{00000000-0005-0000-0000-000092040000}"/>
    <cellStyle name="_Разделы 15,16 БП 2008-2012_Эл_энергия_ВСФ_240209_БП" xfId="1172" xr:uid="{00000000-0005-0000-0000-000093040000}"/>
    <cellStyle name="_Разделы 15,16 БП 2008-2012_Эл_энергия_ВСФ_240209_БП_Расчет СС нефти_ВСФ_250309 уточн" xfId="1173" xr:uid="{00000000-0005-0000-0000-000094040000}"/>
    <cellStyle name="_Разделы 8.1.1.  8.1.2.  8.1.3 в-3" xfId="1174" xr:uid="{00000000-0005-0000-0000-000095040000}"/>
    <cellStyle name="_Разделы 8.1.1.  8.1.2.  8.1.3 в-3_Maket БП" xfId="1175" xr:uid="{00000000-0005-0000-0000-000096040000}"/>
    <cellStyle name="_Разделы 8.1.1.  8.1.2.  8.1.3 в-3_Maket БП_Выручка для БП-09 ред 251108 вар А с РУС _ГП ВДЗ с формулами" xfId="1176" xr:uid="{00000000-0005-0000-0000-000097040000}"/>
    <cellStyle name="_Разделы 8.1.1.  8.1.2.  8.1.3 в-3_Maket БП_Выручка для БП-09 ред 251108 вар А с РУС _ГП ВДЗ с формулами_Расчет Петим-3 ред 030609" xfId="1177" xr:uid="{00000000-0005-0000-0000-000098040000}"/>
    <cellStyle name="_Разделы 8.1.1.  8.1.2.  8.1.3 в-3_Maket БП_Выручка для БП-09 ред 251108 вар А с РУС _ГП ВДЗ с формулами_Расчет ЭБ ред 100609 кусты 2,6,1,7" xfId="1178" xr:uid="{00000000-0005-0000-0000-000099040000}"/>
    <cellStyle name="_Разделы 8.1.1.  8.1.2.  8.1.3 в-3_Maket БП_Расчет СС нефти_ВСФ_250309 уточн" xfId="1179" xr:uid="{00000000-0005-0000-0000-00009A040000}"/>
    <cellStyle name="_Разделы 8.1.1.  8.1.2.  8.1.3 в-3_Maket БП_расчет стоимости метра проходки_ВСФ_250209" xfId="1180" xr:uid="{00000000-0005-0000-0000-00009B040000}"/>
    <cellStyle name="_Разделы 8.1.1.  8.1.2.  8.1.3 в-3_Maket БП_расчет стоимости метра проходки_ВСФ_250209_Расчет Петим-3 ред 030609" xfId="1181" xr:uid="{00000000-0005-0000-0000-00009C040000}"/>
    <cellStyle name="_Разделы 8.1.1.  8.1.2.  8.1.3 в-3_Maket БП_расчет стоимости метра проходки_ВСФ_250209_Расчет ЭБ ред 100609 кусты 2,6,1,7" xfId="1182" xr:uid="{00000000-0005-0000-0000-00009D040000}"/>
    <cellStyle name="_Разделы 8.1.1.  8.1.2.  8.1.3 в-3_Maket БП_Суточные  ставки" xfId="1183" xr:uid="{00000000-0005-0000-0000-00009E040000}"/>
    <cellStyle name="_Разделы 8.1.1.  8.1.2.  8.1.3 в-3_Maket БП_Цена ГП-09 согл ВН_030309 подписано РНБ" xfId="1184" xr:uid="{00000000-0005-0000-0000-00009F040000}"/>
    <cellStyle name="_Разделы 8.1.1.  8.1.2.  8.1.3 в-3_Maket БП_Ценовые приложения_ ГП 09_200209" xfId="1185" xr:uid="{00000000-0005-0000-0000-0000A0040000}"/>
    <cellStyle name="_Разделы 8.1.1.  8.1.2.  8.1.3 в-3_Maket БП_Ценовые приложения_ ГП 09_200209_Расчет Петим-3 ред 030609" xfId="1186" xr:uid="{00000000-0005-0000-0000-0000A1040000}"/>
    <cellStyle name="_Разделы 8.1.1.  8.1.2.  8.1.3 в-3_Maket БП_Ценовые приложения_ ГП 09_200209_Расчет ЭБ ред 100609 кусты 2,6,1,7" xfId="1187" xr:uid="{00000000-0005-0000-0000-0000A2040000}"/>
    <cellStyle name="_Разделы 8.1.1.  8.1.2.  8.1.3 в-3_Maket БП_Ценовые приложения_ ГП 09_250209 по тендеру" xfId="1188" xr:uid="{00000000-0005-0000-0000-0000A3040000}"/>
    <cellStyle name="_Разделы 8.1.1.  8.1.2.  8.1.3 в-3_Maket БП_Эл_энергия_ВСФ_240209_БП" xfId="1189" xr:uid="{00000000-0005-0000-0000-0000A4040000}"/>
    <cellStyle name="_Разделы 8.1.1.  8.1.2.  8.1.3 в-3_Maket БП_Эл_энергия_ВСФ_240209_БП_Расчет СС нефти_ВСФ_250309 уточн" xfId="1190" xr:uid="{00000000-0005-0000-0000-0000A5040000}"/>
    <cellStyle name="_Разделы 8.1.1.  8.1.2.  8.1.3 в-3_Выручка для БП-09 ред 251108 вар А с РУС _ГП ВДЗ с формулами" xfId="1191" xr:uid="{00000000-0005-0000-0000-0000A6040000}"/>
    <cellStyle name="_Разделы 8.1.1.  8.1.2.  8.1.3 в-3_Выручка для БП-09 ред 251108 вар А с РУС _ГП ВДЗ с формулами_Расчет Петим-3 ред 030609" xfId="1192" xr:uid="{00000000-0005-0000-0000-0000A7040000}"/>
    <cellStyle name="_Разделы 8.1.1.  8.1.2.  8.1.3 в-3_Копия выручки 2_161008" xfId="1193" xr:uid="{00000000-0005-0000-0000-0000A8040000}"/>
    <cellStyle name="_Разделы 8.1.1.  8.1.2.  8.1.3 в-3_Копия выручки 211" xfId="1194" xr:uid="{00000000-0005-0000-0000-0000A9040000}"/>
    <cellStyle name="_Разделы 8.1.1.  8.1.2.  8.1.3 в-3_Расчет СС нефти_ВСФ_250309 уточн" xfId="1195" xr:uid="{00000000-0005-0000-0000-0000AA040000}"/>
    <cellStyle name="_Разделы 8.1.1.  8.1.2.  8.1.3 в-3_расчет стоимости метра проходки_ВСФ_250209" xfId="1196" xr:uid="{00000000-0005-0000-0000-0000AB040000}"/>
    <cellStyle name="_Разделы 8.1.1.  8.1.2.  8.1.3 в-3_расчет стоимости метра проходки_ВСФ_250209_Расчет Петим-3 ред 030609" xfId="1197" xr:uid="{00000000-0005-0000-0000-0000AC040000}"/>
    <cellStyle name="_Разделы 8.1.1.  8.1.2.  8.1.3 в-3_РБ Ванкор 17" xfId="1198" xr:uid="{00000000-0005-0000-0000-0000AD040000}"/>
    <cellStyle name="_Разделы 8.1.1.  8.1.2.  8.1.3 в-3_РБ ВСНК 141108" xfId="1199" xr:uid="{00000000-0005-0000-0000-0000AE040000}"/>
    <cellStyle name="_Разделы 8.1.1.  8.1.2.  8.1.3 в-3_Стоимость Юр_81  РБ ЮТМ_в ЦАУ_221008" xfId="1200" xr:uid="{00000000-0005-0000-0000-0000AF040000}"/>
    <cellStyle name="_Разделы 8.1.1.  8.1.2.  8.1.3 в-3_Суточные  ставки" xfId="1201" xr:uid="{00000000-0005-0000-0000-0000B0040000}"/>
    <cellStyle name="_Разделы 8.1.1.  8.1.2.  8.1.3 в-3_Цена ГП-09 согл ВН_030309 подписано РНБ" xfId="1202" xr:uid="{00000000-0005-0000-0000-0000B1040000}"/>
    <cellStyle name="_Разделы 8.1.1.  8.1.2.  8.1.3 в-3_Ценовые приложения_ ГП 09_200209" xfId="1203" xr:uid="{00000000-0005-0000-0000-0000B2040000}"/>
    <cellStyle name="_Разделы 8.1.1.  8.1.2.  8.1.3 в-3_Ценовые приложения_ ГП 09_200209_Расчет Петим-3 ред 030609" xfId="1204" xr:uid="{00000000-0005-0000-0000-0000B3040000}"/>
    <cellStyle name="_Разделы 8.1.1.  8.1.2.  8.1.3 в-3_Ценовые приложения_ ГП 09_250209 по тендеру" xfId="1205" xr:uid="{00000000-0005-0000-0000-0000B4040000}"/>
    <cellStyle name="_Разделы 8.1.1.  8.1.2.  8.1.3 в-3_ЭБ ВСНК" xfId="1206" xr:uid="{00000000-0005-0000-0000-0000B5040000}"/>
    <cellStyle name="_Разделы 8.1.1.  8.1.2.  8.1.3 в-3_ЭБ ВСНК ред 131108" xfId="1207" xr:uid="{00000000-0005-0000-0000-0000B6040000}"/>
    <cellStyle name="_Разделы 8.1.1.  8.1.2.  8.1.3 в-3_Эл_энергия_ВСФ_240209_БП" xfId="1208" xr:uid="{00000000-0005-0000-0000-0000B7040000}"/>
    <cellStyle name="_Разделы 8.1.1.  8.1.2.  8.1.3 в-3_Эл_энергия_ВСФ_240209_БП_Расчет СС нефти_ВСФ_250309 уточн" xfId="1209" xr:uid="{00000000-0005-0000-0000-0000B8040000}"/>
    <cellStyle name="_Разделы 9148" xfId="1210" xr:uid="{00000000-0005-0000-0000-0000B9040000}"/>
    <cellStyle name="_Раскладка по цене РН-Б на 07г  (2) (2)" xfId="1211" xr:uid="{00000000-0005-0000-0000-0000BA040000}"/>
    <cellStyle name="_Расп отч в НПФ тендер 2008" xfId="1212" xr:uid="{00000000-0005-0000-0000-0000BB040000}"/>
    <cellStyle name="_Расп отч в НПФ тендер 2008_Расчет СС нефти_ВСФ_250309 уточн" xfId="1213" xr:uid="{00000000-0005-0000-0000-0000BC040000}"/>
    <cellStyle name="_Расп отч в НПФ тендер 2008_Суточные  ставки" xfId="1214" xr:uid="{00000000-0005-0000-0000-0000BD040000}"/>
    <cellStyle name="_Расп отч в НПФ тендер 2008_Цена БП-09 уточн_для ПР_250309" xfId="1215" xr:uid="{00000000-0005-0000-0000-0000BE040000}"/>
    <cellStyle name="_Расп отч в НПФ тендер 2008_Цена ГП-09 согл ВН_030309 подписано РНБ" xfId="1216" xr:uid="{00000000-0005-0000-0000-0000BF040000}"/>
    <cellStyle name="_Расп отч в НПФ тендер 2008_Ценовые приложения_ ГП 09_250209 по тендеру" xfId="1217" xr:uid="{00000000-0005-0000-0000-0000C0040000}"/>
    <cellStyle name="_Расход лимита (от 12.05. 05г)" xfId="1218" xr:uid="{00000000-0005-0000-0000-0000C1040000}"/>
    <cellStyle name="_расчет 1 зпл бригады 2006" xfId="1219" xr:uid="{00000000-0005-0000-0000-0000C2040000}"/>
    <cellStyle name="_Расчет бр часа КРС на 2 квартал для СНГ " xfId="1220" xr:uid="{00000000-0005-0000-0000-0000C3040000}"/>
    <cellStyle name="_Расчет бр часа ТРС на 2 квартал для СНГ Тюлевин МОЙ" xfId="1221" xr:uid="{00000000-0005-0000-0000-0000C4040000}"/>
    <cellStyle name="_Расчет затрат на содержание БКФ-2" xfId="1222" xr:uid="{00000000-0005-0000-0000-0000C5040000}"/>
    <cellStyle name="_расчет зпл бригады" xfId="1223" xr:uid="{00000000-0005-0000-0000-0000C6040000}"/>
    <cellStyle name="_Расчет капвлож.по скв.№15ВН на 2007г." xfId="1224" xr:uid="{00000000-0005-0000-0000-0000C7040000}"/>
    <cellStyle name="_Расчет Л-Бурение" xfId="1225" xr:uid="{00000000-0005-0000-0000-0000C8040000}"/>
    <cellStyle name="_Расчет Л-Бурение_Maket БП" xfId="1226" xr:uid="{00000000-0005-0000-0000-0000C9040000}"/>
    <cellStyle name="_Расчет Л-Бурение_Maket БП_Расчет СС нефти_ВСФ_250309 уточн" xfId="1227" xr:uid="{00000000-0005-0000-0000-0000CA040000}"/>
    <cellStyle name="_Расчет Л-Бурение_Maket БП_Суточные  ставки" xfId="1228" xr:uid="{00000000-0005-0000-0000-0000CB040000}"/>
    <cellStyle name="_Расчет Л-Бурение_Maket БП_Цена БП-09 уточн_для ПР_250309" xfId="1229" xr:uid="{00000000-0005-0000-0000-0000CC040000}"/>
    <cellStyle name="_Расчет Л-Бурение_Maket БП_Цена ГП-09 согл ВН_030309 подписано РНБ" xfId="1230" xr:uid="{00000000-0005-0000-0000-0000CD040000}"/>
    <cellStyle name="_Расчет Л-Бурение_Maket БП_Ценовые приложения_ ГП 09_250209 по тендеру" xfId="1231" xr:uid="{00000000-0005-0000-0000-0000CE040000}"/>
    <cellStyle name="_Расчет Л-Бурение_Копия выручки 2_161008" xfId="1232" xr:uid="{00000000-0005-0000-0000-0000CF040000}"/>
    <cellStyle name="_Расчет Л-Бурение_Копия выручки 211" xfId="1233" xr:uid="{00000000-0005-0000-0000-0000D0040000}"/>
    <cellStyle name="_Расчет Л-Бурение_Расчет СС нефти_ВСФ_250309 уточн" xfId="1234" xr:uid="{00000000-0005-0000-0000-0000D1040000}"/>
    <cellStyle name="_Расчет Л-Бурение_РБ Ванкор 17" xfId="1235" xr:uid="{00000000-0005-0000-0000-0000D2040000}"/>
    <cellStyle name="_Расчет Л-Бурение_РБ ВСНК 141108" xfId="1236" xr:uid="{00000000-0005-0000-0000-0000D3040000}"/>
    <cellStyle name="_Расчет Л-Бурение_Стоимость Юр_81  РБ ЮТМ_в ЦАУ_221008" xfId="1237" xr:uid="{00000000-0005-0000-0000-0000D4040000}"/>
    <cellStyle name="_Расчет Л-Бурение_Суточные  ставки" xfId="1238" xr:uid="{00000000-0005-0000-0000-0000D5040000}"/>
    <cellStyle name="_Расчет Л-Бурение_Цена БП-09 уточн_для ПР_250309" xfId="1239" xr:uid="{00000000-0005-0000-0000-0000D6040000}"/>
    <cellStyle name="_Расчет Л-Бурение_Цена ГП-09 согл ВН_030309 подписано РНБ" xfId="1240" xr:uid="{00000000-0005-0000-0000-0000D7040000}"/>
    <cellStyle name="_Расчет Л-Бурение_Ценовые приложения_ ГП 09_250209 по тендеру" xfId="1241" xr:uid="{00000000-0005-0000-0000-0000D8040000}"/>
    <cellStyle name="_Расчет Л-Бурение_ЭБ ВСНК" xfId="1242" xr:uid="{00000000-0005-0000-0000-0000D9040000}"/>
    <cellStyle name="_Расчет Л-Бурение_ЭБ ВСНК ред 131108" xfId="1243" xr:uid="{00000000-0005-0000-0000-0000DA040000}"/>
    <cellStyle name="_Расчет обучения на 2 кв. ТРС" xfId="1244" xr:uid="{00000000-0005-0000-0000-0000DB040000}"/>
    <cellStyle name="_Расчет сметы РН-бур" xfId="1245" xr:uid="{00000000-0005-0000-0000-0000DC040000}"/>
    <cellStyle name="_Расчет ССБП от 18.10.07 (анализ) в.1.4" xfId="1246" xr:uid="{00000000-0005-0000-0000-0000DD040000}"/>
    <cellStyle name="_Расчет ССБП от 18.10.07 (анализ) в.1.4_Расчет СС нефти_ВСФ_250309 уточн" xfId="1247" xr:uid="{00000000-0005-0000-0000-0000DE040000}"/>
    <cellStyle name="_Расчет ССБП от 18.10.07 (анализ) в.1.4_Суточные  ставки" xfId="1248" xr:uid="{00000000-0005-0000-0000-0000DF040000}"/>
    <cellStyle name="_Расчет ССБП от 18.10.07 (анализ) в.1.4_Цена БП-09 уточн_для ПР_250309" xfId="1249" xr:uid="{00000000-0005-0000-0000-0000E0040000}"/>
    <cellStyle name="_Расчет ССБП от 18.10.07 (анализ) в.1.4_Цена ГП-09 согл ВН_030309 подписано РНБ" xfId="1250" xr:uid="{00000000-0005-0000-0000-0000E1040000}"/>
    <cellStyle name="_Расчет ССБП от 18.10.07 (анализ) в.1.4_Ценовые приложения_ ГП 09_250209 по тендеру" xfId="1251" xr:uid="{00000000-0005-0000-0000-0000E2040000}"/>
    <cellStyle name="_Расчет ССБП от 18.10.07 (анализ) в.1.5" xfId="1252" xr:uid="{00000000-0005-0000-0000-0000E3040000}"/>
    <cellStyle name="_Расчет ССБП от 18.10.07 (анализ) в.1.5_Расчет СС нефти_ВСФ_250309 уточн" xfId="1253" xr:uid="{00000000-0005-0000-0000-0000E4040000}"/>
    <cellStyle name="_Расчет ССБП от 18.10.07 (анализ) в.1.5_Суточные  ставки" xfId="1254" xr:uid="{00000000-0005-0000-0000-0000E5040000}"/>
    <cellStyle name="_Расчет ССБП от 18.10.07 (анализ) в.1.5_Цена БП-09 уточн_для ПР_250309" xfId="1255" xr:uid="{00000000-0005-0000-0000-0000E6040000}"/>
    <cellStyle name="_Расчет ССБП от 18.10.07 (анализ) в.1.5_Цена ГП-09 согл ВН_030309 подписано РНБ" xfId="1256" xr:uid="{00000000-0005-0000-0000-0000E7040000}"/>
    <cellStyle name="_Расчет ССБП от 18.10.07 (анализ) в.1.5_Ценовые приложения_ ГП 09_250209 по тендеру" xfId="1257" xr:uid="{00000000-0005-0000-0000-0000E8040000}"/>
    <cellStyle name="_Расчет стоимости скв" xfId="1258" xr:uid="{00000000-0005-0000-0000-0000E9040000}"/>
    <cellStyle name="_РасчетССБП" xfId="1259" xr:uid="{00000000-0005-0000-0000-0000EA040000}"/>
    <cellStyle name="_РасчетССБП_Расчет СС нефти_ВСФ_250309 уточн" xfId="1260" xr:uid="{00000000-0005-0000-0000-0000EB040000}"/>
    <cellStyle name="_РасчетССБП_Суточные  ставки" xfId="1261" xr:uid="{00000000-0005-0000-0000-0000EC040000}"/>
    <cellStyle name="_РасчетССБП_Цена БП-09 уточн_для ПР_250309" xfId="1262" xr:uid="{00000000-0005-0000-0000-0000ED040000}"/>
    <cellStyle name="_РасчетССБП_Цена ГП-09 согл ВН_030309 подписано РНБ" xfId="1263" xr:uid="{00000000-0005-0000-0000-0000EE040000}"/>
    <cellStyle name="_РасчетССБП_Ценовые приложения_ ГП 09_250209 по тендеру" xfId="1264" xr:uid="{00000000-0005-0000-0000-0000EF040000}"/>
    <cellStyle name="_РасчетССГП" xfId="1265" xr:uid="{00000000-0005-0000-0000-0000F0040000}"/>
    <cellStyle name="_РасчетССГП_Расчет СС нефти_ВСФ_250309 уточн" xfId="1266" xr:uid="{00000000-0005-0000-0000-0000F1040000}"/>
    <cellStyle name="_РасчетССГП_Суточные  ставки" xfId="1267" xr:uid="{00000000-0005-0000-0000-0000F2040000}"/>
    <cellStyle name="_РасчетССГП_Цена БП-09 уточн_для ПР_250309" xfId="1268" xr:uid="{00000000-0005-0000-0000-0000F3040000}"/>
    <cellStyle name="_РасчетССГП_Цена ГП-09 согл ВН_030309 подписано РНБ" xfId="1269" xr:uid="{00000000-0005-0000-0000-0000F4040000}"/>
    <cellStyle name="_РасчетССГП_Ценовые приложения_ ГП 09_250209 по тендеру" xfId="1270" xr:uid="{00000000-0005-0000-0000-0000F5040000}"/>
    <cellStyle name="_Реестр 01.07г" xfId="1271" xr:uid="{00000000-0005-0000-0000-0000F6040000}"/>
    <cellStyle name="_Реестр 01.07г_Разделы 14, 8(1).2, 9  БП РН-Бурение 2008-2012 (ВАНКОР)" xfId="1272" xr:uid="{00000000-0005-0000-0000-0000F7040000}"/>
    <cellStyle name="_Реестр 01.07г_Разделы 14, 8(1).2, 9  БП РН-Бурение 2008-2012 (ВАНКОР)_Расчет СС нефти_ВСФ_250309 уточн" xfId="1273" xr:uid="{00000000-0005-0000-0000-0000F8040000}"/>
    <cellStyle name="_Реестр 01.07г_Разделы 14, 8(1).2, 9  БП РН-Бурение 2008-2012 (ВАНКОР)_Суточные  ставки" xfId="1274" xr:uid="{00000000-0005-0000-0000-0000F9040000}"/>
    <cellStyle name="_Реестр 01.07г_Разделы 14, 8(1).2, 9  БП РН-Бурение 2008-2012 (ВАНКОР)_Цена БП-09 уточн_для ПР_250309" xfId="1275" xr:uid="{00000000-0005-0000-0000-0000FA040000}"/>
    <cellStyle name="_Реестр 01.07г_Разделы 14, 8(1).2, 9  БП РН-Бурение 2008-2012 (ВАНКОР)_Цена ГП-09 согл ВН_030309 подписано РНБ" xfId="1276" xr:uid="{00000000-0005-0000-0000-0000FB040000}"/>
    <cellStyle name="_Реестр 01.07г_Разделы 14, 8(1).2, 9  БП РН-Бурение 2008-2012 (ВАНКОР)_Ценовые приложения_ ГП 09_250209 по тендеру" xfId="1277" xr:uid="{00000000-0005-0000-0000-0000FC040000}"/>
    <cellStyle name="_Реестр 01.07г_Расчет СС нефти_ВСФ_250309 уточн" xfId="1278" xr:uid="{00000000-0005-0000-0000-0000FD040000}"/>
    <cellStyle name="_Реестр 01.07г_Суточные  ставки" xfId="1279" xr:uid="{00000000-0005-0000-0000-0000FE040000}"/>
    <cellStyle name="_Реестр 01.07г_Цена БП-09 уточн_для ПР_250309" xfId="1280" xr:uid="{00000000-0005-0000-0000-0000FF040000}"/>
    <cellStyle name="_Реестр 01.07г_Цена ГП-09 согл ВН_030309 подписано РНБ" xfId="1281" xr:uid="{00000000-0005-0000-0000-000000050000}"/>
    <cellStyle name="_Реестр 01.07г_Ценовые приложения_ ГП 09_250209 по тендеру" xfId="1282" xr:uid="{00000000-0005-0000-0000-000001050000}"/>
    <cellStyle name="_Реестр выполн объема  за июль 2007 г." xfId="1283" xr:uid="{00000000-0005-0000-0000-000002050000}"/>
    <cellStyle name="_Реестр объемов ГФ за 2007 г" xfId="1284" xr:uid="{00000000-0005-0000-0000-000003050000}"/>
    <cellStyle name="_РЕЕСТР ОБЪЕМОВ ГФ за 2007г  2.08" xfId="1285" xr:uid="{00000000-0005-0000-0000-000004050000}"/>
    <cellStyle name="_РЕЕСТР ОБЪЕМОВ ГФ за 2007г ож. август14.08" xfId="1286" xr:uid="{00000000-0005-0000-0000-000005050000}"/>
    <cellStyle name="_Реестр объемов за  2007 г. " xfId="1287" xr:uid="{00000000-0005-0000-0000-000006050000}"/>
    <cellStyle name="_Ремонт скважин" xfId="1288" xr:uid="{00000000-0005-0000-0000-000007050000}"/>
    <cellStyle name="_САР разбивка помес." xfId="1289" xr:uid="{00000000-0005-0000-0000-000008050000}"/>
    <cellStyle name="_САР разбивка помес._Р.12 Труд" xfId="1290" xr:uid="{00000000-0005-0000-0000-000009050000}"/>
    <cellStyle name="_Саша  ЗБС для планового" xfId="1291" xr:uid="{00000000-0005-0000-0000-00000A050000}"/>
    <cellStyle name="_СВОД" xfId="1292" xr:uid="{00000000-0005-0000-0000-00000B050000}"/>
    <cellStyle name="_Свод AFE (блок А и Б) 29.12.03" xfId="1293" xr:uid="{00000000-0005-0000-0000-00000C050000}"/>
    <cellStyle name="_СВОД БП" xfId="1294" xr:uid="{00000000-0005-0000-0000-00000D050000}"/>
    <cellStyle name="_СВОД БП_Maket БП" xfId="1295" xr:uid="{00000000-0005-0000-0000-00000E050000}"/>
    <cellStyle name="_СВОД БП_Maket БП_Выручка для БП-09 ред 251108 вар А с РУС _ГП ВДЗ с формулами" xfId="1296" xr:uid="{00000000-0005-0000-0000-00000F050000}"/>
    <cellStyle name="_СВОД БП_Maket БП_Выручка для БП-09 ред 251108 вар А с РУС _ГП ВДЗ с формулами_Расчет Петим-3 ред 030609" xfId="1297" xr:uid="{00000000-0005-0000-0000-000010050000}"/>
    <cellStyle name="_СВОД БП_Maket БП_Расчет СС нефти_ВСФ_250309 уточн" xfId="1298" xr:uid="{00000000-0005-0000-0000-000011050000}"/>
    <cellStyle name="_СВОД БП_Maket БП_расчет стоимости метра проходки_ВСФ_250209" xfId="1299" xr:uid="{00000000-0005-0000-0000-000012050000}"/>
    <cellStyle name="_СВОД БП_Maket БП_расчет стоимости метра проходки_ВСФ_250209_Расчет Петим-3 ред 030609" xfId="1300" xr:uid="{00000000-0005-0000-0000-000013050000}"/>
    <cellStyle name="_СВОД БП_Maket БП_Суточные  ставки" xfId="1301" xr:uid="{00000000-0005-0000-0000-000014050000}"/>
    <cellStyle name="_СВОД БП_Maket БП_Цена ГП-09 согл ВН_030309 подписано РНБ" xfId="1302" xr:uid="{00000000-0005-0000-0000-000015050000}"/>
    <cellStyle name="_СВОД БП_Maket БП_Ценовые приложения_ ГП 09_200209" xfId="1303" xr:uid="{00000000-0005-0000-0000-000016050000}"/>
    <cellStyle name="_СВОД БП_Maket БП_Ценовые приложения_ ГП 09_200209_Расчет Петим-3 ред 030609" xfId="1304" xr:uid="{00000000-0005-0000-0000-000017050000}"/>
    <cellStyle name="_СВОД БП_Maket БП_Ценовые приложения_ ГП 09_250209 по тендеру" xfId="1305" xr:uid="{00000000-0005-0000-0000-000018050000}"/>
    <cellStyle name="_СВОД БП_Maket БП_Эл_энергия_ВСФ_240209_БП" xfId="1306" xr:uid="{00000000-0005-0000-0000-000019050000}"/>
    <cellStyle name="_СВОД БП_Maket БП_Эл_энергия_ВСФ_240209_БП_Расчет СС нефти_ВСФ_250309 уточн" xfId="1307" xr:uid="{00000000-0005-0000-0000-00001A050000}"/>
    <cellStyle name="_СВОД БП_Выручка для БП-09 ред 251108 вар А с РУС _ГП ВДЗ с формулами" xfId="1308" xr:uid="{00000000-0005-0000-0000-00001B050000}"/>
    <cellStyle name="_СВОД БП_Выручка для БП-09 ред 251108 вар А с РУС _ГП ВДЗ с формулами_Расчет Петим-3 ред 030609" xfId="1309" xr:uid="{00000000-0005-0000-0000-00001C050000}"/>
    <cellStyle name="_СВОД БП_Копия выручки 2_161008" xfId="1310" xr:uid="{00000000-0005-0000-0000-00001D050000}"/>
    <cellStyle name="_СВОД БП_Копия выручки 211" xfId="1311" xr:uid="{00000000-0005-0000-0000-00001E050000}"/>
    <cellStyle name="_СВОД БП_Расчет СС нефти_ВСФ_250309 уточн" xfId="1312" xr:uid="{00000000-0005-0000-0000-00001F050000}"/>
    <cellStyle name="_СВОД БП_расчет стоимости метра проходки_ВСФ_250209" xfId="1313" xr:uid="{00000000-0005-0000-0000-000020050000}"/>
    <cellStyle name="_СВОД БП_расчет стоимости метра проходки_ВСФ_250209_Расчет Петим-3 ред 030609" xfId="1314" xr:uid="{00000000-0005-0000-0000-000021050000}"/>
    <cellStyle name="_СВОД БП_РБ Ванкор 17" xfId="1315" xr:uid="{00000000-0005-0000-0000-000022050000}"/>
    <cellStyle name="_СВОД БП_РБ ВСНК 141108" xfId="1316" xr:uid="{00000000-0005-0000-0000-000023050000}"/>
    <cellStyle name="_СВОД БП_Стоимость Юр_81  РБ ЮТМ_в ЦАУ_221008" xfId="1317" xr:uid="{00000000-0005-0000-0000-000024050000}"/>
    <cellStyle name="_СВОД БП_Суточные  ставки" xfId="1318" xr:uid="{00000000-0005-0000-0000-000025050000}"/>
    <cellStyle name="_СВОД БП_Цена ГП-09 согл ВН_030309 подписано РНБ" xfId="1319" xr:uid="{00000000-0005-0000-0000-000026050000}"/>
    <cellStyle name="_СВОД БП_Ценовые приложения_ ГП 09_200209" xfId="1320" xr:uid="{00000000-0005-0000-0000-000027050000}"/>
    <cellStyle name="_СВОД БП_Ценовые приложения_ ГП 09_200209_Расчет Петим-3 ред 030609" xfId="1321" xr:uid="{00000000-0005-0000-0000-000028050000}"/>
    <cellStyle name="_СВОД БП_Ценовые приложения_ ГП 09_250209 по тендеру" xfId="1322" xr:uid="{00000000-0005-0000-0000-000029050000}"/>
    <cellStyle name="_СВОД БП_ЭБ ВСНК" xfId="1323" xr:uid="{00000000-0005-0000-0000-00002A050000}"/>
    <cellStyle name="_СВОД БП_ЭБ ВСНК ред 131108" xfId="1324" xr:uid="{00000000-0005-0000-0000-00002B050000}"/>
    <cellStyle name="_СВОД БП_Эл_энергия_ВСФ_240209_БП" xfId="1325" xr:uid="{00000000-0005-0000-0000-00002C050000}"/>
    <cellStyle name="_СВОД БП_Эл_энергия_ВСФ_240209_БП_Расчет СС нефти_ВСФ_250309 уточн" xfId="1326" xr:uid="{00000000-0005-0000-0000-00002D050000}"/>
    <cellStyle name="_Свод ВН разведка 2008г" xfId="1327" xr:uid="{00000000-0005-0000-0000-00002E050000}"/>
    <cellStyle name="_Свод по ПНГ от 11.07.07" xfId="1328" xr:uid="{00000000-0005-0000-0000-00002F050000}"/>
    <cellStyle name="_сводная информация к защите (данные без индекса)" xfId="1329" xr:uid="{00000000-0005-0000-0000-000030050000}"/>
    <cellStyle name="_сводная информация к защите (данные без индекса)_Выручка для БП-09 ред 251108 вар А с РУС _ГП ВДЗ с формулами" xfId="1330" xr:uid="{00000000-0005-0000-0000-000031050000}"/>
    <cellStyle name="_сводная информация к защите (данные без индекса)_Копия выручки 2" xfId="1331" xr:uid="{00000000-0005-0000-0000-000032050000}"/>
    <cellStyle name="_сводная информация к защите (данные без индекса)_Копия выручки 2_Расчет СС нефти_ВСФ_250309 уточн" xfId="1332" xr:uid="{00000000-0005-0000-0000-000033050000}"/>
    <cellStyle name="_сводная информация к защите (данные без индекса)_Копия выручки 2_Суточные  ставки" xfId="1333" xr:uid="{00000000-0005-0000-0000-000034050000}"/>
    <cellStyle name="_сводная информация к защите (данные без индекса)_ЛОТ № 01 (ЭБ куст №1) ред" xfId="1334" xr:uid="{00000000-0005-0000-0000-000035050000}"/>
    <cellStyle name="_сводная информация к защите (данные без индекса)_ЛОТ № 01 (ЭБ куст №1) ред_Анализ_СС тендер 09 свод" xfId="1335" xr:uid="{00000000-0005-0000-0000-000036050000}"/>
    <cellStyle name="_сводная информация к защите (данные без индекса)_ЛОТ № 01 (ЭБ куст №1) ред_Анализ_СС тендер 09 свод_копия для доработки_090908" xfId="1336" xr:uid="{00000000-0005-0000-0000-000037050000}"/>
    <cellStyle name="_сводная информация к защите (данные без индекса)_Разделы 14, 8(1).2, 9  БП РН-Бурение 2008-2012 (ВАНКОР)" xfId="1337" xr:uid="{00000000-0005-0000-0000-000038050000}"/>
    <cellStyle name="_сводная информация к защите (данные без индекса)_расчет СС_ВСНК_с БКФ" xfId="1338" xr:uid="{00000000-0005-0000-0000-000039050000}"/>
    <cellStyle name="_сводная информация к защите (данные без индекса)_Расчет стоимости скв" xfId="1339" xr:uid="{00000000-0005-0000-0000-00003A050000}"/>
    <cellStyle name="_сводная информация к защите (данные без индекса)_Расчет стоимости скв 17 Ванкор" xfId="1340" xr:uid="{00000000-0005-0000-0000-00003B050000}"/>
    <cellStyle name="_сводная информация к защите (данные без индекса)_Расчет стоимости скв 17 Ванкор_Анализ_СС тендер 09 свод" xfId="1341" xr:uid="{00000000-0005-0000-0000-00003C050000}"/>
    <cellStyle name="_сводная информация к защите (данные без индекса)_Расчет стоимости скв 17 Ванкор_Анализ_СС тендер 09 свод_копия для доработки_090908" xfId="1342" xr:uid="{00000000-0005-0000-0000-00003D050000}"/>
    <cellStyle name="_сводная информация к защите (данные без индекса)_Расчет стоимости скв_авиация" xfId="1343" xr:uid="{00000000-0005-0000-0000-00003E050000}"/>
    <cellStyle name="_сводная информация к защите (данные без индекса)_Расчет стоимости скв_Выручка ЭБ ВСНК 09 ред.241108" xfId="1344" xr:uid="{00000000-0005-0000-0000-00003F050000}"/>
    <cellStyle name="_сводная информация к защите (данные без индекса)_Расчет стоимости скв_Выручка ЭБ ВСНК 09 ред.241108_для ВСНК" xfId="1345" xr:uid="{00000000-0005-0000-0000-000040050000}"/>
    <cellStyle name="_сводная информация к защите (данные без индекса)_Расчет стоимости скв_Копия стоимость Юр-81 ред 160309 печать" xfId="1346" xr:uid="{00000000-0005-0000-0000-000041050000}"/>
    <cellStyle name="_сводная информация к защите (данные без индекса)_Расчет стоимости скв_расчет БПО 141008" xfId="1347" xr:uid="{00000000-0005-0000-0000-000042050000}"/>
    <cellStyle name="_сводная информация к защите (данные без индекса)_Расчет стоимости скв_расчет СС_ВСНК_ЭБ_09 ред 111108" xfId="1348" xr:uid="{00000000-0005-0000-0000-000043050000}"/>
    <cellStyle name="_сводная информация к защите (данные без индекса)_Расчет стоимости скв_расчет СС_ВСНК_ЭБ_09 ред 161008" xfId="1349" xr:uid="{00000000-0005-0000-0000-000044050000}"/>
    <cellStyle name="_сводная информация к защите (данные без индекса)_Расчет стоимости скв_расчет СС_ВСНК_ЭБ_09 ред 201008" xfId="1350" xr:uid="{00000000-0005-0000-0000-000045050000}"/>
    <cellStyle name="_сводная информация к защите (данные без индекса)_Расчет стоимости скв_Расчет стоимости Петим-3 ред 250309" xfId="1351" xr:uid="{00000000-0005-0000-0000-000046050000}"/>
    <cellStyle name="_сводная информация к защите (данные без индекса)_Расчет стоимости скв_Расчет стоимости ЮР-83 копия" xfId="1352" xr:uid="{00000000-0005-0000-0000-000047050000}"/>
    <cellStyle name="_сводная информация к защите (данные без индекса)_Расчет стоимости скв_Расчет стоимости ЮР-83 уточн_100609" xfId="1353" xr:uid="{00000000-0005-0000-0000-000048050000}"/>
    <cellStyle name="_сводная информация к защите (данные без индекса)_Расчет стоимости скв_Расчет ЭБ ред 020609 с лотами" xfId="1354" xr:uid="{00000000-0005-0000-0000-000049050000}"/>
    <cellStyle name="_сводная информация к защите (данные без индекса)_Расчет стоимости скв_Смета БПО_ЮТМ на 2010г ред 020609" xfId="1355" xr:uid="{00000000-0005-0000-0000-00004A050000}"/>
    <cellStyle name="_сводная информация к защите (данные без индекса)_Расчет стоимости скв_стоимость Юр-81 ред 130309 от Дьяченко" xfId="1356" xr:uid="{00000000-0005-0000-0000-00004B050000}"/>
    <cellStyle name="_сводная информация к защите (данные без индекса)_Расчет стоимости скв_стоимость Юр-81 ред 131208 для ВСНК нов сервис" xfId="1357" xr:uid="{00000000-0005-0000-0000-00004C050000}"/>
    <cellStyle name="_сводная информация к защите (данные без индекса)_Расчет стоимости скв_стоимость Юр-81 ред 140209 в договор" xfId="1358" xr:uid="{00000000-0005-0000-0000-00004D050000}"/>
    <cellStyle name="_сводная информация к защите (данные без индекса)_Расчет стоимости скв_стоимость Юр-81 ред 160309" xfId="1359" xr:uid="{00000000-0005-0000-0000-00004E050000}"/>
    <cellStyle name="_сводная информация к защите (данные без индекса)_Расчет стоимости скв_стоимость Юр-81 ред 180209" xfId="1360" xr:uid="{00000000-0005-0000-0000-00004F050000}"/>
    <cellStyle name="_сводная информация к защите (данные без индекса)_Расчет стоимости скв_стоимость Юр-81 ред 190109" xfId="1361" xr:uid="{00000000-0005-0000-0000-000050050000}"/>
    <cellStyle name="_сводная информация к защите (данные без индекса)_Расчет стоимости скв_стоимость Юр-81 ред 200309 на 100 сут.уточн_1" xfId="1362" xr:uid="{00000000-0005-0000-0000-000051050000}"/>
    <cellStyle name="_сводная информация к защите (данные без индекса)_Расчет стоимости скв_стоимость Юр-81 ред 210109 в договор" xfId="1363" xr:uid="{00000000-0005-0000-0000-000052050000}"/>
    <cellStyle name="_сводная информация к защите (данные без индекса)_Расчет стоимости скв_стоимость Юр-81 ред 241108" xfId="1364" xr:uid="{00000000-0005-0000-0000-000053050000}"/>
    <cellStyle name="_сводная информация к защите (данные без индекса)_Расчет стоимости скв_стоимость Юр-81 ред 241108 без БПО" xfId="1365" xr:uid="{00000000-0005-0000-0000-000054050000}"/>
    <cellStyle name="_сводная информация к защите (данные без индекса)_Расчет стоимости скв_стоимость Юр-81 ред 241108_в ВСНК" xfId="1366" xr:uid="{00000000-0005-0000-0000-000055050000}"/>
    <cellStyle name="_сводная информация к защите (данные без индекса)_Расчет стоимости скв_Юр-81 исп со станка" xfId="1367" xr:uid="{00000000-0005-0000-0000-000056050000}"/>
    <cellStyle name="_сводная информация к защите 2006 г. (данные без индекса)" xfId="1368" xr:uid="{00000000-0005-0000-0000-000057050000}"/>
    <cellStyle name="_сводная информация к защите 2006 г. (данные без индекса)_Выручка для БП-09 ред 251108 вар А с РУС _ГП ВДЗ с формулами" xfId="1369" xr:uid="{00000000-0005-0000-0000-000058050000}"/>
    <cellStyle name="_сводная информация к защите 2006 г. (данные без индекса)_Копия выручки 2" xfId="1370" xr:uid="{00000000-0005-0000-0000-000059050000}"/>
    <cellStyle name="_сводная информация к защите 2006 г. (данные без индекса)_ЛОТ № 01 (ЭБ куст №1) ред" xfId="1371" xr:uid="{00000000-0005-0000-0000-00005A050000}"/>
    <cellStyle name="_сводная информация к защите 2006 г. (данные без индекса)_ЛОТ № 01 (ЭБ куст №1) ред_Анализ_СС тендер 09 свод" xfId="1372" xr:uid="{00000000-0005-0000-0000-00005B050000}"/>
    <cellStyle name="_сводная информация к защите 2006 г. (данные без индекса)_ЛОТ № 01 (ЭБ куст №1) ред_Анализ_СС тендер 09 свод_копия для доработки_090908" xfId="1373" xr:uid="{00000000-0005-0000-0000-00005C050000}"/>
    <cellStyle name="_сводная информация к защите 2006 г. (данные без индекса)_Разделы 14, 8(1).2, 9  БП РН-Бурение 2008-2012 (ВАНКОР)" xfId="1374" xr:uid="{00000000-0005-0000-0000-00005D050000}"/>
    <cellStyle name="_сводная информация к защите 2006 г. (данные без индекса)_расчет СС_ВСНК_с БКФ" xfId="1375" xr:uid="{00000000-0005-0000-0000-00005E050000}"/>
    <cellStyle name="_сводная информация к защите 2006 г. (данные без индекса)_Расчет стоимости скв" xfId="1376" xr:uid="{00000000-0005-0000-0000-00005F050000}"/>
    <cellStyle name="_сводная информация к защите 2006 г. (данные без индекса)_Расчет стоимости скв 17 Ванкор" xfId="1377" xr:uid="{00000000-0005-0000-0000-000060050000}"/>
    <cellStyle name="_сводная информация к защите 2006 г. (данные без индекса)_Расчет стоимости скв 17 Ванкор_Анализ_СС тендер 09 свод" xfId="1378" xr:uid="{00000000-0005-0000-0000-000061050000}"/>
    <cellStyle name="_сводная информация к защите 2006 г. (данные без индекса)_Расчет стоимости скв 17 Ванкор_Анализ_СС тендер 09 свод_копия для доработки_090908" xfId="1379" xr:uid="{00000000-0005-0000-0000-000062050000}"/>
    <cellStyle name="_сводная информация к защите 2006 г. (данные без индекса)_Расчет стоимости скв_авиация" xfId="1380" xr:uid="{00000000-0005-0000-0000-000063050000}"/>
    <cellStyle name="_сводная информация к защите 2006 г. (данные без индекса)_Расчет стоимости скв_Выручка ЭБ ВСНК 09 ред.241108" xfId="1381" xr:uid="{00000000-0005-0000-0000-000064050000}"/>
    <cellStyle name="_сводная информация к защите 2006 г. (данные без индекса)_Расчет стоимости скв_Выручка ЭБ ВСНК 09 ред.241108_для ВСНК" xfId="1382" xr:uid="{00000000-0005-0000-0000-000065050000}"/>
    <cellStyle name="_сводная информация к защите 2006 г. (данные без индекса)_Расчет стоимости скв_Копия стоимость Юр-81 ред 160309 печать" xfId="1383" xr:uid="{00000000-0005-0000-0000-000066050000}"/>
    <cellStyle name="_сводная информация к защите 2006 г. (данные без индекса)_Расчет стоимости скв_расчет БПО 141008" xfId="1384" xr:uid="{00000000-0005-0000-0000-000067050000}"/>
    <cellStyle name="_сводная информация к защите 2006 г. (данные без индекса)_Расчет стоимости скв_расчет СС_ВСНК_ЭБ_09 ред 111108" xfId="1385" xr:uid="{00000000-0005-0000-0000-000068050000}"/>
    <cellStyle name="_сводная информация к защите 2006 г. (данные без индекса)_Расчет стоимости скв_расчет СС_ВСНК_ЭБ_09 ред 161008" xfId="1386" xr:uid="{00000000-0005-0000-0000-000069050000}"/>
    <cellStyle name="_сводная информация к защите 2006 г. (данные без индекса)_Расчет стоимости скв_расчет СС_ВСНК_ЭБ_09 ред 201008" xfId="1387" xr:uid="{00000000-0005-0000-0000-00006A050000}"/>
    <cellStyle name="_сводная информация к защите 2006 г. (данные без индекса)_Расчет стоимости скв_Расчет стоимости Петим-3 ред 250309" xfId="1388" xr:uid="{00000000-0005-0000-0000-00006B050000}"/>
    <cellStyle name="_сводная информация к защите 2006 г. (данные без индекса)_Расчет стоимости скв_Расчет стоимости ЮР-83 копия" xfId="1389" xr:uid="{00000000-0005-0000-0000-00006C050000}"/>
    <cellStyle name="_сводная информация к защите 2006 г. (данные без индекса)_Расчет стоимости скв_Расчет стоимости ЮР-83 уточн_100609" xfId="1390" xr:uid="{00000000-0005-0000-0000-00006D050000}"/>
    <cellStyle name="_сводная информация к защите 2006 г. (данные без индекса)_Расчет стоимости скв_Расчет ЭБ ред 020609 с лотами" xfId="1391" xr:uid="{00000000-0005-0000-0000-00006E050000}"/>
    <cellStyle name="_сводная информация к защите 2006 г. (данные без индекса)_Расчет стоимости скв_Смета БПО_ЮТМ на 2010г ред 020609" xfId="1392" xr:uid="{00000000-0005-0000-0000-00006F050000}"/>
    <cellStyle name="_сводная информация к защите 2006 г. (данные без индекса)_Расчет стоимости скв_стоимость Юр-81 ред 130309 от Дьяченко" xfId="1393" xr:uid="{00000000-0005-0000-0000-000070050000}"/>
    <cellStyle name="_сводная информация к защите 2006 г. (данные без индекса)_Расчет стоимости скв_стоимость Юр-81 ред 131208 для ВСНК нов сервис" xfId="1394" xr:uid="{00000000-0005-0000-0000-000071050000}"/>
    <cellStyle name="_сводная информация к защите 2006 г. (данные без индекса)_Расчет стоимости скв_стоимость Юр-81 ред 140209 в договор" xfId="1395" xr:uid="{00000000-0005-0000-0000-000072050000}"/>
    <cellStyle name="_сводная информация к защите 2006 г. (данные без индекса)_Расчет стоимости скв_стоимость Юр-81 ред 160309" xfId="1396" xr:uid="{00000000-0005-0000-0000-000073050000}"/>
    <cellStyle name="_сводная информация к защите 2006 г. (данные без индекса)_Расчет стоимости скв_стоимость Юр-81 ред 180209" xfId="1397" xr:uid="{00000000-0005-0000-0000-000074050000}"/>
    <cellStyle name="_сводная информация к защите 2006 г. (данные без индекса)_Расчет стоимости скв_стоимость Юр-81 ред 190109" xfId="1398" xr:uid="{00000000-0005-0000-0000-000075050000}"/>
    <cellStyle name="_сводная информация к защите 2006 г. (данные без индекса)_Расчет стоимости скв_стоимость Юр-81 ред 200309 на 100 сут.уточн_1" xfId="1399" xr:uid="{00000000-0005-0000-0000-000076050000}"/>
    <cellStyle name="_сводная информация к защите 2006 г. (данные без индекса)_Расчет стоимости скв_стоимость Юр-81 ред 210109 в договор" xfId="1400" xr:uid="{00000000-0005-0000-0000-000077050000}"/>
    <cellStyle name="_сводная информация к защите 2006 г. (данные без индекса)_Расчет стоимости скв_стоимость Юр-81 ред 241108" xfId="1401" xr:uid="{00000000-0005-0000-0000-000078050000}"/>
    <cellStyle name="_сводная информация к защите 2006 г. (данные без индекса)_Расчет стоимости скв_стоимость Юр-81 ред 241108 без БПО" xfId="1402" xr:uid="{00000000-0005-0000-0000-000079050000}"/>
    <cellStyle name="_сводная информация к защите 2006 г. (данные без индекса)_Расчет стоимости скв_стоимость Юр-81 ред 241108_в ВСНК" xfId="1403" xr:uid="{00000000-0005-0000-0000-00007A050000}"/>
    <cellStyle name="_сводная информация к защите 2006 г. (данные без индекса)_Расчет стоимости скв_Юр-81 исп со станка" xfId="1404" xr:uid="{00000000-0005-0000-0000-00007B050000}"/>
    <cellStyle name="_сводная информация к защите 2008 г. (данные без индекса)" xfId="1405" xr:uid="{00000000-0005-0000-0000-00007C050000}"/>
    <cellStyle name="_сводная информация к защите 2008 г. (данные без индекса)_Выручка для БП-09 ред 251108 вар А с РУС _ГП ВДЗ с формулами" xfId="1406" xr:uid="{00000000-0005-0000-0000-00007D050000}"/>
    <cellStyle name="_сводная информация к защите 2008 г. (данные без индекса)_Копия выручки 2" xfId="1407" xr:uid="{00000000-0005-0000-0000-00007E050000}"/>
    <cellStyle name="_сводная информация к защите 2008 г. (данные без индекса)_ЛОТ № 01 (ЭБ куст №1) ред" xfId="1408" xr:uid="{00000000-0005-0000-0000-00007F050000}"/>
    <cellStyle name="_сводная информация к защите 2008 г. (данные без индекса)_ЛОТ № 01 (ЭБ куст №1) ред_Анализ_СС тендер 09 свод" xfId="1409" xr:uid="{00000000-0005-0000-0000-000080050000}"/>
    <cellStyle name="_сводная информация к защите 2008 г. (данные без индекса)_ЛОТ № 01 (ЭБ куст №1) ред_Анализ_СС тендер 09 свод_копия для доработки_090908" xfId="1410" xr:uid="{00000000-0005-0000-0000-000081050000}"/>
    <cellStyle name="_сводная информация к защите 2008 г. (данные без индекса)_Разделы 14, 8(1).2, 9  БП РН-Бурение 2008-2012 (ВАНКОР)" xfId="1411" xr:uid="{00000000-0005-0000-0000-000082050000}"/>
    <cellStyle name="_сводная информация к защите 2008 г. (данные без индекса)_расчет СС_ВСНК_с БКФ" xfId="1412" xr:uid="{00000000-0005-0000-0000-000083050000}"/>
    <cellStyle name="_сводная информация к защите 2008 г. (данные без индекса)_Расчет стоимости скв" xfId="1413" xr:uid="{00000000-0005-0000-0000-000084050000}"/>
    <cellStyle name="_сводная информация к защите 2008 г. (данные без индекса)_Расчет стоимости скв 17 Ванкор" xfId="1414" xr:uid="{00000000-0005-0000-0000-000085050000}"/>
    <cellStyle name="_сводная информация к защите 2008 г. (данные без индекса)_Расчет стоимости скв 17 Ванкор_Анализ_СС тендер 09 свод" xfId="1415" xr:uid="{00000000-0005-0000-0000-000086050000}"/>
    <cellStyle name="_сводная информация к защите 2008 г. (данные без индекса)_Расчет стоимости скв 17 Ванкор_Анализ_СС тендер 09 свод_копия для доработки_090908" xfId="1416" xr:uid="{00000000-0005-0000-0000-000087050000}"/>
    <cellStyle name="_сводная информация к защите 2008 г. (данные без индекса)_Расчет стоимости скв_авиация" xfId="1417" xr:uid="{00000000-0005-0000-0000-000088050000}"/>
    <cellStyle name="_сводная информация к защите 2008 г. (данные без индекса)_Расчет стоимости скв_Выручка ЭБ ВСНК 09 ред.241108" xfId="1418" xr:uid="{00000000-0005-0000-0000-000089050000}"/>
    <cellStyle name="_сводная информация к защите 2008 г. (данные без индекса)_Расчет стоимости скв_Выручка ЭБ ВСНК 09 ред.241108_для ВСНК" xfId="1419" xr:uid="{00000000-0005-0000-0000-00008A050000}"/>
    <cellStyle name="_сводная информация к защите 2008 г. (данные без индекса)_Расчет стоимости скв_Копия стоимость Юр-81 ред 160309 печать" xfId="1420" xr:uid="{00000000-0005-0000-0000-00008B050000}"/>
    <cellStyle name="_сводная информация к защите 2008 г. (данные без индекса)_Расчет стоимости скв_расчет БПО 141008" xfId="1421" xr:uid="{00000000-0005-0000-0000-00008C050000}"/>
    <cellStyle name="_сводная информация к защите 2008 г. (данные без индекса)_Расчет стоимости скв_расчет СС_ВСНК_ЭБ_09 ред 111108" xfId="1422" xr:uid="{00000000-0005-0000-0000-00008D050000}"/>
    <cellStyle name="_сводная информация к защите 2008 г. (данные без индекса)_Расчет стоимости скв_расчет СС_ВСНК_ЭБ_09 ред 161008" xfId="1423" xr:uid="{00000000-0005-0000-0000-00008E050000}"/>
    <cellStyle name="_сводная информация к защите 2008 г. (данные без индекса)_Расчет стоимости скв_расчет СС_ВСНК_ЭБ_09 ред 201008" xfId="1424" xr:uid="{00000000-0005-0000-0000-00008F050000}"/>
    <cellStyle name="_сводная информация к защите 2008 г. (данные без индекса)_Расчет стоимости скв_Расчет стоимости Петим-3 ред 250309" xfId="1425" xr:uid="{00000000-0005-0000-0000-000090050000}"/>
    <cellStyle name="_сводная информация к защите 2008 г. (данные без индекса)_Расчет стоимости скв_Расчет стоимости ЮР-83 копия" xfId="1426" xr:uid="{00000000-0005-0000-0000-000091050000}"/>
    <cellStyle name="_сводная информация к защите 2008 г. (данные без индекса)_Расчет стоимости скв_Расчет стоимости ЮР-83 уточн_100609" xfId="1427" xr:uid="{00000000-0005-0000-0000-000092050000}"/>
    <cellStyle name="_сводная информация к защите 2008 г. (данные без индекса)_Расчет стоимости скв_Расчет ЭБ ред 020609 с лотами" xfId="1428" xr:uid="{00000000-0005-0000-0000-000093050000}"/>
    <cellStyle name="_сводная информация к защите 2008 г. (данные без индекса)_Расчет стоимости скв_Смета БПО_ЮТМ на 2010г ред 020609" xfId="1429" xr:uid="{00000000-0005-0000-0000-000094050000}"/>
    <cellStyle name="_сводная информация к защите 2008 г. (данные без индекса)_Расчет стоимости скв_стоимость Юр-81 ред 130309 от Дьяченко" xfId="1430" xr:uid="{00000000-0005-0000-0000-000095050000}"/>
    <cellStyle name="_сводная информация к защите 2008 г. (данные без индекса)_Расчет стоимости скв_стоимость Юр-81 ред 131208 для ВСНК нов сервис" xfId="1431" xr:uid="{00000000-0005-0000-0000-000096050000}"/>
    <cellStyle name="_сводная информация к защите 2008 г. (данные без индекса)_Расчет стоимости скв_стоимость Юр-81 ред 140209 в договор" xfId="1432" xr:uid="{00000000-0005-0000-0000-000097050000}"/>
    <cellStyle name="_сводная информация к защите 2008 г. (данные без индекса)_Расчет стоимости скв_стоимость Юр-81 ред 160309" xfId="1433" xr:uid="{00000000-0005-0000-0000-000098050000}"/>
    <cellStyle name="_сводная информация к защите 2008 г. (данные без индекса)_Расчет стоимости скв_стоимость Юр-81 ред 180209" xfId="1434" xr:uid="{00000000-0005-0000-0000-000099050000}"/>
    <cellStyle name="_сводная информация к защите 2008 г. (данные без индекса)_Расчет стоимости скв_стоимость Юр-81 ред 190109" xfId="1435" xr:uid="{00000000-0005-0000-0000-00009A050000}"/>
    <cellStyle name="_сводная информация к защите 2008 г. (данные без индекса)_Расчет стоимости скв_стоимость Юр-81 ред 200309 на 100 сут.уточн_1" xfId="1436" xr:uid="{00000000-0005-0000-0000-00009B050000}"/>
    <cellStyle name="_сводная информация к защите 2008 г. (данные без индекса)_Расчет стоимости скв_стоимость Юр-81 ред 210109 в договор" xfId="1437" xr:uid="{00000000-0005-0000-0000-00009C050000}"/>
    <cellStyle name="_сводная информация к защите 2008 г. (данные без индекса)_Расчет стоимости скв_стоимость Юр-81 ред 241108" xfId="1438" xr:uid="{00000000-0005-0000-0000-00009D050000}"/>
    <cellStyle name="_сводная информация к защите 2008 г. (данные без индекса)_Расчет стоимости скв_стоимость Юр-81 ред 241108 без БПО" xfId="1439" xr:uid="{00000000-0005-0000-0000-00009E050000}"/>
    <cellStyle name="_сводная информация к защите 2008 г. (данные без индекса)_Расчет стоимости скв_стоимость Юр-81 ред 241108_в ВСНК" xfId="1440" xr:uid="{00000000-0005-0000-0000-00009F050000}"/>
    <cellStyle name="_сводная информация к защите 2008 г. (данные без индекса)_Расчет стоимости скв_Юр-81 исп со станка" xfId="1441" xr:uid="{00000000-0005-0000-0000-0000A0050000}"/>
    <cellStyle name="_Сводная ст-ть к лотам куст 2" xfId="1442" xr:uid="{00000000-0005-0000-0000-0000A1050000}"/>
    <cellStyle name="_Сводная ст-ть к лотам куст 2_Разделы 14, 8(1).2, 9  БП РН-Бурение 2008-2012 (ВАНКОР)" xfId="1443" xr:uid="{00000000-0005-0000-0000-0000A2050000}"/>
    <cellStyle name="_Сводная ст-ть к лотам куст 3" xfId="1444" xr:uid="{00000000-0005-0000-0000-0000A3050000}"/>
    <cellStyle name="_Сводная ст-ть к лотам куст 3_Выручка для БП-09 ред 251108 вар А с РУС _ГП ВДЗ с формулами" xfId="1445" xr:uid="{00000000-0005-0000-0000-0000A4050000}"/>
    <cellStyle name="_Сводная ст-ть к лотам куст 3_Копия выручки 2" xfId="1446" xr:uid="{00000000-0005-0000-0000-0000A5050000}"/>
    <cellStyle name="_Сводная ст-ть к лотам куст 3_ЛОТ № 01 (ЭБ куст №1) ред" xfId="1447" xr:uid="{00000000-0005-0000-0000-0000A6050000}"/>
    <cellStyle name="_Сводная ст-ть к лотам куст 3_ЛОТ № 01 (ЭБ куст №1) ред_Анализ_СС тендер 09 свод" xfId="1448" xr:uid="{00000000-0005-0000-0000-0000A7050000}"/>
    <cellStyle name="_Сводная ст-ть к лотам куст 3_ЛОТ № 01 (ЭБ куст №1) ред_Анализ_СС тендер 09 свод_копия для доработки_090908" xfId="1449" xr:uid="{00000000-0005-0000-0000-0000A8050000}"/>
    <cellStyle name="_Сводная ст-ть к лотам куст 3_Разделы 14, 8(1).2, 9  БП РН-Бурение 2008-2012 (ВАНКОР)" xfId="1450" xr:uid="{00000000-0005-0000-0000-0000A9050000}"/>
    <cellStyle name="_Сводная ст-ть к лотам куст 3_расчет СС_ВСНК_с БКФ" xfId="1451" xr:uid="{00000000-0005-0000-0000-0000AA050000}"/>
    <cellStyle name="_Сводная ст-ть к лотам куст 3_Расчет стоимости скв" xfId="1452" xr:uid="{00000000-0005-0000-0000-0000AB050000}"/>
    <cellStyle name="_Сводная ст-ть к лотам куст 3_Расчет стоимости скв 17 Ванкор" xfId="1453" xr:uid="{00000000-0005-0000-0000-0000AC050000}"/>
    <cellStyle name="_Сводная ст-ть к лотам куст 3_Расчет стоимости скв 17 Ванкор_Анализ_СС тендер 09 свод" xfId="1454" xr:uid="{00000000-0005-0000-0000-0000AD050000}"/>
    <cellStyle name="_Сводная ст-ть к лотам куст 3_Расчет стоимости скв 17 Ванкор_Анализ_СС тендер 09 свод_копия для доработки_090908" xfId="1455" xr:uid="{00000000-0005-0000-0000-0000AE050000}"/>
    <cellStyle name="_Сводная ст-ть к лотам куст 3_Расчет стоимости скв_авиация" xfId="1456" xr:uid="{00000000-0005-0000-0000-0000AF050000}"/>
    <cellStyle name="_Сводная ст-ть к лотам куст 3_Расчет стоимости скв_Выручка ЭБ ВСНК 09 ред.241108" xfId="1457" xr:uid="{00000000-0005-0000-0000-0000B0050000}"/>
    <cellStyle name="_Сводная ст-ть к лотам куст 3_Расчет стоимости скв_Выручка ЭБ ВСНК 09 ред.241108_для ВСНК" xfId="1458" xr:uid="{00000000-0005-0000-0000-0000B1050000}"/>
    <cellStyle name="_Сводная ст-ть к лотам куст 3_Расчет стоимости скв_Копия стоимость Юр-81 ред 160309 печать" xfId="1459" xr:uid="{00000000-0005-0000-0000-0000B2050000}"/>
    <cellStyle name="_Сводная ст-ть к лотам куст 3_Расчет стоимости скв_расчет БПО 141008" xfId="1460" xr:uid="{00000000-0005-0000-0000-0000B3050000}"/>
    <cellStyle name="_Сводная ст-ть к лотам куст 3_Расчет стоимости скв_расчет СС_ВСНК_ЭБ_09 ред 111108" xfId="1461" xr:uid="{00000000-0005-0000-0000-0000B4050000}"/>
    <cellStyle name="_Сводная ст-ть к лотам куст 3_Расчет стоимости скв_расчет СС_ВСНК_ЭБ_09 ред 161008" xfId="1462" xr:uid="{00000000-0005-0000-0000-0000B5050000}"/>
    <cellStyle name="_Сводная ст-ть к лотам куст 3_Расчет стоимости скв_расчет СС_ВСНК_ЭБ_09 ред 201008" xfId="1463" xr:uid="{00000000-0005-0000-0000-0000B6050000}"/>
    <cellStyle name="_Сводная ст-ть к лотам куст 3_Расчет стоимости скв_Расчет стоимости Петим-3 ред 250309" xfId="1464" xr:uid="{00000000-0005-0000-0000-0000B7050000}"/>
    <cellStyle name="_Сводная ст-ть к лотам куст 3_Расчет стоимости скв_Расчет стоимости ЮР-83 копия" xfId="1465" xr:uid="{00000000-0005-0000-0000-0000B8050000}"/>
    <cellStyle name="_Сводная ст-ть к лотам куст 3_Расчет стоимости скв_Расчет стоимости ЮР-83 уточн_100609" xfId="1466" xr:uid="{00000000-0005-0000-0000-0000B9050000}"/>
    <cellStyle name="_Сводная ст-ть к лотам куст 3_Расчет стоимости скв_Расчет ЭБ ред 020609 с лотами" xfId="1467" xr:uid="{00000000-0005-0000-0000-0000BA050000}"/>
    <cellStyle name="_Сводная ст-ть к лотам куст 3_Расчет стоимости скв_Смета БПО_ЮТМ на 2010г ред 020609" xfId="1468" xr:uid="{00000000-0005-0000-0000-0000BB050000}"/>
    <cellStyle name="_Сводная ст-ть к лотам куст 3_Расчет стоимости скв_стоимость Юр-81 ред 130309 от Дьяченко" xfId="1469" xr:uid="{00000000-0005-0000-0000-0000BC050000}"/>
    <cellStyle name="_Сводная ст-ть к лотам куст 3_Расчет стоимости скв_стоимость Юр-81 ред 131208 для ВСНК нов сервис" xfId="1470" xr:uid="{00000000-0005-0000-0000-0000BD050000}"/>
    <cellStyle name="_Сводная ст-ть к лотам куст 3_Расчет стоимости скв_стоимость Юр-81 ред 140209 в договор" xfId="1471" xr:uid="{00000000-0005-0000-0000-0000BE050000}"/>
    <cellStyle name="_Сводная ст-ть к лотам куст 3_Расчет стоимости скв_стоимость Юр-81 ред 160309" xfId="1472" xr:uid="{00000000-0005-0000-0000-0000BF050000}"/>
    <cellStyle name="_Сводная ст-ть к лотам куст 3_Расчет стоимости скв_стоимость Юр-81 ред 180209" xfId="1473" xr:uid="{00000000-0005-0000-0000-0000C0050000}"/>
    <cellStyle name="_Сводная ст-ть к лотам куст 3_Расчет стоимости скв_стоимость Юр-81 ред 190109" xfId="1474" xr:uid="{00000000-0005-0000-0000-0000C1050000}"/>
    <cellStyle name="_Сводная ст-ть к лотам куст 3_Расчет стоимости скв_стоимость Юр-81 ред 200309 на 100 сут.уточн_1" xfId="1475" xr:uid="{00000000-0005-0000-0000-0000C2050000}"/>
    <cellStyle name="_Сводная ст-ть к лотам куст 3_Расчет стоимости скв_стоимость Юр-81 ред 210109 в договор" xfId="1476" xr:uid="{00000000-0005-0000-0000-0000C3050000}"/>
    <cellStyle name="_Сводная ст-ть к лотам куст 3_Расчет стоимости скв_стоимость Юр-81 ред 241108" xfId="1477" xr:uid="{00000000-0005-0000-0000-0000C4050000}"/>
    <cellStyle name="_Сводная ст-ть к лотам куст 3_Расчет стоимости скв_стоимость Юр-81 ред 241108 без БПО" xfId="1478" xr:uid="{00000000-0005-0000-0000-0000C5050000}"/>
    <cellStyle name="_Сводная ст-ть к лотам куст 3_Расчет стоимости скв_стоимость Юр-81 ред 241108_в ВСНК" xfId="1479" xr:uid="{00000000-0005-0000-0000-0000C6050000}"/>
    <cellStyle name="_Сводная ст-ть к лотам куст 3_Расчет стоимости скв_Юр-81 исп со станка" xfId="1480" xr:uid="{00000000-0005-0000-0000-0000C7050000}"/>
    <cellStyle name="_Сводная ст-ть к лотам куст 5 с СВП(с сервисом)" xfId="1481" xr:uid="{00000000-0005-0000-0000-0000C8050000}"/>
    <cellStyle name="_скв. 91,92 Вост-Таркос к БП 2008" xfId="1482" xr:uid="{00000000-0005-0000-0000-0000C9050000}"/>
    <cellStyle name="_Смета 2008 Ванкорнефть  для ДБСТиС от 06.11.07 э.б." xfId="1483" xr:uid="{00000000-0005-0000-0000-0000CA050000}"/>
    <cellStyle name="_Смета 25 сч, 26сч  2007г." xfId="1484" xr:uid="{00000000-0005-0000-0000-0000CB050000}"/>
    <cellStyle name="_Смета вспом произв 2007г." xfId="1485" xr:uid="{00000000-0005-0000-0000-0000CC050000}"/>
    <cellStyle name="_Смета по Абино-Укр. от 06.11.07 для ДБСТиС на 2008 РН-КНГ" xfId="1486" xr:uid="{00000000-0005-0000-0000-0000CD050000}"/>
    <cellStyle name="_Смета УК ООО РН-Бурение на 2007 год" xfId="1487" xr:uid="{00000000-0005-0000-0000-0000CE050000}"/>
    <cellStyle name="_Смета УК ООО РН-Бурение на 2007 год нов вариант 271106" xfId="1488" xr:uid="{00000000-0005-0000-0000-0000CF050000}"/>
    <cellStyle name="_Смета ЭБ  от 06.11.07 для ДБСТиС на 2008 ВН 4,6,8,7,17,без 20  ГП)" xfId="1489" xr:uid="{00000000-0005-0000-0000-0000D0050000}"/>
    <cellStyle name="_Стоймостные приложения №2  2 1-23_CСК" xfId="1490" xr:uid="{00000000-0005-0000-0000-0000D1050000}"/>
    <cellStyle name="_тарифы 2 квс уче 13зарпл 17,0" xfId="1491" xr:uid="{00000000-0005-0000-0000-0000D2050000}"/>
    <cellStyle name="_Тендер ЗБС 2008 скорр  03 12 07 ГФ final без пилота (без обсадки) (3)" xfId="1492" xr:uid="{00000000-0005-0000-0000-0000D3050000}"/>
    <cellStyle name="_транспорт" xfId="1493" xr:uid="{00000000-0005-0000-0000-0000D4050000}"/>
    <cellStyle name="_траспортировка материалов" xfId="1494" xr:uid="{00000000-0005-0000-0000-0000D5050000}"/>
    <cellStyle name="_ТЭП для филиалов (version 1)" xfId="1495" xr:uid="{00000000-0005-0000-0000-0000D6050000}"/>
    <cellStyle name="_ТЭП для филиалов (version 1)_Разделы 14, 8(1).2, 9  БП РН-Бурение 2008-2012 (ВАНКОР)" xfId="1496" xr:uid="{00000000-0005-0000-0000-0000D7050000}"/>
    <cellStyle name="_ТЭП РН-Б 2006" xfId="1497" xr:uid="{00000000-0005-0000-0000-0000D8050000}"/>
    <cellStyle name="_ТЭП ЦТБ 2005" xfId="1498" xr:uid="{00000000-0005-0000-0000-0000D9050000}"/>
    <cellStyle name="_УРС  транспорт Бузулук 18 05 06г " xfId="1499" xr:uid="{00000000-0005-0000-0000-0000DA050000}"/>
    <cellStyle name="_УРС АУП факт 11 мес.год ожид.2 квартал" xfId="1500" xr:uid="{00000000-0005-0000-0000-0000DB050000}"/>
    <cellStyle name="_УФ бурение 2005г от 20.04.04г (19-00)" xfId="1501" xr:uid="{00000000-0005-0000-0000-0000DC050000}"/>
    <cellStyle name="_УФ бурение 2005г от 21.04.04г (14-00)" xfId="1502" xr:uid="{00000000-0005-0000-0000-0000DD050000}"/>
    <cellStyle name="_УФ бурение 2005г от 21.04.04г (14-00) без индекса" xfId="1503" xr:uid="{00000000-0005-0000-0000-0000DE050000}"/>
    <cellStyle name="_УФ отпр. в фил.17.07.08" xfId="1504" xr:uid="{00000000-0005-0000-0000-0000DF050000}"/>
    <cellStyle name="_УФ по бурению 2007 (1000-336-х)" xfId="1505" xr:uid="{00000000-0005-0000-0000-0000E0050000}"/>
    <cellStyle name="_УФ по бурению 2007 (1000-336-х)_Выручка для БП-09 ред 251108 вар А с РУС _ГП ВДЗ с формулами" xfId="1506" xr:uid="{00000000-0005-0000-0000-0000E1050000}"/>
    <cellStyle name="_УФ по бурению 2007 (1000-336-х)_Копия выручки 2" xfId="1507" xr:uid="{00000000-0005-0000-0000-0000E2050000}"/>
    <cellStyle name="_УФ по бурению 2007 (1000-336-х)_ЛОТ № 01 (ЭБ куст №1) ред" xfId="1508" xr:uid="{00000000-0005-0000-0000-0000E3050000}"/>
    <cellStyle name="_УФ по бурению 2007 (1000-336-х)_ЛОТ № 01 (ЭБ куст №1) ред_Анализ_СС тендер 09 свод" xfId="1509" xr:uid="{00000000-0005-0000-0000-0000E4050000}"/>
    <cellStyle name="_УФ по бурению 2007 (1000-336-х)_ЛОТ № 01 (ЭБ куст №1) ред_Анализ_СС тендер 09 свод_копия для доработки_090908" xfId="1510" xr:uid="{00000000-0005-0000-0000-0000E5050000}"/>
    <cellStyle name="_УФ по бурению 2007 (1000-336-х)_Разделы 14, 8(1).2, 9  БП РН-Бурение 2008-2012 (ВАНКОР)" xfId="1511" xr:uid="{00000000-0005-0000-0000-0000E6050000}"/>
    <cellStyle name="_УФ по бурению 2007 (1000-336-х)_расчет СС_ВСНК_с БКФ" xfId="1512" xr:uid="{00000000-0005-0000-0000-0000E7050000}"/>
    <cellStyle name="_УФ по бурению 2007 (1000-336-х)_Расчет стоимости скв" xfId="1513" xr:uid="{00000000-0005-0000-0000-0000E8050000}"/>
    <cellStyle name="_УФ по бурению 2007 (1000-336-х)_Расчет стоимости скв 17 Ванкор" xfId="1514" xr:uid="{00000000-0005-0000-0000-0000E9050000}"/>
    <cellStyle name="_УФ по бурению 2007 (1000-336-х)_Расчет стоимости скв 17 Ванкор_Анализ_СС тендер 09 свод" xfId="1515" xr:uid="{00000000-0005-0000-0000-0000EA050000}"/>
    <cellStyle name="_УФ по бурению 2007 (1000-336-х)_Расчет стоимости скв 17 Ванкор_Анализ_СС тендер 09 свод_копия для доработки_090908" xfId="1516" xr:uid="{00000000-0005-0000-0000-0000EB050000}"/>
    <cellStyle name="_УФ по бурению 2007 (1000-336-х)_Расчет стоимости скв_авиация" xfId="1517" xr:uid="{00000000-0005-0000-0000-0000EC050000}"/>
    <cellStyle name="_УФ по бурению 2007 (1000-336-х)_Расчет стоимости скв_Выручка ЭБ ВСНК 09 ред.241108" xfId="1518" xr:uid="{00000000-0005-0000-0000-0000ED050000}"/>
    <cellStyle name="_УФ по бурению 2007 (1000-336-х)_Расчет стоимости скв_Выручка ЭБ ВСНК 09 ред.241108_для ВСНК" xfId="1519" xr:uid="{00000000-0005-0000-0000-0000EE050000}"/>
    <cellStyle name="_УФ по бурению 2007 (1000-336-х)_Расчет стоимости скв_Копия стоимость Юр-81 ред 160309 печать" xfId="1520" xr:uid="{00000000-0005-0000-0000-0000EF050000}"/>
    <cellStyle name="_УФ по бурению 2007 (1000-336-х)_Расчет стоимости скв_расчет БПО 141008" xfId="1521" xr:uid="{00000000-0005-0000-0000-0000F0050000}"/>
    <cellStyle name="_УФ по бурению 2007 (1000-336-х)_Расчет стоимости скв_расчет СС_ВСНК_ЭБ_09 ред 111108" xfId="1522" xr:uid="{00000000-0005-0000-0000-0000F1050000}"/>
    <cellStyle name="_УФ по бурению 2007 (1000-336-х)_Расчет стоимости скв_расчет СС_ВСНК_ЭБ_09 ред 161008" xfId="1523" xr:uid="{00000000-0005-0000-0000-0000F2050000}"/>
    <cellStyle name="_УФ по бурению 2007 (1000-336-х)_Расчет стоимости скв_расчет СС_ВСНК_ЭБ_09 ред 201008" xfId="1524" xr:uid="{00000000-0005-0000-0000-0000F3050000}"/>
    <cellStyle name="_УФ по бурению 2007 (1000-336-х)_Расчет стоимости скв_Расчет стоимости Петим-3 ред 250309" xfId="1525" xr:uid="{00000000-0005-0000-0000-0000F4050000}"/>
    <cellStyle name="_УФ по бурению 2007 (1000-336-х)_Расчет стоимости скв_Расчет стоимости ЮР-83 копия" xfId="1526" xr:uid="{00000000-0005-0000-0000-0000F5050000}"/>
    <cellStyle name="_УФ по бурению 2007 (1000-336-х)_Расчет стоимости скв_Расчет стоимости ЮР-83 уточн_100609" xfId="1527" xr:uid="{00000000-0005-0000-0000-0000F6050000}"/>
    <cellStyle name="_УФ по бурению 2007 (1000-336-х)_Расчет стоимости скв_Расчет ЭБ ред 020609 с лотами" xfId="1528" xr:uid="{00000000-0005-0000-0000-0000F7050000}"/>
    <cellStyle name="_УФ по бурению 2007 (1000-336-х)_Расчет стоимости скв_Смета БПО_ЮТМ на 2010г ред 020609" xfId="1529" xr:uid="{00000000-0005-0000-0000-0000F8050000}"/>
    <cellStyle name="_УФ по бурению 2007 (1000-336-х)_Расчет стоимости скв_стоимость Юр-81 ред 130309 от Дьяченко" xfId="1530" xr:uid="{00000000-0005-0000-0000-0000F9050000}"/>
    <cellStyle name="_УФ по бурению 2007 (1000-336-х)_Расчет стоимости скв_стоимость Юр-81 ред 131208 для ВСНК нов сервис" xfId="1531" xr:uid="{00000000-0005-0000-0000-0000FA050000}"/>
    <cellStyle name="_УФ по бурению 2007 (1000-336-х)_Расчет стоимости скв_стоимость Юр-81 ред 140209 в договор" xfId="1532" xr:uid="{00000000-0005-0000-0000-0000FB050000}"/>
    <cellStyle name="_УФ по бурению 2007 (1000-336-х)_Расчет стоимости скв_стоимость Юр-81 ред 160309" xfId="1533" xr:uid="{00000000-0005-0000-0000-0000FC050000}"/>
    <cellStyle name="_УФ по бурению 2007 (1000-336-х)_Расчет стоимости скв_стоимость Юр-81 ред 180209" xfId="1534" xr:uid="{00000000-0005-0000-0000-0000FD050000}"/>
    <cellStyle name="_УФ по бурению 2007 (1000-336-х)_Расчет стоимости скв_стоимость Юр-81 ред 190109" xfId="1535" xr:uid="{00000000-0005-0000-0000-0000FE050000}"/>
    <cellStyle name="_УФ по бурению 2007 (1000-336-х)_Расчет стоимости скв_стоимость Юр-81 ред 200309 на 100 сут.уточн_1" xfId="1536" xr:uid="{00000000-0005-0000-0000-0000FF050000}"/>
    <cellStyle name="_УФ по бурению 2007 (1000-336-х)_Расчет стоимости скв_стоимость Юр-81 ред 210109 в договор" xfId="1537" xr:uid="{00000000-0005-0000-0000-000000060000}"/>
    <cellStyle name="_УФ по бурению 2007 (1000-336-х)_Расчет стоимости скв_стоимость Юр-81 ред 241108" xfId="1538" xr:uid="{00000000-0005-0000-0000-000001060000}"/>
    <cellStyle name="_УФ по бурению 2007 (1000-336-х)_Расчет стоимости скв_стоимость Юр-81 ред 241108 без БПО" xfId="1539" xr:uid="{00000000-0005-0000-0000-000002060000}"/>
    <cellStyle name="_УФ по бурению 2007 (1000-336-х)_Расчет стоимости скв_стоимость Юр-81 ред 241108_в ВСНК" xfId="1540" xr:uid="{00000000-0005-0000-0000-000003060000}"/>
    <cellStyle name="_УФ по бурению 2007 (1000-336-х)_Расчет стоимости скв_Юр-81 исп со станка" xfId="1541" xr:uid="{00000000-0005-0000-0000-000004060000}"/>
    <cellStyle name="_ф 7" xfId="1542" xr:uid="{00000000-0005-0000-0000-000005060000}"/>
    <cellStyle name="_Форма бюджета Нишкевич Ю.А." xfId="1543" xr:uid="{00000000-0005-0000-0000-000006060000}"/>
    <cellStyle name="_Форма в пакете бизнес-плана" xfId="1544" xr:uid="{00000000-0005-0000-0000-000007060000}"/>
    <cellStyle name="_Форма в пакете бизнес-плана_Разделы 14, 8(1).2, 9  БП РН-Бурение 2008-2012 (ВАНКОР)" xfId="1545" xr:uid="{00000000-0005-0000-0000-000008060000}"/>
    <cellStyle name="_Форма ГБ №4 ЗБС" xfId="1546" xr:uid="{00000000-0005-0000-0000-000009060000}"/>
    <cellStyle name="_Форма ГБ №4 ЗБС_Разделы 14, 8(1).2, 9  БП РН-Бурение 2008-2012 (ВАНКОР)" xfId="1547" xr:uid="{00000000-0005-0000-0000-00000A060000}"/>
    <cellStyle name="_Форма Роснефть свод 2007г. для БП  с 8 496руб. за 1м." xfId="1548" xr:uid="{00000000-0005-0000-0000-00000B060000}"/>
    <cellStyle name="_Формат по выручке_ценам_draft" xfId="1549" xr:uid="{00000000-0005-0000-0000-00000C060000}"/>
    <cellStyle name="_Формат_персонал" xfId="1550" xr:uid="{00000000-0005-0000-0000-00000D060000}"/>
    <cellStyle name="_Форматы Третьяковой" xfId="1551" xr:uid="{00000000-0005-0000-0000-00000E060000}"/>
    <cellStyle name="_Формы 8 и 8.1. макета БП" xfId="1552" xr:uid="{00000000-0005-0000-0000-00000F060000}"/>
    <cellStyle name="_Шаблон ТЭП на 2006" xfId="1553" xr:uid="{00000000-0005-0000-0000-000010060000}"/>
    <cellStyle name="_Эк-ка Прочие ДАО" xfId="1554" xr:uid="{00000000-0005-0000-0000-000011060000}"/>
    <cellStyle name="_Эк-ка Прочие ДАО_Р.12 Труд" xfId="1555" xr:uid="{00000000-0005-0000-0000-000012060000}"/>
    <cellStyle name="_Юганскнефтегаз_Дт Кт (01 06 06)" xfId="1556" xr:uid="{00000000-0005-0000-0000-000013060000}"/>
    <cellStyle name="_ЮНГ_CAPEX_2008_факт" xfId="1557" xr:uid="{00000000-0005-0000-0000-000014060000}"/>
    <cellStyle name="0,00;0;" xfId="1558" xr:uid="{00000000-0005-0000-0000-000015060000}"/>
    <cellStyle name="1" xfId="1559" xr:uid="{00000000-0005-0000-0000-000016060000}"/>
    <cellStyle name="1_Приложение №3" xfId="1560" xr:uid="{00000000-0005-0000-0000-000017060000}"/>
    <cellStyle name="2" xfId="1561" xr:uid="{00000000-0005-0000-0000-000018060000}"/>
    <cellStyle name="2_Приложение №3" xfId="1562" xr:uid="{00000000-0005-0000-0000-000019060000}"/>
    <cellStyle name="20% - Accent1" xfId="1563" xr:uid="{00000000-0005-0000-0000-00001A060000}"/>
    <cellStyle name="20% - Accent2" xfId="1564" xr:uid="{00000000-0005-0000-0000-00001B060000}"/>
    <cellStyle name="20% - Accent3" xfId="1565" xr:uid="{00000000-0005-0000-0000-00001C060000}"/>
    <cellStyle name="20% - Accent4" xfId="1566" xr:uid="{00000000-0005-0000-0000-00001D060000}"/>
    <cellStyle name="20% - Accent5" xfId="1567" xr:uid="{00000000-0005-0000-0000-00001E060000}"/>
    <cellStyle name="20% - Accent6" xfId="1568" xr:uid="{00000000-0005-0000-0000-00001F060000}"/>
    <cellStyle name="20% — акцент1" xfId="1569" builtinId="30" customBuiltin="1"/>
    <cellStyle name="20% — акцент2" xfId="1570" builtinId="34" customBuiltin="1"/>
    <cellStyle name="20% — акцент3" xfId="1571" builtinId="38" customBuiltin="1"/>
    <cellStyle name="20% — акцент4" xfId="1572" builtinId="42" customBuiltin="1"/>
    <cellStyle name="20% — акцент5" xfId="1573" builtinId="46" customBuiltin="1"/>
    <cellStyle name="20% — акцент6" xfId="1574" builtinId="50" customBuiltin="1"/>
    <cellStyle name="3" xfId="1575" xr:uid="{00000000-0005-0000-0000-000026060000}"/>
    <cellStyle name="3_Приложение №3" xfId="1576" xr:uid="{00000000-0005-0000-0000-000027060000}"/>
    <cellStyle name="4" xfId="1577" xr:uid="{00000000-0005-0000-0000-000028060000}"/>
    <cellStyle name="4_Анализ_СС тендер 09 свод" xfId="1578" xr:uid="{00000000-0005-0000-0000-000029060000}"/>
    <cellStyle name="4_Анализ_СС тендер 09 свод_копия для доработки_090908" xfId="1579" xr:uid="{00000000-0005-0000-0000-00002A060000}"/>
    <cellStyle name="4_Анализ_СС тендер 09 свод_копия для доработки_090908_Приложение №3" xfId="1580" xr:uid="{00000000-0005-0000-0000-00002B060000}"/>
    <cellStyle name="4_Анализ_СС тендер 09 свод_Приложение №3" xfId="1581" xr:uid="{00000000-0005-0000-0000-00002C060000}"/>
    <cellStyle name="4_Приложение №3" xfId="1582" xr:uid="{00000000-0005-0000-0000-00002D060000}"/>
    <cellStyle name="40% - Accent1" xfId="1583" xr:uid="{00000000-0005-0000-0000-00002E060000}"/>
    <cellStyle name="40% - Accent2" xfId="1584" xr:uid="{00000000-0005-0000-0000-00002F060000}"/>
    <cellStyle name="40% - Accent3" xfId="1585" xr:uid="{00000000-0005-0000-0000-000030060000}"/>
    <cellStyle name="40% - Accent4" xfId="1586" xr:uid="{00000000-0005-0000-0000-000031060000}"/>
    <cellStyle name="40% - Accent5" xfId="1587" xr:uid="{00000000-0005-0000-0000-000032060000}"/>
    <cellStyle name="40% - Accent6" xfId="1588" xr:uid="{00000000-0005-0000-0000-000033060000}"/>
    <cellStyle name="40% — акцент1" xfId="1589" builtinId="31" customBuiltin="1"/>
    <cellStyle name="40% — акцент2" xfId="1590" builtinId="35" customBuiltin="1"/>
    <cellStyle name="40% — акцент3" xfId="1591" builtinId="39" customBuiltin="1"/>
    <cellStyle name="40% — акцент4" xfId="1592" builtinId="43" customBuiltin="1"/>
    <cellStyle name="40% — акцент5" xfId="1593" builtinId="47" customBuiltin="1"/>
    <cellStyle name="40% — акцент6" xfId="1594" builtinId="51" customBuiltin="1"/>
    <cellStyle name="5" xfId="1595" xr:uid="{00000000-0005-0000-0000-00003A060000}"/>
    <cellStyle name="5_Приложение №3" xfId="1596" xr:uid="{00000000-0005-0000-0000-00003B060000}"/>
    <cellStyle name="60% - Accent1" xfId="1597" xr:uid="{00000000-0005-0000-0000-00003C060000}"/>
    <cellStyle name="60% - Accent2" xfId="1598" xr:uid="{00000000-0005-0000-0000-00003D060000}"/>
    <cellStyle name="60% - Accent3" xfId="1599" xr:uid="{00000000-0005-0000-0000-00003E060000}"/>
    <cellStyle name="60% - Accent4" xfId="1600" xr:uid="{00000000-0005-0000-0000-00003F060000}"/>
    <cellStyle name="60% - Accent5" xfId="1601" xr:uid="{00000000-0005-0000-0000-000040060000}"/>
    <cellStyle name="60% - Accent6" xfId="1602" xr:uid="{00000000-0005-0000-0000-000041060000}"/>
    <cellStyle name="60% — акцент1" xfId="1603" builtinId="32" customBuiltin="1"/>
    <cellStyle name="60% — акцент2" xfId="1604" builtinId="36" customBuiltin="1"/>
    <cellStyle name="60% — акцент3" xfId="1605" builtinId="40" customBuiltin="1"/>
    <cellStyle name="60% — акцент4" xfId="1606" builtinId="44" customBuiltin="1"/>
    <cellStyle name="60% — акцент5" xfId="1607" builtinId="48" customBuiltin="1"/>
    <cellStyle name="60% — акцент6" xfId="1608" builtinId="52" customBuiltin="1"/>
    <cellStyle name="Accent1" xfId="1609" xr:uid="{00000000-0005-0000-0000-000048060000}"/>
    <cellStyle name="Accent2" xfId="1610" xr:uid="{00000000-0005-0000-0000-000049060000}"/>
    <cellStyle name="Accent3" xfId="1611" xr:uid="{00000000-0005-0000-0000-00004A060000}"/>
    <cellStyle name="Accent4" xfId="1612" xr:uid="{00000000-0005-0000-0000-00004B060000}"/>
    <cellStyle name="Accent5" xfId="1613" xr:uid="{00000000-0005-0000-0000-00004C060000}"/>
    <cellStyle name="Accent6" xfId="1614" xr:uid="{00000000-0005-0000-0000-00004D060000}"/>
    <cellStyle name="AFE" xfId="1615" xr:uid="{00000000-0005-0000-0000-00004E060000}"/>
    <cellStyle name="Bad" xfId="1616" xr:uid="{00000000-0005-0000-0000-00004F060000}"/>
    <cellStyle name="Calculation" xfId="1617" xr:uid="{00000000-0005-0000-0000-000050060000}"/>
    <cellStyle name="Check Cell" xfId="1618" xr:uid="{00000000-0005-0000-0000-000051060000}"/>
    <cellStyle name="Column4_end" xfId="1619" xr:uid="{00000000-0005-0000-0000-000052060000}"/>
    <cellStyle name="Comma [0]" xfId="1620" xr:uid="{00000000-0005-0000-0000-000053060000}"/>
    <cellStyle name="Comma_irl tel sep5" xfId="1621" xr:uid="{00000000-0005-0000-0000-000054060000}"/>
    <cellStyle name="Currency [0]" xfId="1622" xr:uid="{00000000-0005-0000-0000-000055060000}"/>
    <cellStyle name="Currency_irl tel sep5" xfId="1623" xr:uid="{00000000-0005-0000-0000-000056060000}"/>
    <cellStyle name="Explanatory Text" xfId="1624" xr:uid="{00000000-0005-0000-0000-000057060000}"/>
    <cellStyle name="ggg" xfId="1625" xr:uid="{00000000-0005-0000-0000-000058060000}"/>
    <cellStyle name="Good" xfId="1626" xr:uid="{00000000-0005-0000-0000-000059060000}"/>
    <cellStyle name="Header1" xfId="1627" xr:uid="{00000000-0005-0000-0000-00005A060000}"/>
    <cellStyle name="Header2" xfId="1628" xr:uid="{00000000-0005-0000-0000-00005B060000}"/>
    <cellStyle name="Heading 1" xfId="1629" xr:uid="{00000000-0005-0000-0000-00005C060000}"/>
    <cellStyle name="Heading 2" xfId="1630" xr:uid="{00000000-0005-0000-0000-00005D060000}"/>
    <cellStyle name="Heading 3" xfId="1631" xr:uid="{00000000-0005-0000-0000-00005E060000}"/>
    <cellStyle name="Heading 4" xfId="1632" xr:uid="{00000000-0005-0000-0000-00005F060000}"/>
    <cellStyle name="Iau?iue_drnrcodiaec e in?lno cr 1999 aia" xfId="1633" xr:uid="{00000000-0005-0000-0000-000060060000}"/>
    <cellStyle name="Input" xfId="1634" xr:uid="{00000000-0005-0000-0000-000061060000}"/>
    <cellStyle name="Input cells" xfId="1635" xr:uid="{00000000-0005-0000-0000-000062060000}"/>
    <cellStyle name="Input_Приложение №3" xfId="1636" xr:uid="{00000000-0005-0000-0000-000063060000}"/>
    <cellStyle name="Komma [0]_laroux" xfId="1637" xr:uid="{00000000-0005-0000-0000-000064060000}"/>
    <cellStyle name="Komma_laroux" xfId="1638" xr:uid="{00000000-0005-0000-0000-000065060000}"/>
    <cellStyle name="KOP" xfId="1639" xr:uid="{00000000-0005-0000-0000-000066060000}"/>
    <cellStyle name="KOP2" xfId="1640" xr:uid="{00000000-0005-0000-0000-000067060000}"/>
    <cellStyle name="KOPP" xfId="1641" xr:uid="{00000000-0005-0000-0000-000068060000}"/>
    <cellStyle name="Linked Cell" xfId="1642" xr:uid="{00000000-0005-0000-0000-000069060000}"/>
    <cellStyle name="Neutral" xfId="1643" xr:uid="{00000000-0005-0000-0000-00006A060000}"/>
    <cellStyle name="Normal_2003 Rosneft Container PL" xfId="1644" xr:uid="{00000000-0005-0000-0000-00006B060000}"/>
    <cellStyle name="normбlnм_laroux" xfId="1645" xr:uid="{00000000-0005-0000-0000-00006C060000}"/>
    <cellStyle name="Note" xfId="1646" xr:uid="{00000000-0005-0000-0000-00006D060000}"/>
    <cellStyle name="Output" xfId="1647" xr:uid="{00000000-0005-0000-0000-00006E060000}"/>
    <cellStyle name="REGEL" xfId="1648" xr:uid="{00000000-0005-0000-0000-00006F060000}"/>
    <cellStyle name="SAPBEXaggData" xfId="1649" xr:uid="{00000000-0005-0000-0000-000070060000}"/>
    <cellStyle name="SAPBEXaggDataEmph" xfId="1650" xr:uid="{00000000-0005-0000-0000-000071060000}"/>
    <cellStyle name="SAPBEXaggItem" xfId="1651" xr:uid="{00000000-0005-0000-0000-000072060000}"/>
    <cellStyle name="SAPBEXaggItemX" xfId="1652" xr:uid="{00000000-0005-0000-0000-000073060000}"/>
    <cellStyle name="SAPBEXchaText" xfId="1653" xr:uid="{00000000-0005-0000-0000-000074060000}"/>
    <cellStyle name="SAPBEXexcBad7" xfId="1654" xr:uid="{00000000-0005-0000-0000-000075060000}"/>
    <cellStyle name="SAPBEXexcBad8" xfId="1655" xr:uid="{00000000-0005-0000-0000-000076060000}"/>
    <cellStyle name="SAPBEXexcBad9" xfId="1656" xr:uid="{00000000-0005-0000-0000-000077060000}"/>
    <cellStyle name="SAPBEXexcCritical4" xfId="1657" xr:uid="{00000000-0005-0000-0000-000078060000}"/>
    <cellStyle name="SAPBEXexcCritical5" xfId="1658" xr:uid="{00000000-0005-0000-0000-000079060000}"/>
    <cellStyle name="SAPBEXexcCritical6" xfId="1659" xr:uid="{00000000-0005-0000-0000-00007A060000}"/>
    <cellStyle name="SAPBEXexcGood1" xfId="1660" xr:uid="{00000000-0005-0000-0000-00007B060000}"/>
    <cellStyle name="SAPBEXexcGood2" xfId="1661" xr:uid="{00000000-0005-0000-0000-00007C060000}"/>
    <cellStyle name="SAPBEXexcGood3" xfId="1662" xr:uid="{00000000-0005-0000-0000-00007D060000}"/>
    <cellStyle name="SAPBEXfilterDrill" xfId="1663" xr:uid="{00000000-0005-0000-0000-00007E060000}"/>
    <cellStyle name="SAPBEXfilterItem" xfId="1664" xr:uid="{00000000-0005-0000-0000-00007F060000}"/>
    <cellStyle name="SAPBEXfilterText" xfId="1665" xr:uid="{00000000-0005-0000-0000-000080060000}"/>
    <cellStyle name="SAPBEXformats" xfId="1666" xr:uid="{00000000-0005-0000-0000-000081060000}"/>
    <cellStyle name="SAPBEXheaderItem" xfId="1667" xr:uid="{00000000-0005-0000-0000-000082060000}"/>
    <cellStyle name="SAPBEXheaderText" xfId="1668" xr:uid="{00000000-0005-0000-0000-000083060000}"/>
    <cellStyle name="SAPBEXHLevel0" xfId="1669" xr:uid="{00000000-0005-0000-0000-000084060000}"/>
    <cellStyle name="SAPBEXHLevel0X" xfId="1670" xr:uid="{00000000-0005-0000-0000-000085060000}"/>
    <cellStyle name="SAPBEXHLevel1" xfId="1671" xr:uid="{00000000-0005-0000-0000-000086060000}"/>
    <cellStyle name="SAPBEXHLevel1X" xfId="1672" xr:uid="{00000000-0005-0000-0000-000087060000}"/>
    <cellStyle name="SAPBEXHLevel2" xfId="1673" xr:uid="{00000000-0005-0000-0000-000088060000}"/>
    <cellStyle name="SAPBEXHLevel2X" xfId="1674" xr:uid="{00000000-0005-0000-0000-000089060000}"/>
    <cellStyle name="SAPBEXHLevel3" xfId="1675" xr:uid="{00000000-0005-0000-0000-00008A060000}"/>
    <cellStyle name="SAPBEXHLevel3X" xfId="1676" xr:uid="{00000000-0005-0000-0000-00008B060000}"/>
    <cellStyle name="SAPBEXresData" xfId="1677" xr:uid="{00000000-0005-0000-0000-00008C060000}"/>
    <cellStyle name="SAPBEXresDataEmph" xfId="1678" xr:uid="{00000000-0005-0000-0000-00008D060000}"/>
    <cellStyle name="SAPBEXresItem" xfId="1679" xr:uid="{00000000-0005-0000-0000-00008E060000}"/>
    <cellStyle name="SAPBEXresItemX" xfId="1680" xr:uid="{00000000-0005-0000-0000-00008F060000}"/>
    <cellStyle name="SAPBEXstdData" xfId="1681" xr:uid="{00000000-0005-0000-0000-000090060000}"/>
    <cellStyle name="SAPBEXstdDataEmph" xfId="1682" xr:uid="{00000000-0005-0000-0000-000091060000}"/>
    <cellStyle name="SAPBEXstdItem" xfId="1683" xr:uid="{00000000-0005-0000-0000-000092060000}"/>
    <cellStyle name="SAPBEXstdItemX" xfId="1684" xr:uid="{00000000-0005-0000-0000-000093060000}"/>
    <cellStyle name="SAPBEXtitle" xfId="1685" xr:uid="{00000000-0005-0000-0000-000094060000}"/>
    <cellStyle name="SAPBEXundefined" xfId="1686" xr:uid="{00000000-0005-0000-0000-000095060000}"/>
    <cellStyle name="SAPOutput" xfId="1687" xr:uid="{00000000-0005-0000-0000-000096060000}"/>
    <cellStyle name="section" xfId="1688" xr:uid="{00000000-0005-0000-0000-000097060000}"/>
    <cellStyle name="Standaard_laroux" xfId="1689" xr:uid="{00000000-0005-0000-0000-000098060000}"/>
    <cellStyle name="Title" xfId="1690" xr:uid="{00000000-0005-0000-0000-000099060000}"/>
    <cellStyle name="Total" xfId="1691" xr:uid="{00000000-0005-0000-0000-00009A060000}"/>
    <cellStyle name="Valuta [0]_laroux" xfId="1692" xr:uid="{00000000-0005-0000-0000-00009B060000}"/>
    <cellStyle name="Valuta_laroux" xfId="1693" xr:uid="{00000000-0005-0000-0000-00009C060000}"/>
    <cellStyle name="Warning Text" xfId="1694" xr:uid="{00000000-0005-0000-0000-00009D060000}"/>
    <cellStyle name="Акцент1" xfId="1695" builtinId="29" customBuiltin="1"/>
    <cellStyle name="Акцент2" xfId="1696" builtinId="33" customBuiltin="1"/>
    <cellStyle name="Акцент3" xfId="1697" builtinId="37" customBuiltin="1"/>
    <cellStyle name="Акцент4" xfId="1698" builtinId="41" customBuiltin="1"/>
    <cellStyle name="Акцент5" xfId="1699" builtinId="45" customBuiltin="1"/>
    <cellStyle name="Акцент6" xfId="1700" builtinId="49" customBuiltin="1"/>
    <cellStyle name="без_0" xfId="1701" xr:uid="{00000000-0005-0000-0000-0000A4060000}"/>
    <cellStyle name="без0" xfId="1702" xr:uid="{00000000-0005-0000-0000-0000A5060000}"/>
    <cellStyle name="Беззащитный" xfId="1703" xr:uid="{00000000-0005-0000-0000-0000A6060000}"/>
    <cellStyle name="Ввод " xfId="1704" builtinId="20" customBuiltin="1"/>
    <cellStyle name="Вывод" xfId="1705" builtinId="21" customBuiltin="1"/>
    <cellStyle name="Вычисление" xfId="1706" builtinId="22" customBuiltin="1"/>
    <cellStyle name="Заголовок 1" xfId="1707" builtinId="16" customBuiltin="1"/>
    <cellStyle name="Заголовок 2" xfId="1708" builtinId="17" customBuiltin="1"/>
    <cellStyle name="Заголовок 3" xfId="1709" builtinId="18" customBuiltin="1"/>
    <cellStyle name="Заголовок 4" xfId="1710" builtinId="19" customBuiltin="1"/>
    <cellStyle name="зат1" xfId="1711" xr:uid="{00000000-0005-0000-0000-0000AE060000}"/>
    <cellStyle name="Защитный" xfId="1712" xr:uid="{00000000-0005-0000-0000-0000AF060000}"/>
    <cellStyle name="Итог" xfId="1713" builtinId="25" customBuiltin="1"/>
    <cellStyle name="кол_во" xfId="1714" xr:uid="{00000000-0005-0000-0000-0000B1060000}"/>
    <cellStyle name="Контрольная ячейка" xfId="1715" builtinId="23" customBuiltin="1"/>
    <cellStyle name="Название" xfId="1716" builtinId="15" customBuiltin="1"/>
    <cellStyle name="Нейтральный" xfId="1717" builtinId="28" customBuiltin="1"/>
    <cellStyle name="норм1" xfId="1718" xr:uid="{00000000-0005-0000-0000-0000B5060000}"/>
    <cellStyle name="Обычный" xfId="0" builtinId="0"/>
    <cellStyle name="Обычный 2" xfId="1719" xr:uid="{00000000-0005-0000-0000-0000B7060000}"/>
    <cellStyle name="Обычный 2 2" xfId="1720" xr:uid="{00000000-0005-0000-0000-0000B8060000}"/>
    <cellStyle name="Обычный 2 3" xfId="1721" xr:uid="{00000000-0005-0000-0000-0000B9060000}"/>
    <cellStyle name="Обычный 2_ГИС ЭБ предложение ТПГ_080609" xfId="1722" xr:uid="{00000000-0005-0000-0000-0000BA060000}"/>
    <cellStyle name="Обычный 3" xfId="1723" xr:uid="{00000000-0005-0000-0000-0000BB060000}"/>
    <cellStyle name="Обычный 3 2" xfId="1724" xr:uid="{00000000-0005-0000-0000-0000BC060000}"/>
    <cellStyle name="Обычный 3_Расчет по ДГТУ БП и  ГП сент08" xfId="1725" xr:uid="{00000000-0005-0000-0000-0000BD060000}"/>
    <cellStyle name="Обычный 4" xfId="1726" xr:uid="{00000000-0005-0000-0000-0000BE060000}"/>
    <cellStyle name="Обычный 5" xfId="1727" xr:uid="{00000000-0005-0000-0000-0000BF060000}"/>
    <cellStyle name="Обычный 6" xfId="1728" xr:uid="{00000000-0005-0000-0000-0000C0060000}"/>
    <cellStyle name="Обычный_Стоймостные приложения №2  2 1-23_CСК" xfId="1729" xr:uid="{00000000-0005-0000-0000-0000C1060000}"/>
    <cellStyle name="Обычный_форма КС-3" xfId="1730" xr:uid="{00000000-0005-0000-0000-0000C2060000}"/>
    <cellStyle name="Плохой" xfId="1731" builtinId="27" customBuiltin="1"/>
    <cellStyle name="Пояснение" xfId="1732" builtinId="53" customBuiltin="1"/>
    <cellStyle name="Примечание" xfId="1733" builtinId="10" customBuiltin="1"/>
    <cellStyle name="проц_без0" xfId="1734" xr:uid="{00000000-0005-0000-0000-0000C6060000}"/>
    <cellStyle name="Процентный 2" xfId="1735" xr:uid="{00000000-0005-0000-0000-0000C7060000}"/>
    <cellStyle name="Процентный 3" xfId="1736" xr:uid="{00000000-0005-0000-0000-0000C8060000}"/>
    <cellStyle name="Процентный 4" xfId="1737" xr:uid="{00000000-0005-0000-0000-0000C9060000}"/>
    <cellStyle name="Процентный 5" xfId="1738" xr:uid="{00000000-0005-0000-0000-0000CA060000}"/>
    <cellStyle name="резерв1" xfId="1739" xr:uid="{00000000-0005-0000-0000-0000CB060000}"/>
    <cellStyle name="Связанная ячейка" xfId="1740" builtinId="24" customBuiltin="1"/>
    <cellStyle name="Стиль 1" xfId="1741" xr:uid="{00000000-0005-0000-0000-0000CD060000}"/>
    <cellStyle name="Стиль 2" xfId="1742" xr:uid="{00000000-0005-0000-0000-0000CE060000}"/>
    <cellStyle name="Текст" xfId="1743" xr:uid="{00000000-0005-0000-0000-0000CF060000}"/>
    <cellStyle name="Текст предупреждения" xfId="1744" builtinId="11" customBuiltin="1"/>
    <cellStyle name="Тысячи [0]_ МБП" xfId="1745" xr:uid="{00000000-0005-0000-0000-0000D1060000}"/>
    <cellStyle name="Тысячи [а]" xfId="1746" xr:uid="{00000000-0005-0000-0000-0000D2060000}"/>
    <cellStyle name="Тысячи_ МБП" xfId="1747" xr:uid="{00000000-0005-0000-0000-0000D3060000}"/>
    <cellStyle name="Финансовый" xfId="1748" builtinId="3"/>
    <cellStyle name="Финансовый 2" xfId="1749" xr:uid="{00000000-0005-0000-0000-0000D5060000}"/>
    <cellStyle name="Финансовый 2 2" xfId="1750" xr:uid="{00000000-0005-0000-0000-0000D6060000}"/>
    <cellStyle name="Финансовый2" xfId="1751" xr:uid="{00000000-0005-0000-0000-0000D7060000}"/>
    <cellStyle name="Хороший" xfId="1752" builtinId="26" customBuiltin="1"/>
    <cellStyle name="ю_x001d_р§_x000c_зю_x0017__x000d_аюU_x0001_K_x0014_r_x0015__x0007__x0001__x0001_" xfId="1753" xr:uid="{00000000-0005-0000-0000-0000D906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3"/>
  <sheetViews>
    <sheetView view="pageBreakPreview" topLeftCell="A44" workbookViewId="0">
      <selection activeCell="I52" sqref="I52"/>
    </sheetView>
  </sheetViews>
  <sheetFormatPr defaultRowHeight="12.75"/>
  <cols>
    <col min="1" max="1" width="10.28515625" style="2" customWidth="1"/>
    <col min="2" max="2" width="7.28515625" style="2" customWidth="1"/>
    <col min="3" max="3" width="36" style="2" customWidth="1"/>
    <col min="4" max="4" width="7.85546875" style="2" customWidth="1"/>
    <col min="5" max="5" width="10.7109375" style="2" customWidth="1"/>
    <col min="6" max="6" width="13" style="2" customWidth="1"/>
    <col min="7" max="7" width="13.5703125" style="2" customWidth="1"/>
    <col min="8" max="8" width="15.28515625" style="2" customWidth="1"/>
    <col min="9" max="9" width="12.5703125" style="2" customWidth="1"/>
    <col min="10" max="10" width="10.85546875" style="2" bestFit="1" customWidth="1"/>
    <col min="11" max="11" width="12.42578125" style="2" customWidth="1"/>
    <col min="12" max="12" width="26" style="2" customWidth="1"/>
    <col min="13" max="16384" width="9.140625" style="2"/>
  </cols>
  <sheetData>
    <row r="1" spans="1:10">
      <c r="A1" s="1"/>
      <c r="B1" s="1"/>
      <c r="C1" s="1"/>
      <c r="D1" s="1"/>
      <c r="F1" s="19" t="s">
        <v>21</v>
      </c>
      <c r="G1" s="1"/>
      <c r="H1" s="1"/>
      <c r="I1" s="1"/>
    </row>
    <row r="2" spans="1:10">
      <c r="A2" s="1"/>
      <c r="B2" s="1"/>
      <c r="C2" s="1"/>
      <c r="D2" s="1"/>
      <c r="F2" s="19" t="s">
        <v>59</v>
      </c>
      <c r="G2" s="1"/>
      <c r="H2" s="1"/>
      <c r="I2" s="1"/>
    </row>
    <row r="3" spans="1:10">
      <c r="A3" s="1"/>
      <c r="B3" s="1"/>
      <c r="C3" s="1"/>
      <c r="D3" s="1"/>
      <c r="F3" s="42" t="s">
        <v>44</v>
      </c>
      <c r="G3" s="1"/>
      <c r="H3" s="1"/>
      <c r="I3" s="1"/>
    </row>
    <row r="4" spans="1:10">
      <c r="A4" s="1"/>
      <c r="B4" s="1"/>
      <c r="C4" s="1"/>
      <c r="D4" s="1"/>
      <c r="E4" s="1"/>
      <c r="F4" s="1"/>
      <c r="G4" s="3"/>
      <c r="H4" s="8" t="s">
        <v>0</v>
      </c>
      <c r="I4" s="4"/>
    </row>
    <row r="5" spans="1:10">
      <c r="A5" s="1"/>
      <c r="B5" s="1"/>
      <c r="C5" s="1"/>
      <c r="D5" s="1"/>
      <c r="E5" s="1"/>
      <c r="G5" s="96" t="s">
        <v>1</v>
      </c>
      <c r="H5" s="8">
        <v>322005</v>
      </c>
      <c r="I5" s="3"/>
    </row>
    <row r="6" spans="1:10">
      <c r="A6" s="1"/>
      <c r="B6" s="1"/>
      <c r="C6" s="1"/>
      <c r="D6" s="1"/>
      <c r="E6" s="1"/>
      <c r="F6" s="1"/>
      <c r="G6" s="3"/>
      <c r="H6" s="13"/>
      <c r="I6" s="3"/>
    </row>
    <row r="7" spans="1:10" customFormat="1">
      <c r="A7" s="1" t="s">
        <v>43</v>
      </c>
      <c r="B7" s="92"/>
      <c r="C7" s="3" t="s">
        <v>64</v>
      </c>
      <c r="D7" s="93"/>
      <c r="E7" s="92"/>
      <c r="F7" s="94"/>
      <c r="G7" s="96" t="s">
        <v>13</v>
      </c>
      <c r="H7" s="60"/>
      <c r="I7" s="2"/>
      <c r="J7" s="17"/>
    </row>
    <row r="8" spans="1:10" customFormat="1">
      <c r="A8" s="20" t="s">
        <v>63</v>
      </c>
      <c r="B8" s="92"/>
      <c r="C8" s="16"/>
      <c r="D8" s="93"/>
      <c r="E8" s="92"/>
      <c r="F8" s="94"/>
      <c r="G8" s="96"/>
      <c r="H8" s="104"/>
      <c r="I8" s="2"/>
      <c r="J8" s="17"/>
    </row>
    <row r="9" spans="1:10">
      <c r="A9" s="20" t="s">
        <v>62</v>
      </c>
      <c r="B9" s="1"/>
      <c r="C9" s="1"/>
      <c r="D9" s="1"/>
      <c r="E9" s="1"/>
      <c r="F9" s="1"/>
      <c r="G9" s="29"/>
      <c r="H9" s="10"/>
      <c r="I9" s="3"/>
    </row>
    <row r="10" spans="1:10">
      <c r="A10" s="20"/>
      <c r="B10" s="1"/>
      <c r="C10" s="1"/>
      <c r="D10" s="1"/>
      <c r="E10" s="1"/>
      <c r="F10" s="1"/>
      <c r="G10" s="29"/>
      <c r="H10" s="10"/>
      <c r="I10" s="3"/>
    </row>
    <row r="11" spans="1:10">
      <c r="A11" s="1" t="s">
        <v>39</v>
      </c>
      <c r="B11" s="1"/>
      <c r="C11" s="3" t="s">
        <v>64</v>
      </c>
      <c r="D11" s="1"/>
      <c r="E11" s="1"/>
      <c r="F11" s="1"/>
      <c r="G11" s="29" t="s">
        <v>13</v>
      </c>
      <c r="H11" s="60"/>
      <c r="I11" s="3"/>
    </row>
    <row r="12" spans="1:10">
      <c r="A12" s="20" t="s">
        <v>63</v>
      </c>
      <c r="B12" s="22"/>
      <c r="C12" s="22"/>
      <c r="D12" s="1"/>
      <c r="E12" s="1"/>
      <c r="F12" s="1"/>
      <c r="G12" s="29"/>
      <c r="H12" s="10"/>
      <c r="I12" s="3"/>
    </row>
    <row r="13" spans="1:10">
      <c r="A13" s="20" t="s">
        <v>62</v>
      </c>
      <c r="B13" s="1"/>
      <c r="C13" s="1"/>
      <c r="D13" s="1"/>
      <c r="E13" s="1"/>
      <c r="F13" s="1"/>
      <c r="G13" s="29"/>
      <c r="H13" s="10"/>
      <c r="I13" s="3"/>
    </row>
    <row r="14" spans="1:10">
      <c r="A14" s="20"/>
      <c r="B14" s="1"/>
      <c r="C14" s="1"/>
      <c r="D14" s="1"/>
      <c r="E14" s="1"/>
      <c r="F14" s="1"/>
      <c r="G14" s="29"/>
      <c r="H14" s="10"/>
      <c r="I14" s="3"/>
    </row>
    <row r="15" spans="1:10">
      <c r="A15" s="1" t="s">
        <v>65</v>
      </c>
      <c r="B15" s="1"/>
      <c r="C15" s="16" t="s">
        <v>26</v>
      </c>
      <c r="D15" s="1"/>
      <c r="E15" s="1"/>
      <c r="F15" s="1"/>
      <c r="G15" s="29" t="s">
        <v>13</v>
      </c>
      <c r="H15" s="60" t="s">
        <v>95</v>
      </c>
      <c r="I15" s="3"/>
    </row>
    <row r="16" spans="1:10">
      <c r="A16" s="20" t="s">
        <v>51</v>
      </c>
      <c r="B16" s="1"/>
      <c r="C16" s="16"/>
      <c r="D16" s="16"/>
      <c r="E16" s="1"/>
      <c r="F16" s="1"/>
      <c r="G16" s="29"/>
      <c r="H16" s="99"/>
      <c r="I16" s="17"/>
      <c r="J16" s="21"/>
    </row>
    <row r="17" spans="1:17">
      <c r="A17" s="1"/>
      <c r="B17" s="1"/>
      <c r="C17" s="1"/>
      <c r="D17" s="1"/>
      <c r="E17" s="1"/>
      <c r="F17" s="1"/>
      <c r="G17" s="29"/>
      <c r="H17" s="24"/>
      <c r="I17" s="23"/>
    </row>
    <row r="18" spans="1:17">
      <c r="A18" s="1" t="s">
        <v>3</v>
      </c>
      <c r="B18" s="1"/>
      <c r="C18" s="126" t="s">
        <v>82</v>
      </c>
      <c r="D18" s="3"/>
      <c r="E18" s="1"/>
      <c r="F18" s="1"/>
      <c r="G18" s="29" t="s">
        <v>13</v>
      </c>
      <c r="H18" s="60"/>
      <c r="I18" s="17"/>
      <c r="J18" s="21"/>
    </row>
    <row r="19" spans="1:17" ht="8.25" customHeight="1">
      <c r="A19" s="1"/>
      <c r="B19" s="1"/>
      <c r="C19" s="19"/>
      <c r="D19" s="19"/>
      <c r="E19" s="19"/>
      <c r="F19" s="1"/>
      <c r="G19" s="29"/>
      <c r="H19" s="6"/>
      <c r="I19" s="3"/>
    </row>
    <row r="20" spans="1:17">
      <c r="A20" s="1" t="s">
        <v>4</v>
      </c>
      <c r="B20" s="1"/>
      <c r="C20" s="16" t="s">
        <v>76</v>
      </c>
      <c r="D20" s="16"/>
      <c r="E20" s="1"/>
      <c r="F20" s="1"/>
      <c r="G20" s="29"/>
      <c r="H20" s="60"/>
      <c r="I20" s="17"/>
      <c r="J20" s="21"/>
    </row>
    <row r="21" spans="1:17" ht="10.5" customHeight="1">
      <c r="A21" s="1"/>
      <c r="B21" s="19"/>
      <c r="C21" s="19"/>
      <c r="D21" s="19"/>
      <c r="E21" s="19"/>
      <c r="F21" s="1"/>
      <c r="G21" s="3"/>
      <c r="H21" s="6"/>
      <c r="I21" s="3"/>
    </row>
    <row r="22" spans="1:17">
      <c r="A22" s="1"/>
      <c r="B22" s="1"/>
      <c r="C22" s="1"/>
      <c r="E22" s="1"/>
      <c r="F22" s="1"/>
      <c r="G22" s="96" t="s">
        <v>46</v>
      </c>
      <c r="H22" s="61" t="s">
        <v>60</v>
      </c>
      <c r="I22" s="33"/>
      <c r="J22" s="35"/>
      <c r="K22" s="35"/>
      <c r="L22" s="35"/>
      <c r="M22" s="35"/>
      <c r="N22" s="35"/>
      <c r="O22" s="35"/>
      <c r="P22" s="36"/>
    </row>
    <row r="23" spans="1:17">
      <c r="A23" s="1"/>
      <c r="B23" s="1"/>
      <c r="C23" s="1"/>
      <c r="E23" s="1"/>
      <c r="F23" s="96" t="s">
        <v>14</v>
      </c>
      <c r="G23" s="8" t="s">
        <v>50</v>
      </c>
      <c r="H23" s="8" t="s">
        <v>77</v>
      </c>
      <c r="I23" s="3"/>
    </row>
    <row r="24" spans="1:17">
      <c r="A24" s="1"/>
      <c r="B24" s="1"/>
      <c r="C24" s="1"/>
      <c r="D24" s="1"/>
      <c r="E24" s="1"/>
      <c r="F24" s="1"/>
      <c r="G24" s="8" t="s">
        <v>12</v>
      </c>
      <c r="H24" s="100" t="s">
        <v>61</v>
      </c>
      <c r="I24" s="34"/>
    </row>
    <row r="25" spans="1:17">
      <c r="A25" s="1"/>
      <c r="B25" s="1"/>
      <c r="C25" s="1"/>
      <c r="D25" s="1"/>
      <c r="F25" s="1"/>
      <c r="G25" s="1" t="s">
        <v>5</v>
      </c>
      <c r="H25" s="13"/>
      <c r="I25" s="3"/>
      <c r="K25" s="18"/>
      <c r="L25" s="18"/>
      <c r="M25" s="18"/>
      <c r="N25" s="18"/>
      <c r="O25" s="18"/>
      <c r="P25" s="18"/>
      <c r="Q25" s="18"/>
    </row>
    <row r="26" spans="1:17" hidden="1">
      <c r="A26" s="1"/>
      <c r="B26" s="1"/>
      <c r="C26" s="1"/>
      <c r="D26" s="1"/>
      <c r="E26" s="1"/>
      <c r="F26" s="1"/>
      <c r="G26" s="3"/>
      <c r="H26" s="6"/>
      <c r="I26" s="3"/>
      <c r="K26" s="18"/>
      <c r="L26" s="18"/>
      <c r="M26" s="18"/>
      <c r="N26" s="18"/>
      <c r="O26" s="18"/>
      <c r="P26" s="18"/>
      <c r="Q26" s="18"/>
    </row>
    <row r="27" spans="1:17" hidden="1">
      <c r="A27" s="1"/>
      <c r="B27" s="1"/>
      <c r="C27" s="1"/>
      <c r="D27" s="1"/>
      <c r="E27" s="1"/>
      <c r="F27" s="1"/>
      <c r="G27" s="3"/>
      <c r="H27" s="13"/>
      <c r="I27" s="3"/>
      <c r="K27" s="18"/>
      <c r="L27" s="18"/>
      <c r="M27" s="18"/>
      <c r="N27" s="18"/>
      <c r="O27" s="18"/>
      <c r="P27" s="18"/>
      <c r="Q27" s="18"/>
    </row>
    <row r="28" spans="1:17">
      <c r="A28" s="1"/>
      <c r="B28" s="1"/>
      <c r="C28" s="1"/>
      <c r="D28" s="1"/>
      <c r="E28" s="1"/>
      <c r="F28" s="1"/>
      <c r="G28" s="3"/>
      <c r="H28" s="62"/>
      <c r="I28" s="1"/>
      <c r="K28" s="18"/>
      <c r="L28" s="18"/>
      <c r="M28" s="18"/>
      <c r="N28" s="18"/>
      <c r="O28" s="18"/>
      <c r="P28" s="18"/>
      <c r="Q28" s="18"/>
    </row>
    <row r="29" spans="1:17">
      <c r="A29" s="1"/>
      <c r="B29" s="1"/>
      <c r="C29" s="212" t="s">
        <v>15</v>
      </c>
      <c r="D29" s="213"/>
      <c r="E29" s="12" t="s">
        <v>16</v>
      </c>
      <c r="F29" s="10"/>
      <c r="G29" s="212" t="s">
        <v>17</v>
      </c>
      <c r="H29" s="213"/>
      <c r="I29" s="3"/>
      <c r="K29" s="18"/>
      <c r="L29" s="18"/>
      <c r="M29" s="18"/>
      <c r="N29" s="18"/>
      <c r="O29" s="18"/>
      <c r="P29" s="18"/>
      <c r="Q29" s="18"/>
    </row>
    <row r="30" spans="1:17">
      <c r="A30" s="1"/>
      <c r="B30" s="1"/>
      <c r="C30" s="5"/>
      <c r="D30" s="62"/>
      <c r="E30" s="7" t="s">
        <v>18</v>
      </c>
      <c r="F30" s="10"/>
      <c r="G30" s="9"/>
      <c r="H30" s="30"/>
      <c r="I30" s="3"/>
    </row>
    <row r="31" spans="1:17">
      <c r="A31" s="1"/>
      <c r="B31" s="1"/>
      <c r="C31" s="9"/>
      <c r="D31" s="28"/>
      <c r="E31" s="13"/>
      <c r="F31" s="10"/>
      <c r="G31" s="63" t="s">
        <v>19</v>
      </c>
      <c r="H31" s="8" t="s">
        <v>2</v>
      </c>
      <c r="I31" s="4"/>
    </row>
    <row r="32" spans="1:17">
      <c r="A32" s="1"/>
      <c r="B32" s="1"/>
      <c r="C32" s="217" t="s">
        <v>102</v>
      </c>
      <c r="D32" s="218"/>
      <c r="E32" s="64" t="s">
        <v>103</v>
      </c>
      <c r="F32" s="10"/>
      <c r="G32" s="64" t="s">
        <v>104</v>
      </c>
      <c r="H32" s="64" t="str">
        <f>E32</f>
        <v>31.01.2009г.</v>
      </c>
      <c r="I32" s="15"/>
    </row>
    <row r="33" spans="1:14">
      <c r="A33" s="1"/>
      <c r="B33" s="1"/>
      <c r="C33" s="1"/>
      <c r="D33" s="1"/>
      <c r="E33" s="1"/>
      <c r="F33" s="1"/>
      <c r="G33" s="1"/>
      <c r="H33" s="1"/>
      <c r="I33" s="1"/>
      <c r="L33" s="118"/>
    </row>
    <row r="34" spans="1:14">
      <c r="A34" s="214"/>
      <c r="B34" s="214"/>
      <c r="C34" s="214"/>
      <c r="D34" s="214"/>
      <c r="E34" s="214"/>
      <c r="F34" s="214"/>
      <c r="G34" s="214"/>
      <c r="H34" s="214"/>
      <c r="I34" s="32"/>
      <c r="L34" s="118"/>
    </row>
    <row r="35" spans="1:14">
      <c r="A35" s="214" t="s">
        <v>41</v>
      </c>
      <c r="B35" s="214"/>
      <c r="C35" s="214"/>
      <c r="D35" s="214"/>
      <c r="E35" s="214"/>
      <c r="F35" s="214"/>
      <c r="G35" s="214"/>
      <c r="H35" s="214"/>
      <c r="I35" s="84"/>
      <c r="L35" s="118"/>
    </row>
    <row r="36" spans="1:14">
      <c r="A36" s="214" t="s">
        <v>42</v>
      </c>
      <c r="B36" s="214"/>
      <c r="C36" s="214"/>
      <c r="D36" s="214"/>
      <c r="E36" s="214"/>
      <c r="F36" s="214"/>
      <c r="G36" s="214"/>
      <c r="H36" s="214"/>
      <c r="I36" s="84"/>
      <c r="L36" s="118"/>
    </row>
    <row r="37" spans="1:14" ht="15.75">
      <c r="A37" s="84"/>
      <c r="B37" s="84"/>
      <c r="C37" s="84"/>
      <c r="D37" s="84"/>
      <c r="E37" s="84"/>
      <c r="F37" s="84"/>
      <c r="G37" s="84"/>
      <c r="H37" s="84"/>
      <c r="I37" s="32"/>
      <c r="L37" s="132"/>
    </row>
    <row r="38" spans="1:14" ht="15" customHeight="1">
      <c r="A38" s="98" t="s">
        <v>45</v>
      </c>
      <c r="B38" s="97"/>
      <c r="C38" s="97"/>
      <c r="D38" s="97"/>
      <c r="E38" s="97"/>
      <c r="F38" s="216">
        <v>109482998.77</v>
      </c>
      <c r="G38" s="216"/>
      <c r="H38" s="97" t="s">
        <v>47</v>
      </c>
      <c r="I38" s="1"/>
      <c r="L38" s="118"/>
    </row>
    <row r="39" spans="1:14">
      <c r="A39" s="95"/>
      <c r="B39" s="95"/>
      <c r="C39" s="95"/>
      <c r="D39" s="95"/>
      <c r="E39" s="95"/>
      <c r="F39" s="95"/>
      <c r="G39" s="95"/>
      <c r="H39" s="95"/>
      <c r="I39" s="1"/>
      <c r="L39" s="118"/>
    </row>
    <row r="40" spans="1:14">
      <c r="A40" s="212" t="s">
        <v>6</v>
      </c>
      <c r="B40" s="213"/>
      <c r="C40" s="6"/>
      <c r="D40" s="12" t="s">
        <v>6</v>
      </c>
      <c r="E40" s="12" t="s">
        <v>37</v>
      </c>
      <c r="F40" s="212" t="s">
        <v>22</v>
      </c>
      <c r="G40" s="215"/>
      <c r="H40" s="213"/>
      <c r="I40" s="4"/>
      <c r="J40" s="4"/>
    </row>
    <row r="41" spans="1:14">
      <c r="A41" s="9"/>
      <c r="B41" s="30"/>
      <c r="C41" s="10"/>
      <c r="D41" s="7" t="s">
        <v>23</v>
      </c>
      <c r="E41" s="7" t="s">
        <v>36</v>
      </c>
      <c r="F41" s="9"/>
      <c r="G41" s="28"/>
      <c r="H41" s="30"/>
      <c r="I41" s="3"/>
      <c r="J41" s="3"/>
    </row>
    <row r="42" spans="1:14">
      <c r="A42" s="12" t="s">
        <v>7</v>
      </c>
      <c r="B42" s="12" t="s">
        <v>8</v>
      </c>
      <c r="C42" s="7" t="s">
        <v>52</v>
      </c>
      <c r="D42" s="7" t="s">
        <v>49</v>
      </c>
      <c r="E42" s="7"/>
      <c r="F42" s="12"/>
      <c r="G42" s="12" t="s">
        <v>24</v>
      </c>
      <c r="H42" s="12" t="s">
        <v>25</v>
      </c>
      <c r="I42" s="3"/>
      <c r="J42" s="3"/>
    </row>
    <row r="43" spans="1:14">
      <c r="A43" s="7" t="s">
        <v>29</v>
      </c>
      <c r="B43" s="7" t="s">
        <v>2</v>
      </c>
      <c r="C43" s="10"/>
      <c r="D43" s="10"/>
      <c r="E43" s="10"/>
      <c r="F43" s="7" t="s">
        <v>48</v>
      </c>
      <c r="G43" s="7" t="s">
        <v>10</v>
      </c>
      <c r="H43" s="7" t="s">
        <v>11</v>
      </c>
      <c r="I43" s="3"/>
      <c r="J43" s="3"/>
    </row>
    <row r="44" spans="1:14">
      <c r="A44" s="11"/>
      <c r="B44" s="11" t="s">
        <v>9</v>
      </c>
      <c r="C44" s="13"/>
      <c r="D44" s="13"/>
      <c r="E44" s="13"/>
      <c r="F44" s="11"/>
      <c r="G44" s="11" t="s">
        <v>11</v>
      </c>
      <c r="H44" s="11"/>
      <c r="I44" s="3"/>
      <c r="J44" s="3"/>
    </row>
    <row r="45" spans="1:14">
      <c r="A45" s="83">
        <v>1</v>
      </c>
      <c r="B45" s="83">
        <v>2</v>
      </c>
      <c r="C45" s="83">
        <v>3</v>
      </c>
      <c r="D45" s="83">
        <v>4</v>
      </c>
      <c r="E45" s="83">
        <v>5</v>
      </c>
      <c r="F45" s="83">
        <v>6</v>
      </c>
      <c r="G45" s="83">
        <v>7</v>
      </c>
      <c r="H45" s="83">
        <v>8</v>
      </c>
      <c r="I45" s="3"/>
      <c r="J45" s="3"/>
    </row>
    <row r="46" spans="1:14" ht="26.25" hidden="1" customHeight="1">
      <c r="A46" s="109">
        <v>1</v>
      </c>
      <c r="B46" s="110"/>
      <c r="C46" s="111" t="s">
        <v>85</v>
      </c>
      <c r="D46" s="110"/>
      <c r="E46" s="110" t="s">
        <v>86</v>
      </c>
      <c r="F46" s="128">
        <v>1</v>
      </c>
      <c r="G46" s="113"/>
      <c r="H46" s="114"/>
      <c r="I46" s="3"/>
      <c r="J46" s="3"/>
    </row>
    <row r="47" spans="1:14" ht="27.75" customHeight="1">
      <c r="A47" s="115">
        <v>1</v>
      </c>
      <c r="B47" s="116"/>
      <c r="C47" s="117" t="s">
        <v>101</v>
      </c>
      <c r="D47" s="116"/>
      <c r="E47" s="131" t="s">
        <v>86</v>
      </c>
      <c r="F47" s="128">
        <v>1</v>
      </c>
      <c r="G47" s="113">
        <v>1786050.8474576273</v>
      </c>
      <c r="H47" s="114">
        <f>G47</f>
        <v>1786050.8474576273</v>
      </c>
      <c r="I47" s="3"/>
      <c r="J47" s="3"/>
      <c r="K47" s="220"/>
      <c r="L47" s="220"/>
      <c r="M47" s="220"/>
      <c r="N47" s="220"/>
    </row>
    <row r="48" spans="1:14" ht="63" hidden="1" customHeight="1">
      <c r="A48" s="115">
        <v>1</v>
      </c>
      <c r="B48" s="116"/>
      <c r="C48" s="117" t="s">
        <v>87</v>
      </c>
      <c r="D48" s="116"/>
      <c r="E48" s="110" t="s">
        <v>86</v>
      </c>
      <c r="F48" s="128"/>
      <c r="G48" s="113"/>
      <c r="H48" s="114"/>
      <c r="I48" s="3"/>
      <c r="J48" s="3"/>
    </row>
    <row r="49" spans="1:13" ht="27.75" hidden="1" customHeight="1">
      <c r="A49" s="115">
        <v>2</v>
      </c>
      <c r="B49" s="116"/>
      <c r="C49" s="117" t="s">
        <v>88</v>
      </c>
      <c r="D49" s="116"/>
      <c r="E49" s="110" t="s">
        <v>86</v>
      </c>
      <c r="F49" s="128"/>
      <c r="G49" s="113"/>
      <c r="H49" s="114"/>
      <c r="I49" s="3"/>
      <c r="J49" s="3"/>
    </row>
    <row r="50" spans="1:13" ht="51" hidden="1" customHeight="1">
      <c r="A50" s="115">
        <v>3</v>
      </c>
      <c r="B50" s="116"/>
      <c r="C50" s="117" t="s">
        <v>89</v>
      </c>
      <c r="D50" s="116"/>
      <c r="E50" s="110" t="s">
        <v>86</v>
      </c>
      <c r="F50" s="128"/>
      <c r="G50" s="113"/>
      <c r="H50" s="114"/>
      <c r="I50" s="3"/>
      <c r="J50" s="3"/>
    </row>
    <row r="51" spans="1:13" ht="21.75" customHeight="1">
      <c r="A51" s="76"/>
      <c r="B51" s="77"/>
      <c r="C51" s="80" t="s">
        <v>94</v>
      </c>
      <c r="D51" s="77"/>
      <c r="E51" s="77"/>
      <c r="F51" s="77"/>
      <c r="G51" s="78"/>
      <c r="H51" s="79">
        <f>SUM(H46:H50)</f>
        <v>1786050.8474576273</v>
      </c>
      <c r="I51" s="69"/>
      <c r="J51" s="1"/>
      <c r="K51" s="66"/>
      <c r="L51" s="14"/>
      <c r="M51" s="31"/>
    </row>
    <row r="52" spans="1:13">
      <c r="A52" s="3"/>
      <c r="B52" s="3"/>
      <c r="C52" s="3"/>
      <c r="D52" s="3"/>
      <c r="E52" s="3"/>
      <c r="F52" s="3"/>
      <c r="G52" s="25"/>
      <c r="H52" s="69"/>
      <c r="I52" s="1"/>
      <c r="J52" s="66"/>
      <c r="L52" s="31"/>
    </row>
    <row r="53" spans="1:13">
      <c r="A53" s="3"/>
      <c r="B53" s="3"/>
      <c r="C53" s="3"/>
      <c r="D53" s="3"/>
      <c r="E53" s="3"/>
      <c r="F53" s="3"/>
      <c r="G53" s="25"/>
      <c r="H53" s="1"/>
      <c r="I53" s="1"/>
      <c r="L53" s="26"/>
    </row>
    <row r="54" spans="1:13" hidden="1">
      <c r="A54" s="3"/>
      <c r="B54" s="3"/>
      <c r="C54" s="3"/>
      <c r="D54" s="3"/>
      <c r="E54" s="3"/>
      <c r="F54" s="3"/>
      <c r="G54" s="25"/>
      <c r="H54" s="1"/>
      <c r="I54" s="1"/>
      <c r="L54" s="26"/>
    </row>
    <row r="55" spans="1:13" s="125" customFormat="1" hidden="1">
      <c r="A55" s="122" t="s">
        <v>68</v>
      </c>
      <c r="C55" s="3" t="s">
        <v>78</v>
      </c>
    </row>
    <row r="56" spans="1:13" s="125" customFormat="1" hidden="1">
      <c r="C56" s="3" t="s">
        <v>40</v>
      </c>
    </row>
    <row r="57" spans="1:13" s="125" customFormat="1" hidden="1">
      <c r="C57" s="3" t="s">
        <v>79</v>
      </c>
    </row>
    <row r="58" spans="1:13" s="125" customFormat="1" hidden="1">
      <c r="A58" s="123" t="s">
        <v>20</v>
      </c>
      <c r="C58" s="3" t="s">
        <v>80</v>
      </c>
      <c r="H58" s="3" t="s">
        <v>81</v>
      </c>
    </row>
    <row r="59" spans="1:13" hidden="1">
      <c r="A59" s="3"/>
      <c r="B59" s="3"/>
      <c r="C59" s="3"/>
      <c r="D59" s="3"/>
      <c r="E59" s="3"/>
      <c r="F59" s="3"/>
      <c r="G59" s="25"/>
      <c r="H59" s="1"/>
      <c r="I59" s="1"/>
      <c r="L59" s="26"/>
    </row>
    <row r="60" spans="1:13" s="118" customFormat="1"/>
    <row r="61" spans="1:13">
      <c r="A61" s="122" t="s">
        <v>68</v>
      </c>
      <c r="B61" s="3"/>
      <c r="C61" s="3" t="s">
        <v>38</v>
      </c>
      <c r="D61" s="3"/>
      <c r="E61" s="3"/>
      <c r="F61" s="3"/>
      <c r="G61" s="3"/>
      <c r="H61" s="27"/>
      <c r="I61" s="3"/>
      <c r="J61" s="66"/>
      <c r="L61" s="31"/>
    </row>
    <row r="62" spans="1:13">
      <c r="A62" s="3"/>
      <c r="B62" s="3"/>
      <c r="C62" s="3" t="s">
        <v>40</v>
      </c>
      <c r="D62" s="27"/>
      <c r="E62" s="27"/>
      <c r="F62" s="27"/>
      <c r="G62" s="27"/>
      <c r="H62" s="27"/>
      <c r="I62" s="27"/>
      <c r="J62" s="66"/>
      <c r="L62" s="31"/>
    </row>
    <row r="63" spans="1:13">
      <c r="A63" s="123" t="s">
        <v>20</v>
      </c>
      <c r="B63" s="3"/>
      <c r="C63" s="3" t="s">
        <v>229</v>
      </c>
      <c r="D63" s="27"/>
      <c r="E63" s="27"/>
      <c r="F63" s="27"/>
      <c r="G63" s="27"/>
      <c r="H63" s="3" t="s">
        <v>70</v>
      </c>
      <c r="J63" s="66"/>
      <c r="L63" s="31"/>
    </row>
    <row r="64" spans="1:13">
      <c r="A64" s="3"/>
      <c r="C64" s="3"/>
      <c r="D64" s="3"/>
      <c r="E64" s="3"/>
      <c r="F64" s="3"/>
      <c r="G64" s="3"/>
      <c r="H64" s="25"/>
      <c r="I64" s="1"/>
      <c r="L64" s="26"/>
    </row>
    <row r="65" spans="1:12" hidden="1">
      <c r="A65" s="122" t="s">
        <v>68</v>
      </c>
      <c r="C65" s="3" t="s">
        <v>78</v>
      </c>
      <c r="D65" s="3"/>
      <c r="E65" s="3"/>
      <c r="F65" s="3"/>
      <c r="G65" s="3"/>
      <c r="H65" s="25"/>
      <c r="I65" s="1"/>
      <c r="L65" s="26"/>
    </row>
    <row r="66" spans="1:12" hidden="1">
      <c r="A66" s="122"/>
      <c r="C66" s="3" t="s">
        <v>40</v>
      </c>
      <c r="D66" s="3"/>
      <c r="E66" s="3"/>
      <c r="F66" s="3"/>
      <c r="G66" s="3"/>
      <c r="H66" s="3" t="s">
        <v>81</v>
      </c>
      <c r="I66" s="1"/>
      <c r="L66" s="26"/>
    </row>
    <row r="67" spans="1:12" hidden="1">
      <c r="A67" s="3"/>
      <c r="C67" s="3" t="s">
        <v>79</v>
      </c>
      <c r="D67" s="3"/>
      <c r="E67" s="3"/>
      <c r="F67" s="3"/>
      <c r="G67" s="3"/>
      <c r="H67" s="3"/>
      <c r="I67" s="1"/>
      <c r="L67" s="26"/>
    </row>
    <row r="68" spans="1:12" hidden="1">
      <c r="A68" s="123" t="s">
        <v>20</v>
      </c>
      <c r="C68" s="3" t="s">
        <v>80</v>
      </c>
      <c r="D68" s="3"/>
      <c r="E68" s="3"/>
      <c r="F68" s="3"/>
      <c r="G68" s="3"/>
      <c r="H68" s="25"/>
      <c r="I68" s="1"/>
      <c r="L68" s="26"/>
    </row>
    <row r="69" spans="1:12">
      <c r="A69" s="123"/>
      <c r="C69" s="3"/>
      <c r="D69" s="3"/>
      <c r="E69" s="3"/>
      <c r="F69" s="3"/>
      <c r="G69" s="3"/>
      <c r="H69" s="25"/>
      <c r="I69" s="1"/>
      <c r="L69" s="26"/>
    </row>
    <row r="70" spans="1:12" s="118" customFormat="1" ht="14.25" customHeight="1">
      <c r="A70" s="122" t="s">
        <v>71</v>
      </c>
      <c r="B70" s="29"/>
      <c r="C70" s="3"/>
      <c r="D70" s="27"/>
      <c r="E70" s="27"/>
      <c r="F70" s="27"/>
      <c r="G70" s="27"/>
      <c r="H70" s="3"/>
      <c r="I70" s="120"/>
      <c r="J70" s="120"/>
      <c r="K70" s="119"/>
      <c r="L70" s="120"/>
    </row>
    <row r="71" spans="1:12" s="118" customFormat="1" ht="27.75" customHeight="1">
      <c r="A71" s="123" t="s">
        <v>20</v>
      </c>
      <c r="C71" s="219" t="s">
        <v>83</v>
      </c>
      <c r="D71" s="219"/>
      <c r="E71" s="219"/>
      <c r="F71" s="3"/>
      <c r="G71" s="3"/>
      <c r="H71" s="3" t="s">
        <v>72</v>
      </c>
      <c r="K71" s="119"/>
    </row>
    <row r="72" spans="1:12" s="118" customFormat="1" ht="12.75" customHeight="1">
      <c r="A72" s="123"/>
      <c r="C72" s="127"/>
      <c r="D72" s="127"/>
      <c r="E72" s="127"/>
      <c r="F72" s="3"/>
      <c r="G72" s="3"/>
      <c r="H72" s="3"/>
      <c r="K72" s="119"/>
    </row>
    <row r="73" spans="1:12" s="118" customFormat="1" ht="27" customHeight="1">
      <c r="A73" s="123"/>
      <c r="C73" s="219" t="s">
        <v>90</v>
      </c>
      <c r="D73" s="219"/>
      <c r="E73" s="219"/>
      <c r="F73" s="3"/>
      <c r="G73" s="3"/>
      <c r="H73" s="3" t="s">
        <v>97</v>
      </c>
      <c r="K73" s="119"/>
    </row>
    <row r="74" spans="1:12" s="112" customFormat="1" ht="13.5" customHeight="1">
      <c r="C74" s="219"/>
      <c r="D74" s="219"/>
      <c r="E74" s="219"/>
      <c r="F74" s="3"/>
      <c r="G74" s="3"/>
      <c r="H74" s="2"/>
    </row>
    <row r="75" spans="1:12" s="112" customFormat="1" ht="13.5" customHeight="1">
      <c r="C75" s="127" t="s">
        <v>98</v>
      </c>
      <c r="D75" s="127"/>
      <c r="E75" s="127"/>
      <c r="F75" s="3"/>
      <c r="G75" s="3"/>
      <c r="H75" s="3" t="s">
        <v>367</v>
      </c>
    </row>
    <row r="76" spans="1:12" s="112" customFormat="1" ht="13.5" customHeight="1">
      <c r="C76" s="127"/>
      <c r="D76" s="127"/>
      <c r="E76" s="127"/>
      <c r="F76" s="3"/>
      <c r="G76" s="3"/>
      <c r="H76" s="2"/>
    </row>
    <row r="77" spans="1:12" s="112" customFormat="1" ht="18" customHeight="1">
      <c r="C77" s="219" t="s">
        <v>99</v>
      </c>
      <c r="D77" s="219"/>
      <c r="E77" s="219"/>
      <c r="F77" s="3"/>
      <c r="G77" s="3"/>
      <c r="H77" s="3" t="s">
        <v>100</v>
      </c>
    </row>
    <row r="81" s="81" customFormat="1" ht="15"/>
    <row r="82" s="81" customFormat="1" ht="15"/>
    <row r="83" s="81" customFormat="1" ht="15"/>
  </sheetData>
  <mergeCells count="14">
    <mergeCell ref="G29:H29"/>
    <mergeCell ref="C32:D32"/>
    <mergeCell ref="C29:D29"/>
    <mergeCell ref="C77:E77"/>
    <mergeCell ref="K47:N47"/>
    <mergeCell ref="C71:E71"/>
    <mergeCell ref="C73:E73"/>
    <mergeCell ref="C74:E74"/>
    <mergeCell ref="A40:B40"/>
    <mergeCell ref="A34:H34"/>
    <mergeCell ref="A35:H35"/>
    <mergeCell ref="A36:H36"/>
    <mergeCell ref="F40:H40"/>
    <mergeCell ref="F38:G38"/>
  </mergeCells>
  <phoneticPr fontId="0" type="noConversion"/>
  <printOptions horizontalCentered="1"/>
  <pageMargins left="0.39370078740157483" right="0.19685039370078741" top="0.19685039370078741" bottom="0.19685039370078741"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2:Q9686"/>
  <sheetViews>
    <sheetView showGridLines="0" view="pageBreakPreview" topLeftCell="A3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2" spans="1:10" s="175" customFormat="1" hidden="1">
      <c r="A2" s="172"/>
      <c r="B2" s="172"/>
      <c r="C2" s="173"/>
      <c r="D2" s="174"/>
      <c r="F2" s="176"/>
      <c r="G2" s="173"/>
      <c r="H2" s="173"/>
    </row>
    <row r="3" spans="1:10" s="175" customFormat="1">
      <c r="A3" s="172"/>
      <c r="B3" s="172"/>
      <c r="C3" s="173"/>
      <c r="D3" s="174"/>
      <c r="F3" s="176"/>
      <c r="G3" s="177"/>
      <c r="H3" s="173"/>
    </row>
    <row r="4" spans="1:10" s="2" customFormat="1">
      <c r="A4" s="1"/>
      <c r="B4" s="1"/>
      <c r="C4" s="1"/>
      <c r="D4" s="1"/>
      <c r="F4" s="19" t="s">
        <v>21</v>
      </c>
      <c r="G4" s="1"/>
      <c r="H4" s="1"/>
      <c r="I4" s="1"/>
    </row>
    <row r="5" spans="1:10" s="2" customFormat="1">
      <c r="A5" s="1"/>
      <c r="B5" s="1"/>
      <c r="C5" s="1"/>
      <c r="D5" s="1"/>
      <c r="F5" s="19" t="s">
        <v>59</v>
      </c>
      <c r="G5" s="1"/>
      <c r="H5" s="1"/>
      <c r="I5" s="1"/>
    </row>
    <row r="6" spans="1:10" s="2" customFormat="1">
      <c r="A6" s="1"/>
      <c r="B6" s="1"/>
      <c r="C6" s="1"/>
      <c r="D6" s="1"/>
      <c r="F6" s="42" t="s">
        <v>44</v>
      </c>
      <c r="G6" s="1"/>
      <c r="H6" s="1"/>
      <c r="I6" s="1"/>
    </row>
    <row r="7" spans="1:10" s="2" customFormat="1">
      <c r="A7" s="1"/>
      <c r="B7" s="1"/>
      <c r="C7" s="1"/>
      <c r="D7" s="1"/>
      <c r="E7" s="1"/>
      <c r="F7" s="1"/>
      <c r="G7" s="3"/>
      <c r="H7" s="8" t="s">
        <v>0</v>
      </c>
      <c r="I7" s="4"/>
    </row>
    <row r="8" spans="1:10" s="2" customFormat="1">
      <c r="A8" s="1"/>
      <c r="B8" s="1"/>
      <c r="C8" s="1"/>
      <c r="D8" s="1"/>
      <c r="E8" s="1"/>
      <c r="G8" s="96" t="s">
        <v>1</v>
      </c>
      <c r="H8" s="8">
        <v>322005</v>
      </c>
      <c r="I8" s="3"/>
    </row>
    <row r="9" spans="1:10" s="2" customFormat="1">
      <c r="A9" s="1"/>
      <c r="B9" s="1"/>
      <c r="C9" s="1"/>
      <c r="D9" s="1"/>
      <c r="E9" s="1"/>
      <c r="F9" s="1"/>
      <c r="G9" s="3"/>
      <c r="H9" s="13"/>
      <c r="I9" s="3"/>
    </row>
    <row r="10" spans="1:10">
      <c r="A10" s="1" t="s">
        <v>43</v>
      </c>
      <c r="B10" s="92"/>
      <c r="C10" s="3" t="s">
        <v>64</v>
      </c>
      <c r="D10" s="93"/>
      <c r="E10" s="92"/>
      <c r="F10" s="94"/>
      <c r="G10" s="96" t="s">
        <v>13</v>
      </c>
      <c r="H10" s="60"/>
      <c r="I10" s="2"/>
      <c r="J10" s="17"/>
    </row>
    <row r="11" spans="1:10">
      <c r="A11" s="20" t="s">
        <v>63</v>
      </c>
      <c r="B11" s="92"/>
      <c r="C11" s="16"/>
      <c r="D11" s="93"/>
      <c r="E11" s="92"/>
      <c r="F11" s="94"/>
      <c r="G11" s="96"/>
      <c r="H11" s="104"/>
      <c r="I11" s="2"/>
      <c r="J11" s="17"/>
    </row>
    <row r="12" spans="1:10" s="2" customFormat="1">
      <c r="A12" s="20" t="s">
        <v>62</v>
      </c>
      <c r="B12" s="1"/>
      <c r="C12" s="1"/>
      <c r="D12" s="1"/>
      <c r="E12" s="1"/>
      <c r="F12" s="1"/>
      <c r="G12" s="29"/>
      <c r="H12" s="10"/>
      <c r="I12" s="3"/>
    </row>
    <row r="13" spans="1:10" s="2" customFormat="1">
      <c r="A13" s="20"/>
      <c r="B13" s="1"/>
      <c r="C13" s="1"/>
      <c r="D13" s="1"/>
      <c r="E13" s="1"/>
      <c r="F13" s="1"/>
      <c r="G13" s="29"/>
      <c r="H13" s="10"/>
      <c r="I13" s="3"/>
    </row>
    <row r="14" spans="1:10" s="2" customFormat="1">
      <c r="A14" s="1" t="s">
        <v>39</v>
      </c>
      <c r="B14" s="1"/>
      <c r="C14" s="3" t="s">
        <v>64</v>
      </c>
      <c r="D14" s="1"/>
      <c r="E14" s="1"/>
      <c r="F14" s="1"/>
      <c r="G14" s="29" t="s">
        <v>13</v>
      </c>
      <c r="H14" s="60"/>
      <c r="I14" s="3"/>
    </row>
    <row r="15" spans="1:10" s="2" customFormat="1">
      <c r="A15" s="20" t="s">
        <v>63</v>
      </c>
      <c r="B15" s="22"/>
      <c r="C15" s="22"/>
      <c r="D15" s="1"/>
      <c r="E15" s="1"/>
      <c r="F15" s="1"/>
      <c r="G15" s="29"/>
      <c r="H15" s="10"/>
      <c r="I15" s="3"/>
    </row>
    <row r="16" spans="1:10" s="2" customFormat="1">
      <c r="A16" s="20" t="s">
        <v>62</v>
      </c>
      <c r="B16" s="1"/>
      <c r="C16" s="1"/>
      <c r="D16" s="1"/>
      <c r="E16" s="1"/>
      <c r="F16" s="1"/>
      <c r="G16" s="29"/>
      <c r="H16" s="10"/>
      <c r="I16" s="3"/>
    </row>
    <row r="17" spans="1:17" s="2" customFormat="1">
      <c r="A17" s="20"/>
      <c r="B17" s="1"/>
      <c r="C17" s="1"/>
      <c r="D17" s="1"/>
      <c r="E17" s="1"/>
      <c r="F17" s="1"/>
      <c r="G17" s="29"/>
      <c r="H17" s="10"/>
      <c r="I17" s="3"/>
    </row>
    <row r="18" spans="1:17" s="2" customFormat="1">
      <c r="A18" s="1" t="s">
        <v>65</v>
      </c>
      <c r="B18" s="1"/>
      <c r="C18" s="16" t="s">
        <v>26</v>
      </c>
      <c r="D18" s="1"/>
      <c r="E18" s="1"/>
      <c r="F18" s="1"/>
      <c r="G18" s="29" t="s">
        <v>13</v>
      </c>
      <c r="H18" s="60" t="s">
        <v>95</v>
      </c>
      <c r="I18" s="3"/>
    </row>
    <row r="19" spans="1:17" s="2" customFormat="1">
      <c r="A19" s="20" t="s">
        <v>51</v>
      </c>
      <c r="B19" s="1"/>
      <c r="C19" s="16"/>
      <c r="D19" s="16"/>
      <c r="E19" s="1"/>
      <c r="F19" s="1"/>
      <c r="G19" s="29"/>
      <c r="H19" s="99"/>
      <c r="I19" s="17"/>
      <c r="J19" s="21"/>
    </row>
    <row r="20" spans="1:17" s="2" customFormat="1">
      <c r="A20" s="1"/>
      <c r="B20" s="1"/>
      <c r="C20" s="1"/>
      <c r="D20" s="1"/>
      <c r="E20" s="1"/>
      <c r="F20" s="1"/>
      <c r="G20" s="29"/>
      <c r="H20" s="24"/>
      <c r="I20" s="23"/>
    </row>
    <row r="21" spans="1:17" s="2" customFormat="1">
      <c r="A21" s="1" t="s">
        <v>3</v>
      </c>
      <c r="B21" s="1"/>
      <c r="C21" s="126" t="s">
        <v>82</v>
      </c>
      <c r="D21" s="3"/>
      <c r="E21" s="1"/>
      <c r="F21" s="1"/>
      <c r="G21" s="29" t="s">
        <v>13</v>
      </c>
      <c r="H21" s="60"/>
      <c r="I21" s="17"/>
      <c r="J21" s="21"/>
    </row>
    <row r="22" spans="1:17" s="2" customFormat="1" ht="8.25" customHeight="1">
      <c r="A22" s="1"/>
      <c r="B22" s="1"/>
      <c r="C22" s="19"/>
      <c r="D22" s="19"/>
      <c r="E22" s="19"/>
      <c r="F22" s="1"/>
      <c r="G22" s="29"/>
      <c r="H22" s="6"/>
      <c r="I22" s="3"/>
    </row>
    <row r="23" spans="1:17" s="2" customFormat="1">
      <c r="A23" s="1" t="s">
        <v>4</v>
      </c>
      <c r="B23" s="1"/>
      <c r="C23" s="16" t="s">
        <v>76</v>
      </c>
      <c r="D23" s="16"/>
      <c r="E23" s="1"/>
      <c r="F23" s="1"/>
      <c r="G23" s="29"/>
      <c r="H23" s="60"/>
      <c r="I23" s="17"/>
      <c r="J23" s="21"/>
    </row>
    <row r="24" spans="1:17" s="2" customFormat="1" ht="10.5" customHeight="1">
      <c r="A24" s="1"/>
      <c r="B24" s="19"/>
      <c r="C24" s="19"/>
      <c r="D24" s="19"/>
      <c r="E24" s="19"/>
      <c r="F24" s="1"/>
      <c r="G24" s="3"/>
      <c r="H24" s="6"/>
      <c r="I24" s="3"/>
    </row>
    <row r="25" spans="1:17" s="2" customFormat="1">
      <c r="A25" s="1"/>
      <c r="B25" s="1"/>
      <c r="C25" s="1"/>
      <c r="E25" s="1"/>
      <c r="F25" s="1"/>
      <c r="G25" s="96" t="s">
        <v>46</v>
      </c>
      <c r="H25" s="61" t="s">
        <v>60</v>
      </c>
      <c r="I25" s="33"/>
      <c r="J25" s="35"/>
      <c r="K25" s="35"/>
      <c r="L25" s="35"/>
      <c r="M25" s="35"/>
      <c r="N25" s="35"/>
      <c r="O25" s="35"/>
      <c r="P25" s="36"/>
    </row>
    <row r="26" spans="1:17" s="2" customFormat="1">
      <c r="A26" s="1"/>
      <c r="B26" s="1"/>
      <c r="C26" s="1"/>
      <c r="E26" s="1"/>
      <c r="F26" s="96" t="s">
        <v>14</v>
      </c>
      <c r="G26" s="8" t="s">
        <v>50</v>
      </c>
      <c r="H26" s="8" t="s">
        <v>77</v>
      </c>
      <c r="I26" s="3"/>
    </row>
    <row r="27" spans="1:17" s="2" customFormat="1">
      <c r="A27" s="1"/>
      <c r="B27" s="1"/>
      <c r="C27" s="1"/>
      <c r="D27" s="1"/>
      <c r="E27" s="1"/>
      <c r="F27" s="1"/>
      <c r="G27" s="8" t="s">
        <v>12</v>
      </c>
      <c r="H27" s="100" t="s">
        <v>61</v>
      </c>
      <c r="I27" s="34"/>
    </row>
    <row r="28" spans="1:17" s="2" customFormat="1">
      <c r="A28" s="1"/>
      <c r="B28" s="1"/>
      <c r="C28" s="1"/>
      <c r="D28" s="1"/>
      <c r="F28" s="1"/>
      <c r="G28" s="1" t="s">
        <v>5</v>
      </c>
      <c r="H28" s="13"/>
      <c r="I28" s="3"/>
      <c r="K28" s="18"/>
      <c r="L28" s="18"/>
      <c r="M28" s="18"/>
      <c r="N28" s="18"/>
      <c r="O28" s="18"/>
      <c r="P28" s="18"/>
      <c r="Q28" s="18"/>
    </row>
    <row r="29" spans="1:17" s="2" customFormat="1" hidden="1">
      <c r="A29" s="1"/>
      <c r="B29" s="1"/>
      <c r="C29" s="1"/>
      <c r="D29" s="1"/>
      <c r="E29" s="1"/>
      <c r="F29" s="1"/>
      <c r="G29" s="3"/>
      <c r="H29" s="6"/>
      <c r="I29" s="3"/>
      <c r="K29" s="18"/>
      <c r="L29" s="18"/>
      <c r="M29" s="18"/>
      <c r="N29" s="18"/>
      <c r="O29" s="18"/>
      <c r="P29" s="18"/>
      <c r="Q29" s="18"/>
    </row>
    <row r="30" spans="1:17" s="2" customFormat="1" hidden="1">
      <c r="A30" s="1"/>
      <c r="B30" s="1"/>
      <c r="C30" s="1"/>
      <c r="D30" s="1"/>
      <c r="E30" s="1"/>
      <c r="F30" s="1"/>
      <c r="G30" s="3"/>
      <c r="H30" s="13"/>
      <c r="I30" s="3"/>
      <c r="K30" s="18"/>
      <c r="L30" s="18"/>
      <c r="M30" s="18"/>
      <c r="N30" s="18"/>
      <c r="O30" s="18"/>
      <c r="P30" s="18"/>
      <c r="Q30" s="18"/>
    </row>
    <row r="31" spans="1:17" s="2" customFormat="1">
      <c r="A31" s="1"/>
      <c r="B31" s="1"/>
      <c r="C31" s="1"/>
      <c r="D31" s="1"/>
      <c r="E31" s="1"/>
      <c r="F31" s="1"/>
      <c r="G31" s="3"/>
      <c r="H31" s="62"/>
      <c r="I31" s="1"/>
      <c r="K31" s="18"/>
      <c r="L31" s="18"/>
      <c r="M31" s="18"/>
      <c r="N31" s="18"/>
      <c r="O31" s="18"/>
      <c r="P31" s="18"/>
      <c r="Q31" s="18"/>
    </row>
    <row r="32" spans="1:17" s="2" customFormat="1">
      <c r="A32" s="1"/>
      <c r="B32" s="1"/>
      <c r="C32" s="212" t="s">
        <v>15</v>
      </c>
      <c r="D32" s="213"/>
      <c r="E32" s="12" t="s">
        <v>16</v>
      </c>
      <c r="F32" s="10"/>
      <c r="G32" s="212" t="s">
        <v>17</v>
      </c>
      <c r="H32" s="213"/>
      <c r="I32" s="3"/>
      <c r="K32" s="18"/>
      <c r="L32" s="18"/>
      <c r="M32" s="18"/>
      <c r="N32" s="18"/>
      <c r="O32" s="18"/>
      <c r="P32" s="18"/>
      <c r="Q32" s="18"/>
    </row>
    <row r="33" spans="1:9" s="2" customFormat="1">
      <c r="A33" s="1"/>
      <c r="B33" s="1"/>
      <c r="C33" s="5"/>
      <c r="D33" s="62"/>
      <c r="E33" s="7" t="s">
        <v>18</v>
      </c>
      <c r="F33" s="10"/>
      <c r="G33" s="9"/>
      <c r="H33" s="30"/>
      <c r="I33" s="3"/>
    </row>
    <row r="34" spans="1:9" s="2" customFormat="1">
      <c r="A34" s="1"/>
      <c r="B34" s="1"/>
      <c r="C34" s="9"/>
      <c r="D34" s="28"/>
      <c r="E34" s="13"/>
      <c r="F34" s="10"/>
      <c r="G34" s="63" t="s">
        <v>19</v>
      </c>
      <c r="H34" s="8" t="s">
        <v>2</v>
      </c>
      <c r="I34" s="4"/>
    </row>
    <row r="35" spans="1:9" s="2" customFormat="1">
      <c r="A35" s="1"/>
      <c r="B35" s="1"/>
      <c r="C35" s="217" t="s">
        <v>228</v>
      </c>
      <c r="D35" s="218"/>
      <c r="E35" s="64" t="s">
        <v>103</v>
      </c>
      <c r="F35" s="10"/>
      <c r="G35" s="64" t="s">
        <v>104</v>
      </c>
      <c r="H35" s="64" t="str">
        <f>E35</f>
        <v>31.01.2009г.</v>
      </c>
      <c r="I35" s="15"/>
    </row>
    <row r="36" spans="1:9" s="175" customFormat="1">
      <c r="A36" s="172"/>
      <c r="B36" s="178"/>
      <c r="C36" s="179"/>
      <c r="D36" s="180"/>
      <c r="E36" s="137"/>
      <c r="F36" s="181"/>
      <c r="G36" s="181"/>
      <c r="H36" s="181"/>
    </row>
    <row r="37" spans="1:9" s="175" customFormat="1">
      <c r="A37" s="172"/>
      <c r="B37" s="172"/>
      <c r="C37" s="182"/>
      <c r="D37" s="141"/>
      <c r="E37" s="184"/>
      <c r="F37" s="184"/>
      <c r="G37" s="183"/>
      <c r="H37" s="183"/>
    </row>
    <row r="38" spans="1:9" s="175" customFormat="1" hidden="1">
      <c r="A38" s="172"/>
      <c r="B38" s="172"/>
      <c r="C38" s="182"/>
      <c r="D38" s="142"/>
      <c r="E38" s="181"/>
      <c r="F38" s="181"/>
      <c r="G38" s="181"/>
      <c r="H38" s="181"/>
    </row>
    <row r="39" spans="1:9" s="138" customFormat="1">
      <c r="A39" s="143"/>
      <c r="B39" s="143"/>
      <c r="C39" s="144"/>
      <c r="D39" s="145"/>
      <c r="E39" s="146"/>
      <c r="F39" s="143"/>
      <c r="G39" s="147"/>
      <c r="H39" s="147"/>
    </row>
    <row r="40" spans="1:9" s="138" customFormat="1">
      <c r="A40" s="143"/>
      <c r="B40" s="143"/>
      <c r="C40" s="144"/>
      <c r="D40" s="148" t="s">
        <v>105</v>
      </c>
      <c r="E40" s="146"/>
      <c r="F40" s="143"/>
      <c r="G40" s="149"/>
      <c r="H40" s="147"/>
    </row>
    <row r="41" spans="1:9" s="138" customFormat="1">
      <c r="A41" s="143"/>
      <c r="B41" s="143"/>
      <c r="C41" s="144"/>
      <c r="D41" s="148" t="s">
        <v>227</v>
      </c>
      <c r="E41" s="146"/>
      <c r="F41" s="143"/>
      <c r="G41" s="149"/>
      <c r="H41" s="147"/>
    </row>
    <row r="42" spans="1:9" s="138" customFormat="1">
      <c r="A42" s="143"/>
      <c r="B42" s="143"/>
      <c r="C42" s="144"/>
      <c r="D42" s="148"/>
      <c r="E42" s="146"/>
      <c r="F42" s="143"/>
      <c r="G42" s="149"/>
      <c r="H42" s="147"/>
    </row>
    <row r="43" spans="1:9" s="138" customFormat="1" ht="15.75">
      <c r="A43" s="143"/>
      <c r="B43" s="185" t="s">
        <v>232</v>
      </c>
      <c r="C43" s="144"/>
      <c r="D43" s="136"/>
      <c r="E43" s="146"/>
      <c r="F43" s="143"/>
      <c r="G43" s="147"/>
      <c r="H43" s="147"/>
    </row>
    <row r="44" spans="1:9" s="138" customFormat="1" ht="15.75">
      <c r="A44" s="143"/>
      <c r="B44" s="185" t="s">
        <v>269</v>
      </c>
      <c r="D44" s="145"/>
      <c r="E44" s="146"/>
      <c r="F44" s="143"/>
      <c r="G44" s="147"/>
      <c r="H44" s="147"/>
    </row>
    <row r="45" spans="1:9" s="138" customFormat="1">
      <c r="A45" s="143"/>
      <c r="B45" s="138" t="s">
        <v>107</v>
      </c>
      <c r="D45" s="145"/>
      <c r="E45" s="227">
        <f>H108</f>
        <v>1860626.6</v>
      </c>
      <c r="F45" s="228"/>
      <c r="G45" s="135" t="s">
        <v>11</v>
      </c>
      <c r="H45" s="147"/>
    </row>
    <row r="46" spans="1:9" s="138" customFormat="1" hidden="1" outlineLevel="1">
      <c r="A46" s="143"/>
      <c r="B46" s="138" t="s">
        <v>108</v>
      </c>
      <c r="D46" s="145"/>
      <c r="E46" s="227" t="s">
        <v>234</v>
      </c>
      <c r="F46" s="228"/>
      <c r="G46" s="135" t="s">
        <v>11</v>
      </c>
      <c r="H46" s="147"/>
    </row>
    <row r="47" spans="1:9" s="138" customFormat="1" hidden="1" outlineLevel="2">
      <c r="A47" s="143"/>
      <c r="B47" s="138" t="s">
        <v>110</v>
      </c>
      <c r="D47" s="145"/>
      <c r="E47" s="227" t="s">
        <v>235</v>
      </c>
      <c r="F47" s="228"/>
      <c r="G47" s="135" t="s">
        <v>112</v>
      </c>
      <c r="H47" s="147"/>
    </row>
    <row r="48" spans="1:9" s="138" customFormat="1" hidden="1" outlineLevel="3">
      <c r="A48" s="143"/>
      <c r="B48" s="138" t="s">
        <v>113</v>
      </c>
      <c r="D48" s="145"/>
      <c r="E48" s="227" t="s">
        <v>236</v>
      </c>
      <c r="F48" s="228"/>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6" t="s">
        <v>6</v>
      </c>
      <c r="B51" s="237"/>
      <c r="C51" s="240" t="s">
        <v>52</v>
      </c>
      <c r="D51" s="224" t="s">
        <v>115</v>
      </c>
      <c r="E51" s="243" t="s">
        <v>116</v>
      </c>
      <c r="F51" s="230" t="s">
        <v>22</v>
      </c>
      <c r="G51" s="231"/>
      <c r="H51" s="232"/>
    </row>
    <row r="52" spans="1:8" s="134" customFormat="1" ht="12.75" customHeight="1">
      <c r="A52" s="238" t="s">
        <v>117</v>
      </c>
      <c r="B52" s="240" t="s">
        <v>118</v>
      </c>
      <c r="C52" s="242"/>
      <c r="D52" s="225"/>
      <c r="E52" s="244"/>
      <c r="F52" s="233"/>
      <c r="G52" s="234"/>
      <c r="H52" s="235"/>
    </row>
    <row r="53" spans="1:8" s="134" customFormat="1" ht="38.25">
      <c r="A53" s="239"/>
      <c r="B53" s="241"/>
      <c r="C53" s="241"/>
      <c r="D53" s="226"/>
      <c r="E53" s="244"/>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29" t="s">
        <v>237</v>
      </c>
      <c r="B55" s="222"/>
      <c r="C55" s="222"/>
      <c r="D55" s="222"/>
      <c r="E55" s="222"/>
      <c r="F55" s="222"/>
      <c r="G55" s="222"/>
      <c r="H55" s="222"/>
    </row>
    <row r="56" spans="1:8" ht="60.75">
      <c r="A56" s="155">
        <v>1</v>
      </c>
      <c r="B56" s="153"/>
      <c r="C56" s="156" t="s">
        <v>258</v>
      </c>
      <c r="D56" s="157" t="s">
        <v>238</v>
      </c>
      <c r="E56" s="158" t="s">
        <v>143</v>
      </c>
      <c r="F56" s="159">
        <v>11.8</v>
      </c>
      <c r="G56" s="160">
        <v>257.24</v>
      </c>
      <c r="H56" s="161">
        <v>3035.43</v>
      </c>
    </row>
    <row r="57" spans="1:8" ht="21" hidden="1" outlineLevel="1">
      <c r="A57" s="153"/>
      <c r="B57" s="153"/>
      <c r="C57" s="162" t="s">
        <v>138</v>
      </c>
      <c r="D57" s="163"/>
      <c r="E57" s="164" t="s">
        <v>112</v>
      </c>
      <c r="F57" s="165" t="s">
        <v>239</v>
      </c>
      <c r="G57" s="160"/>
      <c r="H57" s="160"/>
    </row>
    <row r="58" spans="1:8" ht="24" hidden="1" outlineLevel="1">
      <c r="A58" s="153"/>
      <c r="B58" s="153"/>
      <c r="C58" s="162" t="s">
        <v>145</v>
      </c>
      <c r="D58" s="167" t="s">
        <v>146</v>
      </c>
      <c r="E58" s="164" t="s">
        <v>129</v>
      </c>
      <c r="F58" s="165" t="s">
        <v>239</v>
      </c>
      <c r="G58" s="166">
        <v>179.89</v>
      </c>
      <c r="H58" s="166">
        <v>3034.74</v>
      </c>
    </row>
    <row r="59" spans="1:8" ht="48" collapsed="1">
      <c r="A59" s="155">
        <v>2</v>
      </c>
      <c r="B59" s="153"/>
      <c r="C59" s="156" t="s">
        <v>259</v>
      </c>
      <c r="D59" s="157" t="s">
        <v>240</v>
      </c>
      <c r="E59" s="158" t="s">
        <v>143</v>
      </c>
      <c r="F59" s="159">
        <v>11.8</v>
      </c>
      <c r="G59" s="160">
        <v>708.05</v>
      </c>
      <c r="H59" s="161">
        <v>8354.99</v>
      </c>
    </row>
    <row r="60" spans="1:8" ht="21" hidden="1" outlineLevel="1">
      <c r="A60" s="153"/>
      <c r="B60" s="153"/>
      <c r="C60" s="162" t="s">
        <v>138</v>
      </c>
      <c r="D60" s="163"/>
      <c r="E60" s="164" t="s">
        <v>112</v>
      </c>
      <c r="F60" s="165" t="s">
        <v>241</v>
      </c>
      <c r="G60" s="160"/>
      <c r="H60" s="160"/>
    </row>
    <row r="61" spans="1:8" ht="24" hidden="1" outlineLevel="1">
      <c r="A61" s="153"/>
      <c r="B61" s="153"/>
      <c r="C61" s="162" t="s">
        <v>149</v>
      </c>
      <c r="D61" s="167" t="s">
        <v>150</v>
      </c>
      <c r="E61" s="164" t="s">
        <v>129</v>
      </c>
      <c r="F61" s="165" t="s">
        <v>241</v>
      </c>
      <c r="G61" s="166">
        <v>151.65</v>
      </c>
      <c r="H61" s="166">
        <v>5565.56</v>
      </c>
    </row>
    <row r="62" spans="1:8" ht="21" hidden="1" outlineLevel="1">
      <c r="A62" s="153"/>
      <c r="B62" s="153"/>
      <c r="C62" s="162" t="s">
        <v>242</v>
      </c>
      <c r="D62" s="167" t="s">
        <v>243</v>
      </c>
      <c r="E62" s="164" t="s">
        <v>129</v>
      </c>
      <c r="F62" s="165" t="s">
        <v>241</v>
      </c>
      <c r="G62" s="166">
        <v>76.02</v>
      </c>
      <c r="H62" s="166">
        <v>2789.93</v>
      </c>
    </row>
    <row r="63" spans="1:8" ht="60.75" collapsed="1">
      <c r="A63" s="155">
        <v>3</v>
      </c>
      <c r="B63" s="153"/>
      <c r="C63" s="156" t="s">
        <v>260</v>
      </c>
      <c r="D63" s="157" t="s">
        <v>244</v>
      </c>
      <c r="E63" s="158" t="s">
        <v>245</v>
      </c>
      <c r="F63" s="159">
        <v>7.9</v>
      </c>
      <c r="G63" s="160">
        <v>17702.830000000002</v>
      </c>
      <c r="H63" s="161">
        <v>139852.35999999999</v>
      </c>
    </row>
    <row r="64" spans="1:8" ht="21" hidden="1" outlineLevel="1">
      <c r="A64" s="153"/>
      <c r="B64" s="153"/>
      <c r="C64" s="162" t="s">
        <v>138</v>
      </c>
      <c r="D64" s="163"/>
      <c r="E64" s="164" t="s">
        <v>112</v>
      </c>
      <c r="F64" s="165" t="s">
        <v>246</v>
      </c>
      <c r="G64" s="160"/>
      <c r="H64" s="160"/>
    </row>
    <row r="65" spans="1:8" ht="36" hidden="1" outlineLevel="1">
      <c r="A65" s="153"/>
      <c r="B65" s="153"/>
      <c r="C65" s="162" t="s">
        <v>163</v>
      </c>
      <c r="D65" s="167" t="s">
        <v>164</v>
      </c>
      <c r="E65" s="164" t="s">
        <v>129</v>
      </c>
      <c r="F65" s="165" t="s">
        <v>246</v>
      </c>
      <c r="G65" s="166">
        <v>267.89999999999998</v>
      </c>
      <c r="H65" s="166">
        <v>139851.84</v>
      </c>
    </row>
    <row r="66" spans="1:8" ht="48" collapsed="1">
      <c r="A66" s="155">
        <v>4</v>
      </c>
      <c r="B66" s="153"/>
      <c r="C66" s="156" t="s">
        <v>261</v>
      </c>
      <c r="D66" s="157" t="s">
        <v>247</v>
      </c>
      <c r="E66" s="158" t="s">
        <v>245</v>
      </c>
      <c r="F66" s="159">
        <v>23.7</v>
      </c>
      <c r="G66" s="160">
        <v>977.55</v>
      </c>
      <c r="H66" s="161">
        <v>23167.94</v>
      </c>
    </row>
    <row r="67" spans="1:8" ht="21" hidden="1" outlineLevel="1">
      <c r="A67" s="153"/>
      <c r="B67" s="153"/>
      <c r="C67" s="162" t="s">
        <v>138</v>
      </c>
      <c r="D67" s="163"/>
      <c r="E67" s="164" t="s">
        <v>112</v>
      </c>
      <c r="F67" s="165" t="s">
        <v>248</v>
      </c>
      <c r="G67" s="160"/>
      <c r="H67" s="160"/>
    </row>
    <row r="68" spans="1:8" ht="24" hidden="1" outlineLevel="1">
      <c r="A68" s="153"/>
      <c r="B68" s="153"/>
      <c r="C68" s="162" t="s">
        <v>175</v>
      </c>
      <c r="D68" s="167" t="s">
        <v>176</v>
      </c>
      <c r="E68" s="164" t="s">
        <v>129</v>
      </c>
      <c r="F68" s="165" t="s">
        <v>248</v>
      </c>
      <c r="G68" s="166">
        <v>253.91</v>
      </c>
      <c r="H68" s="166">
        <v>23169.29</v>
      </c>
    </row>
    <row r="69" spans="1:8" ht="81.75" collapsed="1">
      <c r="A69" s="155">
        <v>5</v>
      </c>
      <c r="B69" s="153"/>
      <c r="C69" s="156" t="s">
        <v>262</v>
      </c>
      <c r="D69" s="157" t="s">
        <v>249</v>
      </c>
      <c r="E69" s="158" t="s">
        <v>245</v>
      </c>
      <c r="F69" s="159">
        <v>11.85</v>
      </c>
      <c r="G69" s="160">
        <v>7152.66</v>
      </c>
      <c r="H69" s="161">
        <v>84759.02</v>
      </c>
    </row>
    <row r="70" spans="1:8" ht="21" hidden="1" outlineLevel="1">
      <c r="A70" s="153"/>
      <c r="B70" s="153"/>
      <c r="C70" s="162" t="s">
        <v>138</v>
      </c>
      <c r="D70" s="163"/>
      <c r="E70" s="164" t="s">
        <v>112</v>
      </c>
      <c r="F70" s="165" t="s">
        <v>250</v>
      </c>
      <c r="G70" s="160"/>
      <c r="H70" s="160"/>
    </row>
    <row r="71" spans="1:8" ht="24" hidden="1" outlineLevel="1">
      <c r="A71" s="153"/>
      <c r="B71" s="153"/>
      <c r="C71" s="162" t="s">
        <v>175</v>
      </c>
      <c r="D71" s="167" t="s">
        <v>176</v>
      </c>
      <c r="E71" s="164" t="s">
        <v>129</v>
      </c>
      <c r="F71" s="165" t="s">
        <v>250</v>
      </c>
      <c r="G71" s="166">
        <v>253.91</v>
      </c>
      <c r="H71" s="166">
        <v>84757.7</v>
      </c>
    </row>
    <row r="72" spans="1:8" ht="48" collapsed="1">
      <c r="A72" s="155">
        <v>6</v>
      </c>
      <c r="B72" s="153"/>
      <c r="C72" s="156" t="s">
        <v>263</v>
      </c>
      <c r="D72" s="157" t="s">
        <v>153</v>
      </c>
      <c r="E72" s="158" t="s">
        <v>154</v>
      </c>
      <c r="F72" s="159">
        <v>319.68</v>
      </c>
      <c r="G72" s="160">
        <v>395.54</v>
      </c>
      <c r="H72" s="161">
        <v>126446.23</v>
      </c>
    </row>
    <row r="73" spans="1:8" ht="21" hidden="1" outlineLevel="1">
      <c r="A73" s="153"/>
      <c r="B73" s="153"/>
      <c r="C73" s="162" t="s">
        <v>138</v>
      </c>
      <c r="D73" s="163"/>
      <c r="E73" s="164" t="s">
        <v>112</v>
      </c>
      <c r="F73" s="165" t="s">
        <v>251</v>
      </c>
      <c r="G73" s="160"/>
      <c r="H73" s="160"/>
    </row>
    <row r="74" spans="1:8" ht="24" hidden="1" outlineLevel="1">
      <c r="A74" s="153"/>
      <c r="B74" s="153"/>
      <c r="C74" s="162" t="s">
        <v>156</v>
      </c>
      <c r="D74" s="167" t="s">
        <v>157</v>
      </c>
      <c r="E74" s="164" t="s">
        <v>129</v>
      </c>
      <c r="F74" s="165" t="s">
        <v>251</v>
      </c>
      <c r="G74" s="166">
        <v>171.23</v>
      </c>
      <c r="H74" s="166">
        <v>126446.51</v>
      </c>
    </row>
    <row r="75" spans="1:8" ht="63.75" collapsed="1">
      <c r="A75" s="155">
        <v>7</v>
      </c>
      <c r="B75" s="153"/>
      <c r="C75" s="156" t="s">
        <v>264</v>
      </c>
      <c r="D75" s="157" t="s">
        <v>172</v>
      </c>
      <c r="E75" s="158" t="s">
        <v>173</v>
      </c>
      <c r="F75" s="159">
        <v>237</v>
      </c>
      <c r="G75" s="160">
        <v>48.24</v>
      </c>
      <c r="H75" s="161">
        <v>11432.88</v>
      </c>
    </row>
    <row r="76" spans="1:8" ht="21" hidden="1" outlineLevel="1">
      <c r="A76" s="153"/>
      <c r="B76" s="153"/>
      <c r="C76" s="162" t="s">
        <v>138</v>
      </c>
      <c r="D76" s="163"/>
      <c r="E76" s="164" t="s">
        <v>112</v>
      </c>
      <c r="F76" s="165" t="s">
        <v>252</v>
      </c>
      <c r="G76" s="160"/>
      <c r="H76" s="160"/>
    </row>
    <row r="77" spans="1:8" ht="24" hidden="1" outlineLevel="1">
      <c r="A77" s="153"/>
      <c r="B77" s="153"/>
      <c r="C77" s="162" t="s">
        <v>175</v>
      </c>
      <c r="D77" s="167" t="s">
        <v>176</v>
      </c>
      <c r="E77" s="164" t="s">
        <v>129</v>
      </c>
      <c r="F77" s="165" t="s">
        <v>252</v>
      </c>
      <c r="G77" s="166">
        <v>253.91</v>
      </c>
      <c r="H77" s="166">
        <v>11433.57</v>
      </c>
    </row>
    <row r="78" spans="1:8" collapsed="1">
      <c r="A78" s="229" t="s">
        <v>253</v>
      </c>
      <c r="B78" s="222"/>
      <c r="C78" s="222"/>
      <c r="D78" s="222"/>
      <c r="E78" s="222"/>
      <c r="F78" s="222"/>
      <c r="G78" s="222"/>
      <c r="H78" s="222"/>
    </row>
    <row r="79" spans="1:8" ht="60.75">
      <c r="A79" s="155">
        <v>8</v>
      </c>
      <c r="B79" s="153"/>
      <c r="C79" s="156" t="s">
        <v>265</v>
      </c>
      <c r="D79" s="157" t="s">
        <v>142</v>
      </c>
      <c r="E79" s="158" t="s">
        <v>143</v>
      </c>
      <c r="F79" s="159">
        <v>1.42</v>
      </c>
      <c r="G79" s="160">
        <v>374.17</v>
      </c>
      <c r="H79" s="161">
        <v>531.32000000000005</v>
      </c>
    </row>
    <row r="80" spans="1:8" ht="21" hidden="1" outlineLevel="1">
      <c r="A80" s="153"/>
      <c r="B80" s="153"/>
      <c r="C80" s="162" t="s">
        <v>138</v>
      </c>
      <c r="D80" s="163"/>
      <c r="E80" s="164" t="s">
        <v>112</v>
      </c>
      <c r="F80" s="165" t="s">
        <v>254</v>
      </c>
      <c r="G80" s="160"/>
      <c r="H80" s="160"/>
    </row>
    <row r="81" spans="1:8" ht="24" hidden="1" outlineLevel="1">
      <c r="A81" s="153"/>
      <c r="B81" s="153"/>
      <c r="C81" s="162" t="s">
        <v>145</v>
      </c>
      <c r="D81" s="167" t="s">
        <v>146</v>
      </c>
      <c r="E81" s="164" t="s">
        <v>129</v>
      </c>
      <c r="F81" s="165" t="s">
        <v>254</v>
      </c>
      <c r="G81" s="166">
        <v>179.89</v>
      </c>
      <c r="H81" s="166">
        <v>530.67999999999995</v>
      </c>
    </row>
    <row r="82" spans="1:8" ht="48" collapsed="1">
      <c r="A82" s="155">
        <v>9</v>
      </c>
      <c r="B82" s="153"/>
      <c r="C82" s="156" t="s">
        <v>266</v>
      </c>
      <c r="D82" s="157" t="s">
        <v>240</v>
      </c>
      <c r="E82" s="158" t="s">
        <v>143</v>
      </c>
      <c r="F82" s="159">
        <v>1.42</v>
      </c>
      <c r="G82" s="160">
        <v>708.05</v>
      </c>
      <c r="H82" s="161">
        <v>1005.43</v>
      </c>
    </row>
    <row r="83" spans="1:8" ht="21" hidden="1" outlineLevel="1">
      <c r="A83" s="153"/>
      <c r="B83" s="153"/>
      <c r="C83" s="162" t="s">
        <v>138</v>
      </c>
      <c r="D83" s="163"/>
      <c r="E83" s="164" t="s">
        <v>112</v>
      </c>
      <c r="F83" s="165" t="s">
        <v>255</v>
      </c>
      <c r="G83" s="160"/>
      <c r="H83" s="160"/>
    </row>
    <row r="84" spans="1:8" ht="24" hidden="1" outlineLevel="1">
      <c r="A84" s="153"/>
      <c r="B84" s="153"/>
      <c r="C84" s="162" t="s">
        <v>149</v>
      </c>
      <c r="D84" s="167" t="s">
        <v>150</v>
      </c>
      <c r="E84" s="164" t="s">
        <v>129</v>
      </c>
      <c r="F84" s="165" t="s">
        <v>255</v>
      </c>
      <c r="G84" s="166">
        <v>151.65</v>
      </c>
      <c r="H84" s="166">
        <v>670.29</v>
      </c>
    </row>
    <row r="85" spans="1:8" ht="21" hidden="1" outlineLevel="1">
      <c r="A85" s="153"/>
      <c r="B85" s="153"/>
      <c r="C85" s="162" t="s">
        <v>242</v>
      </c>
      <c r="D85" s="167" t="s">
        <v>243</v>
      </c>
      <c r="E85" s="164" t="s">
        <v>129</v>
      </c>
      <c r="F85" s="165" t="s">
        <v>255</v>
      </c>
      <c r="G85" s="166">
        <v>76.02</v>
      </c>
      <c r="H85" s="166">
        <v>336.01</v>
      </c>
    </row>
    <row r="86" spans="1:8" ht="48" collapsed="1">
      <c r="A86" s="155">
        <v>10</v>
      </c>
      <c r="B86" s="153"/>
      <c r="C86" s="156" t="s">
        <v>267</v>
      </c>
      <c r="D86" s="157" t="s">
        <v>153</v>
      </c>
      <c r="E86" s="158" t="s">
        <v>154</v>
      </c>
      <c r="F86" s="159">
        <v>21.3</v>
      </c>
      <c r="G86" s="160">
        <v>395.54</v>
      </c>
      <c r="H86" s="161">
        <v>8425</v>
      </c>
    </row>
    <row r="87" spans="1:8" ht="21" hidden="1" outlineLevel="1">
      <c r="A87" s="153"/>
      <c r="B87" s="153"/>
      <c r="C87" s="162" t="s">
        <v>138</v>
      </c>
      <c r="D87" s="163"/>
      <c r="E87" s="164" t="s">
        <v>112</v>
      </c>
      <c r="F87" s="165" t="s">
        <v>256</v>
      </c>
      <c r="G87" s="160"/>
      <c r="H87" s="160"/>
    </row>
    <row r="88" spans="1:8" ht="24" hidden="1" outlineLevel="1">
      <c r="A88" s="153"/>
      <c r="B88" s="153"/>
      <c r="C88" s="162" t="s">
        <v>156</v>
      </c>
      <c r="D88" s="167" t="s">
        <v>157</v>
      </c>
      <c r="E88" s="164" t="s">
        <v>129</v>
      </c>
      <c r="F88" s="165" t="s">
        <v>256</v>
      </c>
      <c r="G88" s="166">
        <v>171.23</v>
      </c>
      <c r="H88" s="166">
        <v>8424.52</v>
      </c>
    </row>
    <row r="89" spans="1:8" ht="63.75" collapsed="1">
      <c r="A89" s="155">
        <v>11</v>
      </c>
      <c r="B89" s="153"/>
      <c r="C89" s="156" t="s">
        <v>268</v>
      </c>
      <c r="D89" s="157" t="s">
        <v>172</v>
      </c>
      <c r="E89" s="158" t="s">
        <v>173</v>
      </c>
      <c r="F89" s="159">
        <v>14.2</v>
      </c>
      <c r="G89" s="160">
        <v>48.24</v>
      </c>
      <c r="H89" s="161">
        <v>685.01</v>
      </c>
    </row>
    <row r="90" spans="1:8" ht="21" hidden="1" outlineLevel="1">
      <c r="A90" s="153"/>
      <c r="B90" s="153"/>
      <c r="C90" s="162" t="s">
        <v>138</v>
      </c>
      <c r="D90" s="163"/>
      <c r="E90" s="164" t="s">
        <v>112</v>
      </c>
      <c r="F90" s="165" t="s">
        <v>257</v>
      </c>
      <c r="G90" s="160"/>
      <c r="H90" s="160"/>
    </row>
    <row r="91" spans="1:8" ht="24" hidden="1" outlineLevel="1">
      <c r="A91" s="153"/>
      <c r="B91" s="153"/>
      <c r="C91" s="162" t="s">
        <v>175</v>
      </c>
      <c r="D91" s="167" t="s">
        <v>176</v>
      </c>
      <c r="E91" s="164" t="s">
        <v>129</v>
      </c>
      <c r="F91" s="165" t="s">
        <v>257</v>
      </c>
      <c r="G91" s="166">
        <v>253.91</v>
      </c>
      <c r="H91" s="166">
        <v>685.56</v>
      </c>
    </row>
    <row r="92" spans="1:8" collapsed="1">
      <c r="A92" s="221" t="s">
        <v>193</v>
      </c>
      <c r="B92" s="222"/>
      <c r="C92" s="222"/>
      <c r="D92" s="222"/>
      <c r="E92" s="222"/>
      <c r="F92" s="222"/>
      <c r="G92" s="222"/>
      <c r="H92" s="161">
        <v>407695.61</v>
      </c>
    </row>
    <row r="93" spans="1:8">
      <c r="A93" s="221" t="s">
        <v>194</v>
      </c>
      <c r="B93" s="222"/>
      <c r="C93" s="222"/>
      <c r="D93" s="222"/>
      <c r="E93" s="222"/>
      <c r="F93" s="222"/>
      <c r="G93" s="222"/>
      <c r="H93" s="161">
        <v>1448721.98</v>
      </c>
    </row>
    <row r="94" spans="1:8">
      <c r="A94" s="221" t="s">
        <v>195</v>
      </c>
      <c r="B94" s="222"/>
      <c r="C94" s="222"/>
      <c r="D94" s="222"/>
      <c r="E94" s="222"/>
      <c r="F94" s="222"/>
      <c r="G94" s="222"/>
      <c r="H94" s="161">
        <v>122130.38</v>
      </c>
    </row>
    <row r="95" spans="1:8">
      <c r="A95" s="221" t="s">
        <v>196</v>
      </c>
      <c r="B95" s="222"/>
      <c r="C95" s="222"/>
      <c r="D95" s="222"/>
      <c r="E95" s="222"/>
      <c r="F95" s="222"/>
      <c r="G95" s="222"/>
      <c r="H95" s="161">
        <v>73893.17</v>
      </c>
    </row>
    <row r="96" spans="1:8">
      <c r="A96" s="223" t="s">
        <v>197</v>
      </c>
      <c r="B96" s="222"/>
      <c r="C96" s="222"/>
      <c r="D96" s="222"/>
      <c r="E96" s="222"/>
      <c r="F96" s="222"/>
      <c r="G96" s="222"/>
      <c r="H96" s="160"/>
    </row>
    <row r="97" spans="1:8">
      <c r="A97" s="221" t="s">
        <v>198</v>
      </c>
      <c r="B97" s="222"/>
      <c r="C97" s="222"/>
      <c r="D97" s="222"/>
      <c r="E97" s="222"/>
      <c r="F97" s="222"/>
      <c r="G97" s="222"/>
      <c r="H97" s="161">
        <v>1162162.6000000001</v>
      </c>
    </row>
    <row r="98" spans="1:8">
      <c r="A98" s="221" t="s">
        <v>199</v>
      </c>
      <c r="B98" s="222"/>
      <c r="C98" s="222"/>
      <c r="D98" s="222"/>
      <c r="E98" s="222"/>
      <c r="F98" s="222"/>
      <c r="G98" s="222"/>
      <c r="H98" s="161">
        <v>482582.93</v>
      </c>
    </row>
    <row r="99" spans="1:8">
      <c r="A99" s="221" t="s">
        <v>200</v>
      </c>
      <c r="B99" s="222"/>
      <c r="C99" s="222"/>
      <c r="D99" s="222"/>
      <c r="E99" s="222"/>
      <c r="F99" s="222"/>
      <c r="G99" s="222"/>
      <c r="H99" s="161">
        <v>1644745.53</v>
      </c>
    </row>
    <row r="100" spans="1:8">
      <c r="A100" s="221" t="s">
        <v>201</v>
      </c>
      <c r="B100" s="222"/>
      <c r="C100" s="222"/>
      <c r="D100" s="222"/>
      <c r="E100" s="222"/>
      <c r="F100" s="222"/>
      <c r="G100" s="222"/>
      <c r="H100" s="160"/>
    </row>
    <row r="101" spans="1:8">
      <c r="A101" s="221" t="s">
        <v>203</v>
      </c>
      <c r="B101" s="222"/>
      <c r="C101" s="222"/>
      <c r="D101" s="222"/>
      <c r="E101" s="222"/>
      <c r="F101" s="222"/>
      <c r="G101" s="222"/>
      <c r="H101" s="161">
        <v>1448721.98</v>
      </c>
    </row>
    <row r="102" spans="1:8">
      <c r="A102" s="221" t="s">
        <v>204</v>
      </c>
      <c r="B102" s="222"/>
      <c r="C102" s="222"/>
      <c r="D102" s="222"/>
      <c r="E102" s="222"/>
      <c r="F102" s="222"/>
      <c r="G102" s="222"/>
      <c r="H102" s="161">
        <v>159572.01</v>
      </c>
    </row>
    <row r="103" spans="1:8">
      <c r="A103" s="221" t="s">
        <v>205</v>
      </c>
      <c r="B103" s="222"/>
      <c r="C103" s="222"/>
      <c r="D103" s="222"/>
      <c r="E103" s="222"/>
      <c r="F103" s="222"/>
      <c r="G103" s="222"/>
      <c r="H103" s="161">
        <v>122130.38</v>
      </c>
    </row>
    <row r="104" spans="1:8">
      <c r="A104" s="221" t="s">
        <v>206</v>
      </c>
      <c r="B104" s="222"/>
      <c r="C104" s="222"/>
      <c r="D104" s="222"/>
      <c r="E104" s="222"/>
      <c r="F104" s="222"/>
      <c r="G104" s="222"/>
      <c r="H104" s="161">
        <v>73893.17</v>
      </c>
    </row>
    <row r="105" spans="1:8">
      <c r="A105" s="221" t="s">
        <v>207</v>
      </c>
      <c r="B105" s="222"/>
      <c r="C105" s="222"/>
      <c r="D105" s="222"/>
      <c r="E105" s="222"/>
      <c r="F105" s="222"/>
      <c r="G105" s="222"/>
      <c r="H105" s="161">
        <v>57566.09</v>
      </c>
    </row>
    <row r="106" spans="1:8">
      <c r="A106" s="223" t="s">
        <v>200</v>
      </c>
      <c r="B106" s="222"/>
      <c r="C106" s="222"/>
      <c r="D106" s="222"/>
      <c r="E106" s="222"/>
      <c r="F106" s="222"/>
      <c r="G106" s="222"/>
      <c r="H106" s="168">
        <v>1702311.62</v>
      </c>
    </row>
    <row r="107" spans="1:8">
      <c r="A107" s="221" t="s">
        <v>208</v>
      </c>
      <c r="B107" s="222"/>
      <c r="C107" s="222"/>
      <c r="D107" s="222"/>
      <c r="E107" s="222"/>
      <c r="F107" s="222"/>
      <c r="G107" s="222"/>
      <c r="H107" s="161">
        <v>158314.98000000001</v>
      </c>
    </row>
    <row r="108" spans="1:8">
      <c r="A108" s="223" t="s">
        <v>209</v>
      </c>
      <c r="B108" s="222"/>
      <c r="C108" s="222"/>
      <c r="D108" s="222"/>
      <c r="E108" s="222"/>
      <c r="F108" s="222"/>
      <c r="G108" s="222"/>
      <c r="H108" s="168">
        <v>1860626.6</v>
      </c>
    </row>
    <row r="109" spans="1:8" hidden="1">
      <c r="A109" s="221" t="s">
        <v>210</v>
      </c>
      <c r="B109" s="222"/>
      <c r="C109" s="222"/>
      <c r="D109" s="222"/>
      <c r="E109" s="222"/>
      <c r="F109" s="222"/>
      <c r="G109" s="222"/>
      <c r="H109" s="161">
        <v>334912.78999999998</v>
      </c>
    </row>
    <row r="110" spans="1:8" hidden="1">
      <c r="A110" s="223" t="s">
        <v>211</v>
      </c>
      <c r="B110" s="222"/>
      <c r="C110" s="222"/>
      <c r="D110" s="222"/>
      <c r="E110" s="222"/>
      <c r="F110" s="222"/>
      <c r="G110" s="222"/>
      <c r="H110" s="168">
        <v>2195539.39</v>
      </c>
    </row>
    <row r="111" spans="1:8">
      <c r="F111" s="169"/>
      <c r="G111" s="170"/>
      <c r="H111" s="170"/>
    </row>
    <row r="112" spans="1:8">
      <c r="F112" s="169"/>
      <c r="G112" s="170"/>
      <c r="H112" s="170"/>
    </row>
    <row r="113" spans="1:12" s="2" customFormat="1">
      <c r="A113" s="122" t="s">
        <v>68</v>
      </c>
      <c r="B113" s="3"/>
      <c r="C113" s="3" t="s">
        <v>38</v>
      </c>
      <c r="D113" s="3"/>
      <c r="E113" s="3"/>
      <c r="F113" s="3"/>
      <c r="G113" s="3"/>
      <c r="H113" s="27"/>
      <c r="I113" s="3"/>
      <c r="J113" s="66"/>
      <c r="L113" s="31"/>
    </row>
    <row r="114" spans="1:12" s="2" customFormat="1">
      <c r="A114" s="3"/>
      <c r="B114" s="3"/>
      <c r="C114" s="3" t="s">
        <v>40</v>
      </c>
      <c r="D114" s="27"/>
      <c r="E114" s="27"/>
      <c r="F114" s="27"/>
      <c r="G114" s="27"/>
      <c r="H114" s="27"/>
      <c r="I114" s="27"/>
      <c r="J114" s="66"/>
      <c r="L114" s="31"/>
    </row>
    <row r="115" spans="1:12" s="2" customFormat="1">
      <c r="A115" s="123" t="s">
        <v>20</v>
      </c>
      <c r="B115" s="3"/>
      <c r="C115" s="3" t="s">
        <v>229</v>
      </c>
      <c r="D115" s="27"/>
      <c r="E115" s="27"/>
      <c r="F115" s="27"/>
      <c r="G115" s="27"/>
      <c r="H115" s="3" t="s">
        <v>70</v>
      </c>
      <c r="J115" s="66"/>
      <c r="L115" s="31"/>
    </row>
    <row r="116" spans="1:12" s="2" customFormat="1">
      <c r="A116" s="3"/>
      <c r="C116" s="3"/>
      <c r="D116" s="3"/>
      <c r="E116" s="3"/>
      <c r="F116" s="3"/>
      <c r="G116" s="3"/>
      <c r="H116" s="25"/>
      <c r="I116" s="1"/>
      <c r="L116" s="26"/>
    </row>
    <row r="117" spans="1:12" s="2" customFormat="1" hidden="1">
      <c r="A117" s="122" t="s">
        <v>68</v>
      </c>
      <c r="C117" s="3" t="s">
        <v>78</v>
      </c>
      <c r="D117" s="3"/>
      <c r="E117" s="3"/>
      <c r="F117" s="3"/>
      <c r="G117" s="3"/>
      <c r="H117" s="25"/>
      <c r="I117" s="1"/>
      <c r="L117" s="26"/>
    </row>
    <row r="118" spans="1:12" s="2" customFormat="1" hidden="1">
      <c r="A118" s="122"/>
      <c r="C118" s="3" t="s">
        <v>40</v>
      </c>
      <c r="D118" s="3"/>
      <c r="E118" s="3"/>
      <c r="F118" s="3"/>
      <c r="G118" s="3"/>
      <c r="H118" s="3" t="s">
        <v>81</v>
      </c>
      <c r="I118" s="1"/>
      <c r="L118" s="26"/>
    </row>
    <row r="119" spans="1:12" s="2" customFormat="1" hidden="1">
      <c r="A119" s="3"/>
      <c r="C119" s="3" t="s">
        <v>79</v>
      </c>
      <c r="D119" s="3"/>
      <c r="E119" s="3"/>
      <c r="F119" s="3"/>
      <c r="G119" s="3"/>
      <c r="H119" s="3"/>
      <c r="I119" s="1"/>
      <c r="L119" s="26"/>
    </row>
    <row r="120" spans="1:12" s="2" customFormat="1" hidden="1">
      <c r="A120" s="123" t="s">
        <v>20</v>
      </c>
      <c r="C120" s="3" t="s">
        <v>80</v>
      </c>
      <c r="D120" s="3"/>
      <c r="E120" s="3"/>
      <c r="F120" s="3"/>
      <c r="G120" s="3"/>
      <c r="H120" s="25"/>
      <c r="I120" s="1"/>
      <c r="L120" s="26"/>
    </row>
    <row r="121" spans="1:12" s="2" customFormat="1">
      <c r="A121" s="123"/>
      <c r="C121" s="3"/>
      <c r="D121" s="3"/>
      <c r="E121" s="3"/>
      <c r="F121" s="3"/>
      <c r="G121" s="3"/>
      <c r="H121" s="25"/>
      <c r="I121" s="1"/>
      <c r="L121" s="26"/>
    </row>
    <row r="122" spans="1:12" s="118" customFormat="1" ht="14.25" customHeight="1">
      <c r="A122" s="122" t="s">
        <v>71</v>
      </c>
      <c r="B122" s="29"/>
      <c r="C122" s="3"/>
      <c r="D122" s="27"/>
      <c r="E122" s="27"/>
      <c r="F122" s="27"/>
      <c r="G122" s="27"/>
      <c r="H122" s="3"/>
      <c r="I122" s="120"/>
      <c r="J122" s="120"/>
      <c r="K122" s="119"/>
      <c r="L122" s="120"/>
    </row>
    <row r="123" spans="1:12" s="118" customFormat="1" ht="27.75" customHeight="1">
      <c r="A123" s="123" t="s">
        <v>20</v>
      </c>
      <c r="C123" s="219" t="s">
        <v>83</v>
      </c>
      <c r="D123" s="219"/>
      <c r="E123" s="219"/>
      <c r="F123" s="3"/>
      <c r="G123" s="3"/>
      <c r="H123" s="3" t="s">
        <v>72</v>
      </c>
      <c r="K123" s="119"/>
    </row>
    <row r="124" spans="1:12" s="118" customFormat="1" ht="12.75" customHeight="1">
      <c r="A124" s="123"/>
      <c r="C124" s="127"/>
      <c r="D124" s="127"/>
      <c r="E124" s="127"/>
      <c r="F124" s="3"/>
      <c r="G124" s="3"/>
      <c r="H124" s="3"/>
      <c r="K124" s="119"/>
    </row>
    <row r="125" spans="1:12" s="118" customFormat="1" ht="27" customHeight="1">
      <c r="A125" s="123"/>
      <c r="C125" s="219" t="s">
        <v>90</v>
      </c>
      <c r="D125" s="219"/>
      <c r="E125" s="219"/>
      <c r="F125" s="3"/>
      <c r="G125" s="3"/>
      <c r="H125" s="3" t="s">
        <v>97</v>
      </c>
      <c r="K125" s="119"/>
    </row>
    <row r="126" spans="1:12" s="112" customFormat="1" ht="13.5" customHeight="1">
      <c r="C126" s="219"/>
      <c r="D126" s="219"/>
      <c r="E126" s="219"/>
      <c r="F126" s="3"/>
      <c r="G126" s="3"/>
      <c r="H126" s="2"/>
    </row>
    <row r="127" spans="1:12" s="112" customFormat="1" ht="13.5" customHeight="1">
      <c r="C127" s="127" t="s">
        <v>98</v>
      </c>
      <c r="D127" s="127"/>
      <c r="E127" s="127"/>
      <c r="F127" s="3"/>
      <c r="G127" s="3"/>
      <c r="H127" s="3" t="s">
        <v>367</v>
      </c>
    </row>
    <row r="128" spans="1:12" s="112" customFormat="1" ht="13.5" customHeight="1">
      <c r="C128" s="127"/>
      <c r="D128" s="127"/>
      <c r="E128" s="127"/>
      <c r="F128" s="3"/>
      <c r="G128" s="3"/>
      <c r="H128" s="2"/>
    </row>
    <row r="129" spans="3:8" s="112" customFormat="1" ht="18" customHeight="1">
      <c r="C129" s="219" t="s">
        <v>99</v>
      </c>
      <c r="D129" s="219"/>
      <c r="E129" s="219"/>
      <c r="F129" s="3"/>
      <c r="G129" s="3"/>
      <c r="H129" s="3" t="s">
        <v>100</v>
      </c>
    </row>
    <row r="130" spans="3:8">
      <c r="F130" s="169"/>
      <c r="G130" s="170"/>
      <c r="H130" s="170"/>
    </row>
    <row r="131" spans="3:8">
      <c r="F131" s="169"/>
      <c r="G131" s="170"/>
      <c r="H131" s="170"/>
    </row>
    <row r="132" spans="3:8">
      <c r="F132" s="169"/>
      <c r="G132" s="170"/>
      <c r="H132" s="170"/>
    </row>
    <row r="133" spans="3:8">
      <c r="F133" s="169"/>
      <c r="G133" s="170"/>
      <c r="H133" s="170"/>
    </row>
    <row r="134" spans="3:8">
      <c r="F134" s="169"/>
      <c r="G134" s="170"/>
      <c r="H134" s="170"/>
    </row>
    <row r="135" spans="3:8">
      <c r="F135" s="169"/>
      <c r="G135" s="170"/>
      <c r="H135" s="170"/>
    </row>
    <row r="136" spans="3:8">
      <c r="F136" s="169"/>
      <c r="G136" s="170"/>
      <c r="H136" s="170"/>
    </row>
    <row r="137" spans="3:8">
      <c r="F137" s="169"/>
      <c r="G137" s="170"/>
      <c r="H137" s="170"/>
    </row>
    <row r="138" spans="3:8">
      <c r="F138" s="169"/>
      <c r="G138" s="170"/>
      <c r="H138" s="170"/>
    </row>
    <row r="139" spans="3:8">
      <c r="F139" s="169"/>
      <c r="G139" s="170"/>
      <c r="H139" s="170"/>
    </row>
    <row r="140" spans="3:8">
      <c r="F140" s="169"/>
      <c r="G140" s="170"/>
      <c r="H140" s="170"/>
    </row>
    <row r="141" spans="3:8">
      <c r="F141" s="169"/>
      <c r="G141" s="170"/>
      <c r="H141" s="170"/>
    </row>
    <row r="142" spans="3:8">
      <c r="F142" s="169"/>
      <c r="G142" s="170"/>
      <c r="H142" s="170"/>
    </row>
    <row r="143" spans="3:8">
      <c r="F143" s="169"/>
      <c r="G143" s="170"/>
      <c r="H143" s="170"/>
    </row>
    <row r="144" spans="3:8">
      <c r="F144" s="169"/>
      <c r="G144" s="170"/>
      <c r="H144" s="170"/>
    </row>
    <row r="145" spans="6:8">
      <c r="F145" s="169"/>
      <c r="G145" s="170"/>
      <c r="H145" s="170"/>
    </row>
    <row r="146" spans="6:8">
      <c r="F146" s="169"/>
      <c r="G146" s="170"/>
      <c r="H146" s="170"/>
    </row>
    <row r="147" spans="6:8">
      <c r="F147" s="169"/>
      <c r="G147" s="170"/>
      <c r="H147" s="170"/>
    </row>
    <row r="148" spans="6:8">
      <c r="F148" s="169"/>
      <c r="G148" s="170"/>
      <c r="H148" s="170"/>
    </row>
    <row r="149" spans="6:8">
      <c r="F149" s="169"/>
      <c r="G149" s="170"/>
      <c r="H149" s="170"/>
    </row>
    <row r="150" spans="6:8">
      <c r="F150" s="169"/>
      <c r="G150" s="170"/>
      <c r="H150" s="170"/>
    </row>
    <row r="151" spans="6:8">
      <c r="F151" s="169"/>
      <c r="G151" s="170"/>
      <c r="H151" s="170"/>
    </row>
    <row r="152" spans="6:8">
      <c r="F152" s="169"/>
      <c r="G152" s="170"/>
      <c r="H152" s="170"/>
    </row>
    <row r="153" spans="6:8">
      <c r="F153" s="169"/>
      <c r="G153" s="170"/>
      <c r="H153" s="170"/>
    </row>
    <row r="154" spans="6:8">
      <c r="F154" s="169"/>
      <c r="G154" s="170"/>
      <c r="H154" s="170"/>
    </row>
    <row r="155" spans="6:8">
      <c r="F155" s="169"/>
      <c r="G155" s="170"/>
      <c r="H155" s="170"/>
    </row>
    <row r="156" spans="6:8">
      <c r="F156" s="169"/>
      <c r="G156" s="170"/>
      <c r="H156" s="170"/>
    </row>
    <row r="157" spans="6:8">
      <c r="F157" s="169"/>
      <c r="G157" s="170"/>
      <c r="H157" s="170"/>
    </row>
    <row r="158" spans="6:8">
      <c r="F158" s="169"/>
      <c r="G158" s="170"/>
      <c r="H158" s="170"/>
    </row>
    <row r="159" spans="6:8">
      <c r="F159" s="169"/>
      <c r="G159" s="170"/>
      <c r="H159" s="170"/>
    </row>
    <row r="160" spans="6: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39">
    <mergeCell ref="F51:H52"/>
    <mergeCell ref="A51:B51"/>
    <mergeCell ref="A52:A53"/>
    <mergeCell ref="B52:B53"/>
    <mergeCell ref="C51:C53"/>
    <mergeCell ref="E51:E53"/>
    <mergeCell ref="A94:G94"/>
    <mergeCell ref="A95:G95"/>
    <mergeCell ref="A96:G96"/>
    <mergeCell ref="A55:H55"/>
    <mergeCell ref="A78:H78"/>
    <mergeCell ref="A92:G92"/>
    <mergeCell ref="A93:G93"/>
    <mergeCell ref="C126:E126"/>
    <mergeCell ref="C129:E129"/>
    <mergeCell ref="C123:E123"/>
    <mergeCell ref="A110:G110"/>
    <mergeCell ref="C32:D32"/>
    <mergeCell ref="A108:G108"/>
    <mergeCell ref="A109:G109"/>
    <mergeCell ref="A102:G102"/>
    <mergeCell ref="A103:G103"/>
    <mergeCell ref="D51:D53"/>
    <mergeCell ref="G32:H32"/>
    <mergeCell ref="C35:D35"/>
    <mergeCell ref="E45:F45"/>
    <mergeCell ref="E46:F46"/>
    <mergeCell ref="E47:F47"/>
    <mergeCell ref="E48:F48"/>
    <mergeCell ref="A97:G97"/>
    <mergeCell ref="A104:G104"/>
    <mergeCell ref="A106:G106"/>
    <mergeCell ref="A107:G107"/>
    <mergeCell ref="C125:E125"/>
    <mergeCell ref="A105:G105"/>
    <mergeCell ref="A98:G98"/>
    <mergeCell ref="A99:G99"/>
    <mergeCell ref="A100:G100"/>
    <mergeCell ref="A101:G101"/>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Q9679"/>
  <sheetViews>
    <sheetView showGridLines="0" view="pageBreakPreview" topLeftCell="A8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2" t="s">
        <v>15</v>
      </c>
      <c r="D31" s="213"/>
      <c r="E31" s="12" t="s">
        <v>16</v>
      </c>
      <c r="F31" s="10"/>
      <c r="G31" s="212" t="s">
        <v>17</v>
      </c>
      <c r="H31" s="213"/>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7" t="s">
        <v>231</v>
      </c>
      <c r="D34" s="218"/>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c r="A41" s="143"/>
      <c r="B41" s="143"/>
      <c r="C41" s="144"/>
      <c r="D41" s="148"/>
      <c r="E41" s="146"/>
      <c r="F41" s="143"/>
      <c r="G41" s="149"/>
      <c r="H41" s="147"/>
    </row>
    <row r="42" spans="1:9" s="138" customFormat="1" ht="15.75">
      <c r="A42" s="143"/>
      <c r="B42" s="185" t="s">
        <v>233</v>
      </c>
      <c r="C42" s="144"/>
      <c r="D42" s="136"/>
      <c r="E42" s="146"/>
      <c r="F42" s="143"/>
      <c r="G42" s="147"/>
      <c r="H42" s="147"/>
    </row>
    <row r="43" spans="1:9" s="138" customFormat="1" ht="15.75">
      <c r="A43" s="143"/>
      <c r="B43" s="185" t="s">
        <v>230</v>
      </c>
      <c r="D43" s="145"/>
      <c r="E43" s="146"/>
      <c r="F43" s="143"/>
      <c r="G43" s="147"/>
      <c r="H43" s="147"/>
    </row>
    <row r="44" spans="1:9" s="138" customFormat="1" hidden="1" outlineLevel="1">
      <c r="A44" s="143"/>
      <c r="B44" s="138" t="s">
        <v>106</v>
      </c>
      <c r="D44" s="145"/>
      <c r="E44" s="146"/>
      <c r="F44" s="143"/>
      <c r="G44" s="147"/>
      <c r="H44" s="147"/>
    </row>
    <row r="45" spans="1:9" s="138" customFormat="1" collapsed="1">
      <c r="A45" s="143"/>
      <c r="B45" s="138" t="s">
        <v>107</v>
      </c>
      <c r="D45" s="145"/>
      <c r="E45" s="245">
        <f>H125</f>
        <v>401674.95</v>
      </c>
      <c r="F45" s="246"/>
      <c r="G45" s="135" t="s">
        <v>11</v>
      </c>
      <c r="H45" s="147"/>
    </row>
    <row r="46" spans="1:9" s="138" customFormat="1" hidden="1" outlineLevel="1">
      <c r="A46" s="143"/>
      <c r="B46" s="138" t="s">
        <v>108</v>
      </c>
      <c r="D46" s="145"/>
      <c r="E46" s="227" t="s">
        <v>109</v>
      </c>
      <c r="F46" s="228"/>
      <c r="G46" s="135" t="s">
        <v>11</v>
      </c>
      <c r="H46" s="147"/>
    </row>
    <row r="47" spans="1:9" s="138" customFormat="1" hidden="1" outlineLevel="2">
      <c r="A47" s="143"/>
      <c r="B47" s="138" t="s">
        <v>110</v>
      </c>
      <c r="D47" s="145"/>
      <c r="E47" s="227" t="s">
        <v>111</v>
      </c>
      <c r="F47" s="228"/>
      <c r="G47" s="135" t="s">
        <v>112</v>
      </c>
      <c r="H47" s="147"/>
    </row>
    <row r="48" spans="1:9" s="138" customFormat="1" hidden="1" outlineLevel="3">
      <c r="A48" s="143"/>
      <c r="B48" s="138" t="s">
        <v>113</v>
      </c>
      <c r="D48" s="145"/>
      <c r="E48" s="227" t="s">
        <v>114</v>
      </c>
      <c r="F48" s="228"/>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6" t="s">
        <v>6</v>
      </c>
      <c r="B51" s="237"/>
      <c r="C51" s="240" t="s">
        <v>52</v>
      </c>
      <c r="D51" s="224" t="s">
        <v>115</v>
      </c>
      <c r="E51" s="243" t="s">
        <v>116</v>
      </c>
      <c r="F51" s="230" t="s">
        <v>22</v>
      </c>
      <c r="G51" s="231"/>
      <c r="H51" s="232"/>
    </row>
    <row r="52" spans="1:8" s="134" customFormat="1" ht="12.75" customHeight="1">
      <c r="A52" s="238" t="s">
        <v>117</v>
      </c>
      <c r="B52" s="240" t="s">
        <v>118</v>
      </c>
      <c r="C52" s="242"/>
      <c r="D52" s="225"/>
      <c r="E52" s="244"/>
      <c r="F52" s="233"/>
      <c r="G52" s="234"/>
      <c r="H52" s="235"/>
    </row>
    <row r="53" spans="1:8" s="134" customFormat="1" ht="38.25">
      <c r="A53" s="239"/>
      <c r="B53" s="241"/>
      <c r="C53" s="241"/>
      <c r="D53" s="226"/>
      <c r="E53" s="244"/>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29" t="s">
        <v>122</v>
      </c>
      <c r="B55" s="222"/>
      <c r="C55" s="222"/>
      <c r="D55" s="222"/>
      <c r="E55" s="222"/>
      <c r="F55" s="222"/>
      <c r="G55" s="222"/>
      <c r="H55" s="222"/>
    </row>
    <row r="56" spans="1:8" ht="48">
      <c r="A56" s="155">
        <v>1</v>
      </c>
      <c r="B56" s="153"/>
      <c r="C56" s="156" t="s">
        <v>212</v>
      </c>
      <c r="D56" s="157" t="s">
        <v>123</v>
      </c>
      <c r="E56" s="158" t="s">
        <v>124</v>
      </c>
      <c r="F56" s="159">
        <v>3</v>
      </c>
      <c r="G56" s="160">
        <v>119.15</v>
      </c>
      <c r="H56" s="161">
        <v>357.45</v>
      </c>
    </row>
    <row r="57" spans="1:8" ht="21" hidden="1" outlineLevel="1">
      <c r="A57" s="153"/>
      <c r="B57" s="153"/>
      <c r="C57" s="162" t="s">
        <v>125</v>
      </c>
      <c r="D57" s="163"/>
      <c r="E57" s="164" t="s">
        <v>112</v>
      </c>
      <c r="F57" s="165" t="s">
        <v>126</v>
      </c>
      <c r="G57" s="166">
        <v>10.81</v>
      </c>
      <c r="H57" s="166">
        <v>274.36</v>
      </c>
    </row>
    <row r="58" spans="1:8" ht="21" hidden="1" outlineLevel="1">
      <c r="A58" s="153"/>
      <c r="B58" s="153"/>
      <c r="C58" s="162" t="s">
        <v>127</v>
      </c>
      <c r="D58" s="167" t="s">
        <v>128</v>
      </c>
      <c r="E58" s="164" t="s">
        <v>129</v>
      </c>
      <c r="F58" s="165" t="s">
        <v>130</v>
      </c>
      <c r="G58" s="166">
        <v>9.82</v>
      </c>
      <c r="H58" s="166">
        <v>83.08</v>
      </c>
    </row>
    <row r="59" spans="1:8" ht="48" collapsed="1">
      <c r="A59" s="155">
        <v>2</v>
      </c>
      <c r="B59" s="153"/>
      <c r="C59" s="156" t="s">
        <v>213</v>
      </c>
      <c r="D59" s="157" t="s">
        <v>131</v>
      </c>
      <c r="E59" s="158" t="s">
        <v>124</v>
      </c>
      <c r="F59" s="159">
        <v>4.5</v>
      </c>
      <c r="G59" s="160">
        <v>145.03</v>
      </c>
      <c r="H59" s="161">
        <v>652.64</v>
      </c>
    </row>
    <row r="60" spans="1:8" ht="21" hidden="1" outlineLevel="1">
      <c r="A60" s="153"/>
      <c r="B60" s="153"/>
      <c r="C60" s="162" t="s">
        <v>125</v>
      </c>
      <c r="D60" s="163"/>
      <c r="E60" s="164" t="s">
        <v>112</v>
      </c>
      <c r="F60" s="165" t="s">
        <v>132</v>
      </c>
      <c r="G60" s="166">
        <v>10.81</v>
      </c>
      <c r="H60" s="166">
        <v>501.04</v>
      </c>
    </row>
    <row r="61" spans="1:8" ht="21" hidden="1" outlineLevel="1">
      <c r="A61" s="153"/>
      <c r="B61" s="153"/>
      <c r="C61" s="162" t="s">
        <v>127</v>
      </c>
      <c r="D61" s="167" t="s">
        <v>128</v>
      </c>
      <c r="E61" s="164" t="s">
        <v>129</v>
      </c>
      <c r="F61" s="165" t="s">
        <v>133</v>
      </c>
      <c r="G61" s="166">
        <v>9.82</v>
      </c>
      <c r="H61" s="166">
        <v>151.62</v>
      </c>
    </row>
    <row r="62" spans="1:8" ht="48" collapsed="1">
      <c r="A62" s="155">
        <v>3</v>
      </c>
      <c r="B62" s="153"/>
      <c r="C62" s="156" t="s">
        <v>214</v>
      </c>
      <c r="D62" s="157" t="s">
        <v>134</v>
      </c>
      <c r="E62" s="158" t="s">
        <v>135</v>
      </c>
      <c r="F62" s="159">
        <v>7.5</v>
      </c>
      <c r="G62" s="160">
        <v>1376.85</v>
      </c>
      <c r="H62" s="161">
        <v>10326.379999999999</v>
      </c>
    </row>
    <row r="63" spans="1:8" ht="21" hidden="1" outlineLevel="1">
      <c r="A63" s="153"/>
      <c r="B63" s="153"/>
      <c r="C63" s="162" t="s">
        <v>136</v>
      </c>
      <c r="D63" s="163"/>
      <c r="E63" s="164" t="s">
        <v>112</v>
      </c>
      <c r="F63" s="165" t="s">
        <v>137</v>
      </c>
      <c r="G63" s="166">
        <v>8.9600000000000009</v>
      </c>
      <c r="H63" s="166">
        <v>835.34</v>
      </c>
    </row>
    <row r="64" spans="1:8" ht="21" hidden="1" outlineLevel="1">
      <c r="A64" s="153"/>
      <c r="B64" s="153"/>
      <c r="C64" s="162" t="s">
        <v>138</v>
      </c>
      <c r="D64" s="163"/>
      <c r="E64" s="164" t="s">
        <v>112</v>
      </c>
      <c r="F64" s="165" t="s">
        <v>139</v>
      </c>
      <c r="G64" s="160"/>
      <c r="H64" s="160"/>
    </row>
    <row r="65" spans="1:8" ht="24" hidden="1" outlineLevel="1">
      <c r="A65" s="153"/>
      <c r="B65" s="153"/>
      <c r="C65" s="162" t="s">
        <v>140</v>
      </c>
      <c r="D65" s="167" t="s">
        <v>141</v>
      </c>
      <c r="E65" s="164" t="s">
        <v>129</v>
      </c>
      <c r="F65" s="165" t="s">
        <v>139</v>
      </c>
      <c r="G65" s="166">
        <v>178.74</v>
      </c>
      <c r="H65" s="166">
        <v>9491.09</v>
      </c>
    </row>
    <row r="66" spans="1:8" ht="60.75" collapsed="1">
      <c r="A66" s="155">
        <v>4</v>
      </c>
      <c r="B66" s="153"/>
      <c r="C66" s="156" t="s">
        <v>215</v>
      </c>
      <c r="D66" s="157" t="s">
        <v>142</v>
      </c>
      <c r="E66" s="158" t="s">
        <v>143</v>
      </c>
      <c r="F66" s="159">
        <v>2</v>
      </c>
      <c r="G66" s="160">
        <v>374.17</v>
      </c>
      <c r="H66" s="161">
        <v>748.34</v>
      </c>
    </row>
    <row r="67" spans="1:8" ht="21" hidden="1" outlineLevel="1">
      <c r="A67" s="153"/>
      <c r="B67" s="153"/>
      <c r="C67" s="162" t="s">
        <v>138</v>
      </c>
      <c r="D67" s="163"/>
      <c r="E67" s="164" t="s">
        <v>112</v>
      </c>
      <c r="F67" s="165" t="s">
        <v>144</v>
      </c>
      <c r="G67" s="160"/>
      <c r="H67" s="160"/>
    </row>
    <row r="68" spans="1:8" ht="24" hidden="1" outlineLevel="1">
      <c r="A68" s="153"/>
      <c r="B68" s="153"/>
      <c r="C68" s="162" t="s">
        <v>145</v>
      </c>
      <c r="D68" s="167" t="s">
        <v>146</v>
      </c>
      <c r="E68" s="164" t="s">
        <v>129</v>
      </c>
      <c r="F68" s="165" t="s">
        <v>144</v>
      </c>
      <c r="G68" s="166">
        <v>179.89</v>
      </c>
      <c r="H68" s="166">
        <v>748.34</v>
      </c>
    </row>
    <row r="69" spans="1:8" ht="60.75" collapsed="1">
      <c r="A69" s="155">
        <v>5</v>
      </c>
      <c r="B69" s="153"/>
      <c r="C69" s="156" t="s">
        <v>216</v>
      </c>
      <c r="D69" s="157" t="s">
        <v>147</v>
      </c>
      <c r="E69" s="158" t="s">
        <v>143</v>
      </c>
      <c r="F69" s="159">
        <v>2</v>
      </c>
      <c r="G69" s="160">
        <v>835.76</v>
      </c>
      <c r="H69" s="161">
        <v>1671.52</v>
      </c>
    </row>
    <row r="70" spans="1:8" ht="21" hidden="1" outlineLevel="1">
      <c r="A70" s="153"/>
      <c r="B70" s="153"/>
      <c r="C70" s="162" t="s">
        <v>138</v>
      </c>
      <c r="D70" s="163"/>
      <c r="E70" s="164" t="s">
        <v>112</v>
      </c>
      <c r="F70" s="165" t="s">
        <v>148</v>
      </c>
      <c r="G70" s="160"/>
      <c r="H70" s="160"/>
    </row>
    <row r="71" spans="1:8" ht="24" hidden="1" outlineLevel="1">
      <c r="A71" s="153"/>
      <c r="B71" s="153"/>
      <c r="C71" s="162" t="s">
        <v>149</v>
      </c>
      <c r="D71" s="167" t="s">
        <v>150</v>
      </c>
      <c r="E71" s="164" t="s">
        <v>129</v>
      </c>
      <c r="F71" s="165" t="s">
        <v>148</v>
      </c>
      <c r="G71" s="166">
        <v>151.65</v>
      </c>
      <c r="H71" s="166">
        <v>1386.08</v>
      </c>
    </row>
    <row r="72" spans="1:8" ht="21" hidden="1" outlineLevel="1">
      <c r="A72" s="153"/>
      <c r="B72" s="153"/>
      <c r="C72" s="162" t="s">
        <v>151</v>
      </c>
      <c r="D72" s="167" t="s">
        <v>152</v>
      </c>
      <c r="E72" s="164" t="s">
        <v>129</v>
      </c>
      <c r="F72" s="165" t="s">
        <v>148</v>
      </c>
      <c r="G72" s="166">
        <v>31.23</v>
      </c>
      <c r="H72" s="166">
        <v>285.44</v>
      </c>
    </row>
    <row r="73" spans="1:8" ht="48" collapsed="1">
      <c r="A73" s="155">
        <v>6</v>
      </c>
      <c r="B73" s="153"/>
      <c r="C73" s="156" t="s">
        <v>217</v>
      </c>
      <c r="D73" s="157" t="s">
        <v>153</v>
      </c>
      <c r="E73" s="158" t="s">
        <v>154</v>
      </c>
      <c r="F73" s="159">
        <v>12</v>
      </c>
      <c r="G73" s="160">
        <v>395.54</v>
      </c>
      <c r="H73" s="161">
        <v>4746.4799999999996</v>
      </c>
    </row>
    <row r="74" spans="1:8" ht="21" hidden="1" outlineLevel="1">
      <c r="A74" s="153"/>
      <c r="B74" s="153"/>
      <c r="C74" s="162" t="s">
        <v>138</v>
      </c>
      <c r="D74" s="163"/>
      <c r="E74" s="164" t="s">
        <v>112</v>
      </c>
      <c r="F74" s="165" t="s">
        <v>155</v>
      </c>
      <c r="G74" s="160"/>
      <c r="H74" s="160"/>
    </row>
    <row r="75" spans="1:8" ht="24" hidden="1" outlineLevel="1">
      <c r="A75" s="153"/>
      <c r="B75" s="153"/>
      <c r="C75" s="162" t="s">
        <v>156</v>
      </c>
      <c r="D75" s="167" t="s">
        <v>157</v>
      </c>
      <c r="E75" s="164" t="s">
        <v>129</v>
      </c>
      <c r="F75" s="165" t="s">
        <v>155</v>
      </c>
      <c r="G75" s="166">
        <v>171.23</v>
      </c>
      <c r="H75" s="166">
        <v>4746.5</v>
      </c>
    </row>
    <row r="76" spans="1:8" ht="48" collapsed="1">
      <c r="A76" s="155">
        <v>7</v>
      </c>
      <c r="B76" s="153"/>
      <c r="C76" s="156" t="s">
        <v>218</v>
      </c>
      <c r="D76" s="157" t="s">
        <v>158</v>
      </c>
      <c r="E76" s="158" t="s">
        <v>159</v>
      </c>
      <c r="F76" s="159">
        <v>2</v>
      </c>
      <c r="G76" s="160">
        <v>18882.46</v>
      </c>
      <c r="H76" s="161">
        <v>37764.92</v>
      </c>
    </row>
    <row r="77" spans="1:8" ht="21" hidden="1" outlineLevel="1">
      <c r="A77" s="153"/>
      <c r="B77" s="153"/>
      <c r="C77" s="162" t="s">
        <v>160</v>
      </c>
      <c r="D77" s="163"/>
      <c r="E77" s="164" t="s">
        <v>112</v>
      </c>
      <c r="F77" s="165" t="s">
        <v>161</v>
      </c>
      <c r="G77" s="166">
        <v>9.3800000000000008</v>
      </c>
      <c r="H77" s="166">
        <v>10467.33</v>
      </c>
    </row>
    <row r="78" spans="1:8" ht="21" hidden="1" outlineLevel="1">
      <c r="A78" s="153"/>
      <c r="B78" s="153"/>
      <c r="C78" s="162" t="s">
        <v>138</v>
      </c>
      <c r="D78" s="163"/>
      <c r="E78" s="164" t="s">
        <v>112</v>
      </c>
      <c r="F78" s="165" t="s">
        <v>162</v>
      </c>
      <c r="G78" s="160"/>
      <c r="H78" s="160"/>
    </row>
    <row r="79" spans="1:8" ht="36" hidden="1" outlineLevel="1">
      <c r="A79" s="153"/>
      <c r="B79" s="153"/>
      <c r="C79" s="162" t="s">
        <v>163</v>
      </c>
      <c r="D79" s="167" t="s">
        <v>164</v>
      </c>
      <c r="E79" s="164" t="s">
        <v>129</v>
      </c>
      <c r="F79" s="165" t="s">
        <v>165</v>
      </c>
      <c r="G79" s="166">
        <v>267.89999999999998</v>
      </c>
      <c r="H79" s="166">
        <v>23457.32</v>
      </c>
    </row>
    <row r="80" spans="1:8" ht="24" hidden="1" outlineLevel="1">
      <c r="A80" s="153"/>
      <c r="B80" s="153"/>
      <c r="C80" s="162" t="s">
        <v>156</v>
      </c>
      <c r="D80" s="167" t="s">
        <v>166</v>
      </c>
      <c r="E80" s="164" t="s">
        <v>129</v>
      </c>
      <c r="F80" s="165" t="s">
        <v>167</v>
      </c>
      <c r="G80" s="166">
        <v>171.23</v>
      </c>
      <c r="H80" s="166">
        <v>3760.21</v>
      </c>
    </row>
    <row r="81" spans="1:8" ht="24" hidden="1" outlineLevel="1">
      <c r="A81" s="153"/>
      <c r="B81" s="153"/>
      <c r="C81" s="162" t="s">
        <v>168</v>
      </c>
      <c r="D81" s="167" t="s">
        <v>169</v>
      </c>
      <c r="E81" s="164" t="s">
        <v>170</v>
      </c>
      <c r="F81" s="165" t="s">
        <v>171</v>
      </c>
      <c r="G81" s="166">
        <v>1143.5</v>
      </c>
      <c r="H81" s="166">
        <v>80.05</v>
      </c>
    </row>
    <row r="82" spans="1:8" ht="63.75" collapsed="1">
      <c r="A82" s="155">
        <v>8</v>
      </c>
      <c r="B82" s="153"/>
      <c r="C82" s="156" t="s">
        <v>219</v>
      </c>
      <c r="D82" s="157" t="s">
        <v>172</v>
      </c>
      <c r="E82" s="158" t="s">
        <v>173</v>
      </c>
      <c r="F82" s="159">
        <v>20</v>
      </c>
      <c r="G82" s="160">
        <v>48.24</v>
      </c>
      <c r="H82" s="161">
        <v>964.8</v>
      </c>
    </row>
    <row r="83" spans="1:8" ht="21" hidden="1" outlineLevel="1">
      <c r="A83" s="153"/>
      <c r="B83" s="153"/>
      <c r="C83" s="162" t="s">
        <v>138</v>
      </c>
      <c r="D83" s="163"/>
      <c r="E83" s="164" t="s">
        <v>112</v>
      </c>
      <c r="F83" s="165" t="s">
        <v>174</v>
      </c>
      <c r="G83" s="160"/>
      <c r="H83" s="160"/>
    </row>
    <row r="84" spans="1:8" ht="24" hidden="1" outlineLevel="1">
      <c r="A84" s="153"/>
      <c r="B84" s="153"/>
      <c r="C84" s="162" t="s">
        <v>175</v>
      </c>
      <c r="D84" s="167" t="s">
        <v>176</v>
      </c>
      <c r="E84" s="164" t="s">
        <v>129</v>
      </c>
      <c r="F84" s="165" t="s">
        <v>174</v>
      </c>
      <c r="G84" s="166">
        <v>253.91</v>
      </c>
      <c r="H84" s="166">
        <v>964.86</v>
      </c>
    </row>
    <row r="85" spans="1:8" collapsed="1">
      <c r="A85" s="229" t="s">
        <v>177</v>
      </c>
      <c r="B85" s="222"/>
      <c r="C85" s="222"/>
      <c r="D85" s="222"/>
      <c r="E85" s="222"/>
      <c r="F85" s="222"/>
      <c r="G85" s="222"/>
      <c r="H85" s="222"/>
    </row>
    <row r="86" spans="1:8" ht="48">
      <c r="A86" s="155">
        <v>9</v>
      </c>
      <c r="B86" s="153"/>
      <c r="C86" s="156" t="s">
        <v>220</v>
      </c>
      <c r="D86" s="157" t="s">
        <v>123</v>
      </c>
      <c r="E86" s="158" t="s">
        <v>124</v>
      </c>
      <c r="F86" s="159">
        <v>0.36</v>
      </c>
      <c r="G86" s="160">
        <v>119.15</v>
      </c>
      <c r="H86" s="161">
        <v>42.89</v>
      </c>
    </row>
    <row r="87" spans="1:8" ht="21" hidden="1" outlineLevel="1">
      <c r="A87" s="153"/>
      <c r="B87" s="153"/>
      <c r="C87" s="162" t="s">
        <v>125</v>
      </c>
      <c r="D87" s="163"/>
      <c r="E87" s="164" t="s">
        <v>112</v>
      </c>
      <c r="F87" s="165" t="s">
        <v>178</v>
      </c>
      <c r="G87" s="166">
        <v>10.81</v>
      </c>
      <c r="H87" s="166">
        <v>32.97</v>
      </c>
    </row>
    <row r="88" spans="1:8" ht="21" hidden="1" outlineLevel="1">
      <c r="A88" s="153"/>
      <c r="B88" s="153"/>
      <c r="C88" s="162" t="s">
        <v>127</v>
      </c>
      <c r="D88" s="167" t="s">
        <v>128</v>
      </c>
      <c r="E88" s="164" t="s">
        <v>129</v>
      </c>
      <c r="F88" s="165" t="s">
        <v>179</v>
      </c>
      <c r="G88" s="166">
        <v>9.82</v>
      </c>
      <c r="H88" s="166">
        <v>10.02</v>
      </c>
    </row>
    <row r="89" spans="1:8" ht="48" collapsed="1">
      <c r="A89" s="155">
        <v>10</v>
      </c>
      <c r="B89" s="153"/>
      <c r="C89" s="156" t="s">
        <v>221</v>
      </c>
      <c r="D89" s="157" t="s">
        <v>131</v>
      </c>
      <c r="E89" s="158" t="s">
        <v>124</v>
      </c>
      <c r="F89" s="159">
        <v>0.54</v>
      </c>
      <c r="G89" s="160">
        <v>145.03</v>
      </c>
      <c r="H89" s="161">
        <v>78.319999999999993</v>
      </c>
    </row>
    <row r="90" spans="1:8" ht="21" hidden="1" outlineLevel="1">
      <c r="A90" s="153"/>
      <c r="B90" s="153"/>
      <c r="C90" s="162" t="s">
        <v>125</v>
      </c>
      <c r="D90" s="163"/>
      <c r="E90" s="164" t="s">
        <v>112</v>
      </c>
      <c r="F90" s="165" t="s">
        <v>180</v>
      </c>
      <c r="G90" s="166">
        <v>10.81</v>
      </c>
      <c r="H90" s="166">
        <v>60.1</v>
      </c>
    </row>
    <row r="91" spans="1:8" ht="21" hidden="1" outlineLevel="1">
      <c r="A91" s="153"/>
      <c r="B91" s="153"/>
      <c r="C91" s="162" t="s">
        <v>127</v>
      </c>
      <c r="D91" s="167" t="s">
        <v>128</v>
      </c>
      <c r="E91" s="164" t="s">
        <v>129</v>
      </c>
      <c r="F91" s="165" t="s">
        <v>181</v>
      </c>
      <c r="G91" s="166">
        <v>9.82</v>
      </c>
      <c r="H91" s="166">
        <v>18.170000000000002</v>
      </c>
    </row>
    <row r="92" spans="1:8" ht="48" collapsed="1">
      <c r="A92" s="155">
        <v>11</v>
      </c>
      <c r="B92" s="153"/>
      <c r="C92" s="156" t="s">
        <v>222</v>
      </c>
      <c r="D92" s="157" t="s">
        <v>134</v>
      </c>
      <c r="E92" s="158" t="s">
        <v>135</v>
      </c>
      <c r="F92" s="159">
        <v>0.9</v>
      </c>
      <c r="G92" s="160">
        <v>1376.85</v>
      </c>
      <c r="H92" s="161">
        <v>1239.17</v>
      </c>
    </row>
    <row r="93" spans="1:8" ht="21" hidden="1" outlineLevel="1">
      <c r="A93" s="153"/>
      <c r="B93" s="153"/>
      <c r="C93" s="162" t="s">
        <v>136</v>
      </c>
      <c r="D93" s="163"/>
      <c r="E93" s="164" t="s">
        <v>112</v>
      </c>
      <c r="F93" s="165" t="s">
        <v>182</v>
      </c>
      <c r="G93" s="166">
        <v>8.9600000000000009</v>
      </c>
      <c r="H93" s="166">
        <v>100.26</v>
      </c>
    </row>
    <row r="94" spans="1:8" ht="21" hidden="1" outlineLevel="1">
      <c r="A94" s="153"/>
      <c r="B94" s="153"/>
      <c r="C94" s="162" t="s">
        <v>138</v>
      </c>
      <c r="D94" s="163"/>
      <c r="E94" s="164" t="s">
        <v>112</v>
      </c>
      <c r="F94" s="165" t="s">
        <v>183</v>
      </c>
      <c r="G94" s="160"/>
      <c r="H94" s="160"/>
    </row>
    <row r="95" spans="1:8" ht="24" hidden="1" outlineLevel="1">
      <c r="A95" s="153"/>
      <c r="B95" s="153"/>
      <c r="C95" s="162" t="s">
        <v>140</v>
      </c>
      <c r="D95" s="167" t="s">
        <v>141</v>
      </c>
      <c r="E95" s="164" t="s">
        <v>129</v>
      </c>
      <c r="F95" s="165" t="s">
        <v>183</v>
      </c>
      <c r="G95" s="166">
        <v>178.74</v>
      </c>
      <c r="H95" s="166">
        <v>1138.57</v>
      </c>
    </row>
    <row r="96" spans="1:8" ht="60.75" collapsed="1">
      <c r="A96" s="155">
        <v>12</v>
      </c>
      <c r="B96" s="153"/>
      <c r="C96" s="156" t="s">
        <v>223</v>
      </c>
      <c r="D96" s="157" t="s">
        <v>184</v>
      </c>
      <c r="E96" s="158" t="s">
        <v>185</v>
      </c>
      <c r="F96" s="159">
        <v>0.9</v>
      </c>
      <c r="G96" s="160">
        <v>390.33</v>
      </c>
      <c r="H96" s="161">
        <v>351.3</v>
      </c>
    </row>
    <row r="97" spans="1:8" ht="21" hidden="1" outlineLevel="1">
      <c r="A97" s="153"/>
      <c r="B97" s="153"/>
      <c r="C97" s="162" t="s">
        <v>138</v>
      </c>
      <c r="D97" s="163"/>
      <c r="E97" s="164" t="s">
        <v>112</v>
      </c>
      <c r="F97" s="165" t="s">
        <v>186</v>
      </c>
      <c r="G97" s="160"/>
      <c r="H97" s="160"/>
    </row>
    <row r="98" spans="1:8" ht="21" hidden="1" outlineLevel="1">
      <c r="A98" s="153"/>
      <c r="B98" s="153"/>
      <c r="C98" s="162" t="s">
        <v>187</v>
      </c>
      <c r="D98" s="167" t="s">
        <v>188</v>
      </c>
      <c r="E98" s="164" t="s">
        <v>129</v>
      </c>
      <c r="F98" s="165" t="s">
        <v>186</v>
      </c>
      <c r="G98" s="166">
        <v>159.97</v>
      </c>
      <c r="H98" s="166">
        <v>351.93</v>
      </c>
    </row>
    <row r="99" spans="1:8" ht="81.75" collapsed="1">
      <c r="A99" s="155">
        <v>13</v>
      </c>
      <c r="B99" s="153"/>
      <c r="C99" s="156" t="s">
        <v>224</v>
      </c>
      <c r="D99" s="157" t="s">
        <v>189</v>
      </c>
      <c r="E99" s="158" t="s">
        <v>185</v>
      </c>
      <c r="F99" s="159">
        <v>0.9</v>
      </c>
      <c r="G99" s="160">
        <v>486.3</v>
      </c>
      <c r="H99" s="161">
        <v>437.67</v>
      </c>
    </row>
    <row r="100" spans="1:8" ht="21" hidden="1" outlineLevel="1">
      <c r="A100" s="153"/>
      <c r="B100" s="153"/>
      <c r="C100" s="162" t="s">
        <v>138</v>
      </c>
      <c r="D100" s="163"/>
      <c r="E100" s="164" t="s">
        <v>112</v>
      </c>
      <c r="F100" s="165" t="s">
        <v>190</v>
      </c>
      <c r="G100" s="160"/>
      <c r="H100" s="160"/>
    </row>
    <row r="101" spans="1:8" ht="21" hidden="1" outlineLevel="1">
      <c r="A101" s="153"/>
      <c r="B101" s="153"/>
      <c r="C101" s="162" t="s">
        <v>187</v>
      </c>
      <c r="D101" s="167" t="s">
        <v>188</v>
      </c>
      <c r="E101" s="164" t="s">
        <v>129</v>
      </c>
      <c r="F101" s="165" t="s">
        <v>190</v>
      </c>
      <c r="G101" s="166">
        <v>159.97</v>
      </c>
      <c r="H101" s="166">
        <v>438.32</v>
      </c>
    </row>
    <row r="102" spans="1:8" ht="48" collapsed="1">
      <c r="A102" s="155">
        <v>14</v>
      </c>
      <c r="B102" s="153"/>
      <c r="C102" s="156" t="s">
        <v>225</v>
      </c>
      <c r="D102" s="157" t="s">
        <v>153</v>
      </c>
      <c r="E102" s="158" t="s">
        <v>154</v>
      </c>
      <c r="F102" s="159">
        <v>1.81</v>
      </c>
      <c r="G102" s="160">
        <v>395.54</v>
      </c>
      <c r="H102" s="161">
        <v>715.93</v>
      </c>
    </row>
    <row r="103" spans="1:8" ht="21" hidden="1" outlineLevel="1">
      <c r="A103" s="153"/>
      <c r="B103" s="153"/>
      <c r="C103" s="162" t="s">
        <v>138</v>
      </c>
      <c r="D103" s="163"/>
      <c r="E103" s="164" t="s">
        <v>112</v>
      </c>
      <c r="F103" s="165" t="s">
        <v>191</v>
      </c>
      <c r="G103" s="160"/>
      <c r="H103" s="160"/>
    </row>
    <row r="104" spans="1:8" ht="24" hidden="1" outlineLevel="1">
      <c r="A104" s="153"/>
      <c r="B104" s="153"/>
      <c r="C104" s="162" t="s">
        <v>156</v>
      </c>
      <c r="D104" s="167" t="s">
        <v>157</v>
      </c>
      <c r="E104" s="164" t="s">
        <v>129</v>
      </c>
      <c r="F104" s="165" t="s">
        <v>191</v>
      </c>
      <c r="G104" s="166">
        <v>171.23</v>
      </c>
      <c r="H104" s="166">
        <v>715.74</v>
      </c>
    </row>
    <row r="105" spans="1:8" ht="63.75" collapsed="1">
      <c r="A105" s="155">
        <v>15</v>
      </c>
      <c r="B105" s="153"/>
      <c r="C105" s="156" t="s">
        <v>226</v>
      </c>
      <c r="D105" s="157" t="s">
        <v>172</v>
      </c>
      <c r="E105" s="158" t="s">
        <v>173</v>
      </c>
      <c r="F105" s="159">
        <v>0.12</v>
      </c>
      <c r="G105" s="160">
        <v>48.24</v>
      </c>
      <c r="H105" s="161">
        <v>5.79</v>
      </c>
    </row>
    <row r="106" spans="1:8" ht="21" hidden="1" outlineLevel="1">
      <c r="A106" s="153"/>
      <c r="B106" s="153"/>
      <c r="C106" s="162" t="s">
        <v>138</v>
      </c>
      <c r="D106" s="163"/>
      <c r="E106" s="164" t="s">
        <v>112</v>
      </c>
      <c r="F106" s="165" t="s">
        <v>192</v>
      </c>
      <c r="G106" s="160"/>
      <c r="H106" s="160"/>
    </row>
    <row r="107" spans="1:8" ht="24" hidden="1" outlineLevel="1">
      <c r="A107" s="153"/>
      <c r="B107" s="153"/>
      <c r="C107" s="162" t="s">
        <v>175</v>
      </c>
      <c r="D107" s="167" t="s">
        <v>176</v>
      </c>
      <c r="E107" s="164" t="s">
        <v>129</v>
      </c>
      <c r="F107" s="165" t="s">
        <v>192</v>
      </c>
      <c r="G107" s="166">
        <v>253.91</v>
      </c>
      <c r="H107" s="166">
        <v>5.08</v>
      </c>
    </row>
    <row r="108" spans="1:8" collapsed="1">
      <c r="A108" s="221" t="s">
        <v>193</v>
      </c>
      <c r="B108" s="222"/>
      <c r="C108" s="222"/>
      <c r="D108" s="222"/>
      <c r="E108" s="222"/>
      <c r="F108" s="222"/>
      <c r="G108" s="222"/>
      <c r="H108" s="161">
        <v>60103.6</v>
      </c>
    </row>
    <row r="109" spans="1:8">
      <c r="A109" s="221" t="s">
        <v>194</v>
      </c>
      <c r="B109" s="222"/>
      <c r="C109" s="222"/>
      <c r="D109" s="222"/>
      <c r="E109" s="222"/>
      <c r="F109" s="222"/>
      <c r="G109" s="222"/>
      <c r="H109" s="161">
        <v>238306.89</v>
      </c>
    </row>
    <row r="110" spans="1:8">
      <c r="A110" s="221" t="s">
        <v>195</v>
      </c>
      <c r="B110" s="222"/>
      <c r="C110" s="222"/>
      <c r="D110" s="222"/>
      <c r="E110" s="222"/>
      <c r="F110" s="222"/>
      <c r="G110" s="222"/>
      <c r="H110" s="161">
        <v>74036.789999999994</v>
      </c>
    </row>
    <row r="111" spans="1:8">
      <c r="A111" s="221" t="s">
        <v>196</v>
      </c>
      <c r="B111" s="222"/>
      <c r="C111" s="222"/>
      <c r="D111" s="222"/>
      <c r="E111" s="222"/>
      <c r="F111" s="222"/>
      <c r="G111" s="222"/>
      <c r="H111" s="161">
        <v>42726.53</v>
      </c>
    </row>
    <row r="112" spans="1:8">
      <c r="A112" s="223" t="s">
        <v>197</v>
      </c>
      <c r="B112" s="222"/>
      <c r="C112" s="222"/>
      <c r="D112" s="222"/>
      <c r="E112" s="222"/>
      <c r="F112" s="222"/>
      <c r="G112" s="222"/>
      <c r="H112" s="160"/>
    </row>
    <row r="113" spans="1:8">
      <c r="A113" s="221" t="s">
        <v>198</v>
      </c>
      <c r="B113" s="222"/>
      <c r="C113" s="222"/>
      <c r="D113" s="222"/>
      <c r="E113" s="222"/>
      <c r="F113" s="222"/>
      <c r="G113" s="222"/>
      <c r="H113" s="161">
        <v>104102.39</v>
      </c>
    </row>
    <row r="114" spans="1:8">
      <c r="A114" s="221" t="s">
        <v>199</v>
      </c>
      <c r="B114" s="222"/>
      <c r="C114" s="222"/>
      <c r="D114" s="222"/>
      <c r="E114" s="222"/>
      <c r="F114" s="222"/>
      <c r="G114" s="222"/>
      <c r="H114" s="161">
        <v>250967.82</v>
      </c>
    </row>
    <row r="115" spans="1:8">
      <c r="A115" s="221" t="s">
        <v>200</v>
      </c>
      <c r="B115" s="222"/>
      <c r="C115" s="222"/>
      <c r="D115" s="222"/>
      <c r="E115" s="222"/>
      <c r="F115" s="222"/>
      <c r="G115" s="222"/>
      <c r="H115" s="161">
        <v>355070.21</v>
      </c>
    </row>
    <row r="116" spans="1:8">
      <c r="A116" s="221" t="s">
        <v>201</v>
      </c>
      <c r="B116" s="222"/>
      <c r="C116" s="222"/>
      <c r="D116" s="222"/>
      <c r="E116" s="222"/>
      <c r="F116" s="222"/>
      <c r="G116" s="222"/>
      <c r="H116" s="160"/>
    </row>
    <row r="117" spans="1:8">
      <c r="A117" s="221" t="s">
        <v>202</v>
      </c>
      <c r="B117" s="222"/>
      <c r="C117" s="222"/>
      <c r="D117" s="222"/>
      <c r="E117" s="222"/>
      <c r="F117" s="222"/>
      <c r="G117" s="222"/>
      <c r="H117" s="161">
        <v>260.13</v>
      </c>
    </row>
    <row r="118" spans="1:8">
      <c r="A118" s="221" t="s">
        <v>203</v>
      </c>
      <c r="B118" s="222"/>
      <c r="C118" s="222"/>
      <c r="D118" s="222"/>
      <c r="E118" s="222"/>
      <c r="F118" s="222"/>
      <c r="G118" s="222"/>
      <c r="H118" s="161">
        <v>169769.3</v>
      </c>
    </row>
    <row r="119" spans="1:8">
      <c r="A119" s="221" t="s">
        <v>204</v>
      </c>
      <c r="B119" s="222"/>
      <c r="C119" s="222"/>
      <c r="D119" s="222"/>
      <c r="E119" s="222"/>
      <c r="F119" s="222"/>
      <c r="G119" s="222"/>
      <c r="H119" s="161">
        <v>87419.01</v>
      </c>
    </row>
    <row r="120" spans="1:8">
      <c r="A120" s="221" t="s">
        <v>205</v>
      </c>
      <c r="B120" s="222"/>
      <c r="C120" s="222"/>
      <c r="D120" s="222"/>
      <c r="E120" s="222"/>
      <c r="F120" s="222"/>
      <c r="G120" s="222"/>
      <c r="H120" s="161">
        <v>74036.789999999994</v>
      </c>
    </row>
    <row r="121" spans="1:8">
      <c r="A121" s="221" t="s">
        <v>206</v>
      </c>
      <c r="B121" s="222"/>
      <c r="C121" s="222"/>
      <c r="D121" s="222"/>
      <c r="E121" s="222"/>
      <c r="F121" s="222"/>
      <c r="G121" s="222"/>
      <c r="H121" s="161">
        <v>42726.53</v>
      </c>
    </row>
    <row r="122" spans="1:8">
      <c r="A122" s="221" t="s">
        <v>207</v>
      </c>
      <c r="B122" s="222"/>
      <c r="C122" s="222"/>
      <c r="D122" s="222"/>
      <c r="E122" s="222"/>
      <c r="F122" s="222"/>
      <c r="G122" s="222"/>
      <c r="H122" s="161">
        <v>12427.46</v>
      </c>
    </row>
    <row r="123" spans="1:8">
      <c r="A123" s="223" t="s">
        <v>200</v>
      </c>
      <c r="B123" s="222"/>
      <c r="C123" s="222"/>
      <c r="D123" s="222"/>
      <c r="E123" s="222"/>
      <c r="F123" s="222"/>
      <c r="G123" s="222"/>
      <c r="H123" s="168">
        <v>367497.67</v>
      </c>
    </row>
    <row r="124" spans="1:8">
      <c r="A124" s="221" t="s">
        <v>208</v>
      </c>
      <c r="B124" s="222"/>
      <c r="C124" s="222"/>
      <c r="D124" s="222"/>
      <c r="E124" s="222"/>
      <c r="F124" s="222"/>
      <c r="G124" s="222"/>
      <c r="H124" s="161">
        <v>34177.279999999999</v>
      </c>
    </row>
    <row r="125" spans="1:8">
      <c r="A125" s="223" t="s">
        <v>209</v>
      </c>
      <c r="B125" s="222"/>
      <c r="C125" s="222"/>
      <c r="D125" s="222"/>
      <c r="E125" s="222"/>
      <c r="F125" s="222"/>
      <c r="G125" s="222"/>
      <c r="H125" s="168">
        <v>401674.95</v>
      </c>
    </row>
    <row r="126" spans="1:8" hidden="1">
      <c r="A126" s="221" t="s">
        <v>210</v>
      </c>
      <c r="B126" s="222"/>
      <c r="C126" s="222"/>
      <c r="D126" s="222"/>
      <c r="E126" s="222"/>
      <c r="F126" s="222"/>
      <c r="G126" s="222"/>
      <c r="H126" s="161">
        <v>72301.490000000005</v>
      </c>
    </row>
    <row r="127" spans="1:8" hidden="1">
      <c r="A127" s="223" t="s">
        <v>211</v>
      </c>
      <c r="B127" s="222"/>
      <c r="C127" s="222"/>
      <c r="D127" s="222"/>
      <c r="E127" s="222"/>
      <c r="F127" s="222"/>
      <c r="G127" s="222"/>
      <c r="H127" s="168">
        <v>473976.44</v>
      </c>
    </row>
    <row r="128" spans="1:8">
      <c r="F128" s="169"/>
      <c r="G128" s="170"/>
      <c r="H128" s="170"/>
    </row>
    <row r="129" spans="1:12">
      <c r="F129" s="169"/>
      <c r="G129" s="170"/>
      <c r="H129" s="170"/>
    </row>
    <row r="130" spans="1:12" s="2" customFormat="1">
      <c r="A130" s="122" t="s">
        <v>68</v>
      </c>
      <c r="B130" s="3"/>
      <c r="C130" s="3" t="s">
        <v>38</v>
      </c>
      <c r="D130" s="3"/>
      <c r="E130" s="3"/>
      <c r="F130" s="3"/>
      <c r="G130" s="3"/>
      <c r="H130" s="27"/>
      <c r="I130" s="3"/>
      <c r="J130" s="66"/>
      <c r="L130" s="31"/>
    </row>
    <row r="131" spans="1:12" s="2" customFormat="1">
      <c r="A131" s="3"/>
      <c r="B131" s="3"/>
      <c r="C131" s="3" t="s">
        <v>40</v>
      </c>
      <c r="D131" s="27"/>
      <c r="E131" s="27"/>
      <c r="F131" s="27"/>
      <c r="G131" s="27"/>
      <c r="H131" s="27"/>
      <c r="I131" s="27"/>
      <c r="J131" s="66"/>
      <c r="L131" s="31"/>
    </row>
    <row r="132" spans="1:12" s="2" customFormat="1">
      <c r="A132" s="123" t="s">
        <v>20</v>
      </c>
      <c r="B132" s="3"/>
      <c r="C132" s="3" t="s">
        <v>229</v>
      </c>
      <c r="D132" s="27"/>
      <c r="E132" s="27"/>
      <c r="F132" s="27"/>
      <c r="G132" s="27"/>
      <c r="H132" s="3" t="s">
        <v>70</v>
      </c>
      <c r="J132" s="66"/>
      <c r="L132" s="31"/>
    </row>
    <row r="133" spans="1:12" s="2" customFormat="1">
      <c r="A133" s="3"/>
      <c r="C133" s="3"/>
      <c r="D133" s="3"/>
      <c r="E133" s="3"/>
      <c r="F133" s="3"/>
      <c r="G133" s="3"/>
      <c r="H133" s="25"/>
      <c r="I133" s="1"/>
      <c r="L133" s="26"/>
    </row>
    <row r="134" spans="1:12" s="2" customFormat="1" hidden="1">
      <c r="A134" s="122" t="s">
        <v>68</v>
      </c>
      <c r="C134" s="3" t="s">
        <v>78</v>
      </c>
      <c r="D134" s="3"/>
      <c r="E134" s="3"/>
      <c r="F134" s="3"/>
      <c r="G134" s="3"/>
      <c r="H134" s="25"/>
      <c r="I134" s="1"/>
      <c r="L134" s="26"/>
    </row>
    <row r="135" spans="1:12" s="2" customFormat="1" hidden="1">
      <c r="A135" s="122"/>
      <c r="C135" s="3" t="s">
        <v>40</v>
      </c>
      <c r="D135" s="3"/>
      <c r="E135" s="3"/>
      <c r="F135" s="3"/>
      <c r="G135" s="3"/>
      <c r="H135" s="3" t="s">
        <v>81</v>
      </c>
      <c r="I135" s="1"/>
      <c r="L135" s="26"/>
    </row>
    <row r="136" spans="1:12" s="2" customFormat="1" hidden="1">
      <c r="A136" s="3"/>
      <c r="C136" s="3" t="s">
        <v>79</v>
      </c>
      <c r="D136" s="3"/>
      <c r="E136" s="3"/>
      <c r="F136" s="3"/>
      <c r="G136" s="3"/>
      <c r="H136" s="3"/>
      <c r="I136" s="1"/>
      <c r="L136" s="26"/>
    </row>
    <row r="137" spans="1:12" s="2" customFormat="1" hidden="1">
      <c r="A137" s="123" t="s">
        <v>20</v>
      </c>
      <c r="C137" s="3" t="s">
        <v>80</v>
      </c>
      <c r="D137" s="3"/>
      <c r="E137" s="3"/>
      <c r="F137" s="3"/>
      <c r="G137" s="3"/>
      <c r="H137" s="25"/>
      <c r="I137" s="1"/>
      <c r="L137" s="26"/>
    </row>
    <row r="138" spans="1:12" s="2" customFormat="1">
      <c r="A138" s="123"/>
      <c r="C138" s="3"/>
      <c r="D138" s="3"/>
      <c r="E138" s="3"/>
      <c r="F138" s="3"/>
      <c r="G138" s="3"/>
      <c r="H138" s="25"/>
      <c r="I138" s="1"/>
      <c r="L138" s="26"/>
    </row>
    <row r="139" spans="1:12" s="118" customFormat="1" ht="14.25" customHeight="1">
      <c r="A139" s="122" t="s">
        <v>71</v>
      </c>
      <c r="B139" s="29"/>
      <c r="C139" s="3"/>
      <c r="D139" s="27"/>
      <c r="E139" s="27"/>
      <c r="F139" s="27"/>
      <c r="G139" s="27"/>
      <c r="H139" s="3"/>
      <c r="I139" s="120"/>
      <c r="J139" s="120"/>
      <c r="K139" s="119"/>
      <c r="L139" s="120"/>
    </row>
    <row r="140" spans="1:12" s="118" customFormat="1" ht="27.75" customHeight="1">
      <c r="A140" s="123" t="s">
        <v>20</v>
      </c>
      <c r="C140" s="219" t="s">
        <v>83</v>
      </c>
      <c r="D140" s="219"/>
      <c r="E140" s="219"/>
      <c r="F140" s="3"/>
      <c r="G140" s="3"/>
      <c r="H140" s="3" t="s">
        <v>72</v>
      </c>
      <c r="K140" s="119"/>
    </row>
    <row r="141" spans="1:12" s="118" customFormat="1" ht="12.75" customHeight="1">
      <c r="A141" s="123"/>
      <c r="C141" s="127"/>
      <c r="D141" s="127"/>
      <c r="E141" s="127"/>
      <c r="F141" s="3"/>
      <c r="G141" s="3"/>
      <c r="H141" s="3"/>
      <c r="K141" s="119"/>
    </row>
    <row r="142" spans="1:12" s="118" customFormat="1" ht="27" customHeight="1">
      <c r="A142" s="123"/>
      <c r="C142" s="219" t="s">
        <v>90</v>
      </c>
      <c r="D142" s="219"/>
      <c r="E142" s="219"/>
      <c r="F142" s="3"/>
      <c r="G142" s="3"/>
      <c r="H142" s="3" t="s">
        <v>97</v>
      </c>
      <c r="K142" s="119"/>
    </row>
    <row r="143" spans="1:12" s="112" customFormat="1" ht="13.5" customHeight="1">
      <c r="C143" s="219"/>
      <c r="D143" s="219"/>
      <c r="E143" s="219"/>
      <c r="F143" s="3"/>
      <c r="G143" s="3"/>
      <c r="H143" s="2"/>
    </row>
    <row r="144" spans="1:12" s="112" customFormat="1" ht="13.5" customHeight="1">
      <c r="C144" s="127" t="s">
        <v>98</v>
      </c>
      <c r="D144" s="127"/>
      <c r="E144" s="127"/>
      <c r="F144" s="3"/>
      <c r="G144" s="3"/>
      <c r="H144" s="3" t="s">
        <v>367</v>
      </c>
    </row>
    <row r="145" spans="2:8" s="112" customFormat="1" ht="13.5" customHeight="1">
      <c r="C145" s="127"/>
      <c r="D145" s="127"/>
      <c r="E145" s="127"/>
      <c r="F145" s="3"/>
      <c r="G145" s="3"/>
      <c r="H145" s="2"/>
    </row>
    <row r="146" spans="2:8" s="112" customFormat="1" ht="18" customHeight="1">
      <c r="C146" s="219" t="s">
        <v>99</v>
      </c>
      <c r="D146" s="219"/>
      <c r="E146" s="219"/>
      <c r="F146" s="3"/>
      <c r="G146" s="3"/>
      <c r="H146" s="3" t="s">
        <v>100</v>
      </c>
    </row>
    <row r="147" spans="2:8" s="118" customFormat="1">
      <c r="B147" s="29"/>
      <c r="C147" s="27"/>
      <c r="D147" s="27"/>
      <c r="E147" s="27"/>
      <c r="F147" s="27"/>
      <c r="G147" s="85"/>
    </row>
    <row r="148" spans="2:8">
      <c r="F148" s="169"/>
      <c r="G148" s="170"/>
      <c r="H148" s="170"/>
    </row>
    <row r="149" spans="2:8">
      <c r="F149" s="169"/>
      <c r="G149" s="170"/>
      <c r="H149" s="170"/>
    </row>
    <row r="150" spans="2:8">
      <c r="F150" s="169"/>
      <c r="G150" s="170"/>
      <c r="H150" s="170"/>
    </row>
    <row r="151" spans="2:8">
      <c r="F151" s="169"/>
      <c r="G151" s="170"/>
      <c r="H151" s="170"/>
    </row>
    <row r="152" spans="2:8">
      <c r="F152" s="169"/>
      <c r="G152" s="170"/>
      <c r="H152" s="170"/>
    </row>
    <row r="153" spans="2:8">
      <c r="F153" s="169"/>
      <c r="G153" s="170"/>
      <c r="H153" s="170"/>
    </row>
    <row r="154" spans="2:8">
      <c r="F154" s="169"/>
      <c r="G154" s="170"/>
      <c r="H154" s="170"/>
    </row>
    <row r="155" spans="2:8">
      <c r="F155" s="169"/>
      <c r="G155" s="170"/>
      <c r="H155" s="170"/>
    </row>
    <row r="156" spans="2:8">
      <c r="F156" s="169"/>
      <c r="G156" s="170"/>
      <c r="H156" s="170"/>
    </row>
    <row r="157" spans="2:8">
      <c r="F157" s="169"/>
      <c r="G157" s="170"/>
      <c r="H157" s="170"/>
    </row>
    <row r="158" spans="2:8">
      <c r="F158" s="169"/>
      <c r="G158" s="170"/>
      <c r="H158" s="170"/>
    </row>
    <row r="159" spans="2:8">
      <c r="F159" s="169"/>
      <c r="G159" s="170"/>
      <c r="H159" s="170"/>
    </row>
    <row r="160" spans="2: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sheetData>
  <mergeCells count="40">
    <mergeCell ref="A85:H85"/>
    <mergeCell ref="A108:G108"/>
    <mergeCell ref="A109:G109"/>
    <mergeCell ref="F51:H52"/>
    <mergeCell ref="A51:B51"/>
    <mergeCell ref="A52:A53"/>
    <mergeCell ref="B52:B53"/>
    <mergeCell ref="C51:C53"/>
    <mergeCell ref="E46:F46"/>
    <mergeCell ref="E47:F47"/>
    <mergeCell ref="E48:F48"/>
    <mergeCell ref="A122:G122"/>
    <mergeCell ref="D51:D53"/>
    <mergeCell ref="A121:G121"/>
    <mergeCell ref="A114:G114"/>
    <mergeCell ref="A115:G115"/>
    <mergeCell ref="A116:G116"/>
    <mergeCell ref="A117:G117"/>
    <mergeCell ref="A110:G110"/>
    <mergeCell ref="A111:G111"/>
    <mergeCell ref="A112:G112"/>
    <mergeCell ref="A113:G113"/>
    <mergeCell ref="E51:E53"/>
    <mergeCell ref="A55:H55"/>
    <mergeCell ref="C142:E142"/>
    <mergeCell ref="C143:E143"/>
    <mergeCell ref="C146:E146"/>
    <mergeCell ref="C31:D31"/>
    <mergeCell ref="A123:G123"/>
    <mergeCell ref="A124:G124"/>
    <mergeCell ref="A125:G125"/>
    <mergeCell ref="A118:G118"/>
    <mergeCell ref="A119:G119"/>
    <mergeCell ref="A120:G120"/>
    <mergeCell ref="G31:H31"/>
    <mergeCell ref="C34:D34"/>
    <mergeCell ref="C140:E140"/>
    <mergeCell ref="A126:G126"/>
    <mergeCell ref="A127:G127"/>
    <mergeCell ref="E45:F45"/>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Q9686"/>
  <sheetViews>
    <sheetView showGridLines="0" view="pageBreakPreview" topLeftCell="A15"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2" t="s">
        <v>15</v>
      </c>
      <c r="D31" s="213"/>
      <c r="E31" s="12" t="s">
        <v>16</v>
      </c>
      <c r="F31" s="10"/>
      <c r="G31" s="212" t="s">
        <v>17</v>
      </c>
      <c r="H31" s="213"/>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7" t="s">
        <v>270</v>
      </c>
      <c r="D34" s="218"/>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ht="15.75">
      <c r="A41" s="143"/>
      <c r="B41" s="143"/>
      <c r="C41" s="144"/>
      <c r="D41" s="185"/>
      <c r="E41" s="146"/>
      <c r="F41" s="143"/>
      <c r="G41" s="147"/>
      <c r="H41" s="147"/>
    </row>
    <row r="42" spans="1:9" s="138" customFormat="1" ht="15.75">
      <c r="A42" s="143"/>
      <c r="B42" s="185" t="s">
        <v>271</v>
      </c>
      <c r="C42" s="144"/>
      <c r="D42" s="136"/>
      <c r="E42" s="146"/>
      <c r="F42" s="143"/>
      <c r="G42" s="147"/>
      <c r="H42" s="147"/>
    </row>
    <row r="43" spans="1:9" s="138" customFormat="1" ht="15.75">
      <c r="A43" s="143"/>
      <c r="B43" s="185" t="s">
        <v>366</v>
      </c>
      <c r="D43" s="145"/>
      <c r="E43" s="146"/>
      <c r="F43" s="143"/>
      <c r="G43" s="147"/>
      <c r="H43" s="147"/>
    </row>
    <row r="44" spans="1:9" s="138" customFormat="1">
      <c r="A44" s="143"/>
      <c r="B44" s="138" t="s">
        <v>107</v>
      </c>
      <c r="D44" s="145"/>
      <c r="E44" s="227">
        <f>H137</f>
        <v>3029546.68</v>
      </c>
      <c r="F44" s="228"/>
      <c r="G44" s="135" t="s">
        <v>11</v>
      </c>
      <c r="H44" s="147"/>
    </row>
    <row r="45" spans="1:9" s="138" customFormat="1" hidden="1" outlineLevel="1">
      <c r="A45" s="143"/>
      <c r="B45" s="138" t="s">
        <v>108</v>
      </c>
      <c r="D45" s="145"/>
      <c r="E45" s="227" t="s">
        <v>272</v>
      </c>
      <c r="F45" s="228"/>
      <c r="G45" s="135" t="s">
        <v>11</v>
      </c>
      <c r="H45" s="147"/>
    </row>
    <row r="46" spans="1:9" s="138" customFormat="1" hidden="1" outlineLevel="2">
      <c r="A46" s="143"/>
      <c r="B46" s="138" t="s">
        <v>110</v>
      </c>
      <c r="D46" s="145"/>
      <c r="E46" s="227" t="s">
        <v>273</v>
      </c>
      <c r="F46" s="228"/>
      <c r="G46" s="135" t="s">
        <v>112</v>
      </c>
      <c r="H46" s="147"/>
    </row>
    <row r="47" spans="1:9" s="138" customFormat="1" hidden="1" outlineLevel="3">
      <c r="A47" s="143"/>
      <c r="B47" s="138" t="s">
        <v>113</v>
      </c>
      <c r="D47" s="145"/>
      <c r="E47" s="227" t="s">
        <v>274</v>
      </c>
      <c r="F47" s="228"/>
      <c r="G47" s="135" t="s">
        <v>112</v>
      </c>
      <c r="H47" s="147"/>
    </row>
    <row r="48" spans="1:9" s="138" customFormat="1" collapsed="1">
      <c r="A48" s="143"/>
      <c r="B48" s="143"/>
      <c r="C48" s="135"/>
      <c r="D48" s="136"/>
      <c r="E48" s="146"/>
      <c r="F48" s="143"/>
      <c r="G48" s="147"/>
      <c r="H48" s="147"/>
    </row>
    <row r="49" spans="1:8" s="138" customFormat="1">
      <c r="A49" s="143"/>
      <c r="B49" s="143"/>
      <c r="C49" s="135"/>
      <c r="D49" s="150"/>
      <c r="E49" s="135"/>
      <c r="F49" s="135"/>
      <c r="G49" s="135"/>
      <c r="H49" s="135"/>
    </row>
    <row r="50" spans="1:8" s="134" customFormat="1" ht="13.5" customHeight="1">
      <c r="A50" s="236" t="s">
        <v>6</v>
      </c>
      <c r="B50" s="237"/>
      <c r="C50" s="240" t="s">
        <v>52</v>
      </c>
      <c r="D50" s="224" t="s">
        <v>115</v>
      </c>
      <c r="E50" s="243" t="s">
        <v>116</v>
      </c>
      <c r="F50" s="230" t="s">
        <v>22</v>
      </c>
      <c r="G50" s="231"/>
      <c r="H50" s="232"/>
    </row>
    <row r="51" spans="1:8" s="134" customFormat="1" ht="12.75" customHeight="1">
      <c r="A51" s="238" t="s">
        <v>117</v>
      </c>
      <c r="B51" s="240" t="s">
        <v>118</v>
      </c>
      <c r="C51" s="242"/>
      <c r="D51" s="225"/>
      <c r="E51" s="244"/>
      <c r="F51" s="233"/>
      <c r="G51" s="234"/>
      <c r="H51" s="235"/>
    </row>
    <row r="52" spans="1:8" s="134" customFormat="1" ht="38.25">
      <c r="A52" s="239"/>
      <c r="B52" s="241"/>
      <c r="C52" s="241"/>
      <c r="D52" s="226"/>
      <c r="E52" s="244"/>
      <c r="F52" s="152" t="s">
        <v>119</v>
      </c>
      <c r="G52" s="152" t="s">
        <v>120</v>
      </c>
      <c r="H52" s="152" t="s">
        <v>121</v>
      </c>
    </row>
    <row r="53" spans="1:8" s="134" customFormat="1">
      <c r="A53" s="153">
        <v>1</v>
      </c>
      <c r="B53" s="151">
        <v>2</v>
      </c>
      <c r="C53" s="153">
        <v>3</v>
      </c>
      <c r="D53" s="154">
        <v>4</v>
      </c>
      <c r="E53" s="153">
        <v>5</v>
      </c>
      <c r="F53" s="151">
        <v>6</v>
      </c>
      <c r="G53" s="153">
        <v>7</v>
      </c>
      <c r="H53" s="151">
        <v>8</v>
      </c>
    </row>
    <row r="54" spans="1:8">
      <c r="A54" s="229" t="s">
        <v>275</v>
      </c>
      <c r="B54" s="222"/>
      <c r="C54" s="222"/>
      <c r="D54" s="222"/>
      <c r="E54" s="222"/>
      <c r="F54" s="222"/>
      <c r="G54" s="222"/>
      <c r="H54" s="222"/>
    </row>
    <row r="55" spans="1:8" ht="48">
      <c r="A55" s="155">
        <v>1</v>
      </c>
      <c r="B55" s="153"/>
      <c r="C55" s="156" t="s">
        <v>352</v>
      </c>
      <c r="D55" s="157" t="s">
        <v>123</v>
      </c>
      <c r="E55" s="158" t="s">
        <v>124</v>
      </c>
      <c r="F55" s="159">
        <v>23.4</v>
      </c>
      <c r="G55" s="160">
        <v>119.15</v>
      </c>
      <c r="H55" s="161">
        <v>2788.11</v>
      </c>
    </row>
    <row r="56" spans="1:8" ht="21" hidden="1" outlineLevel="1">
      <c r="A56" s="153"/>
      <c r="B56" s="153"/>
      <c r="C56" s="162" t="s">
        <v>125</v>
      </c>
      <c r="D56" s="163"/>
      <c r="E56" s="164" t="s">
        <v>112</v>
      </c>
      <c r="F56" s="165" t="s">
        <v>276</v>
      </c>
      <c r="G56" s="166">
        <v>10.81</v>
      </c>
      <c r="H56" s="166">
        <v>2139.9499999999998</v>
      </c>
    </row>
    <row r="57" spans="1:8" ht="21" hidden="1" outlineLevel="1">
      <c r="A57" s="153"/>
      <c r="B57" s="153"/>
      <c r="C57" s="162" t="s">
        <v>127</v>
      </c>
      <c r="D57" s="167" t="s">
        <v>128</v>
      </c>
      <c r="E57" s="164" t="s">
        <v>129</v>
      </c>
      <c r="F57" s="165" t="s">
        <v>277</v>
      </c>
      <c r="G57" s="166">
        <v>9.82</v>
      </c>
      <c r="H57" s="166">
        <v>648.02</v>
      </c>
    </row>
    <row r="58" spans="1:8" ht="48" collapsed="1">
      <c r="A58" s="155">
        <v>2</v>
      </c>
      <c r="B58" s="153"/>
      <c r="C58" s="156" t="s">
        <v>353</v>
      </c>
      <c r="D58" s="157" t="s">
        <v>131</v>
      </c>
      <c r="E58" s="158" t="s">
        <v>124</v>
      </c>
      <c r="F58" s="159">
        <v>35.1</v>
      </c>
      <c r="G58" s="160">
        <v>145.03</v>
      </c>
      <c r="H58" s="161">
        <v>5090.55</v>
      </c>
    </row>
    <row r="59" spans="1:8" ht="21" hidden="1" outlineLevel="1">
      <c r="A59" s="153"/>
      <c r="B59" s="153"/>
      <c r="C59" s="162" t="s">
        <v>125</v>
      </c>
      <c r="D59" s="163"/>
      <c r="E59" s="164" t="s">
        <v>112</v>
      </c>
      <c r="F59" s="165" t="s">
        <v>278</v>
      </c>
      <c r="G59" s="166">
        <v>10.81</v>
      </c>
      <c r="H59" s="166">
        <v>3908.14</v>
      </c>
    </row>
    <row r="60" spans="1:8" ht="21" hidden="1" outlineLevel="1">
      <c r="A60" s="153"/>
      <c r="B60" s="153"/>
      <c r="C60" s="162" t="s">
        <v>127</v>
      </c>
      <c r="D60" s="167" t="s">
        <v>128</v>
      </c>
      <c r="E60" s="164" t="s">
        <v>129</v>
      </c>
      <c r="F60" s="165" t="s">
        <v>279</v>
      </c>
      <c r="G60" s="166">
        <v>9.82</v>
      </c>
      <c r="H60" s="166">
        <v>1182.23</v>
      </c>
    </row>
    <row r="61" spans="1:8" ht="60.75" collapsed="1">
      <c r="A61" s="155">
        <v>3</v>
      </c>
      <c r="B61" s="153"/>
      <c r="C61" s="156" t="s">
        <v>354</v>
      </c>
      <c r="D61" s="157" t="s">
        <v>184</v>
      </c>
      <c r="E61" s="158" t="s">
        <v>185</v>
      </c>
      <c r="F61" s="159">
        <v>58.5</v>
      </c>
      <c r="G61" s="160">
        <v>390.33</v>
      </c>
      <c r="H61" s="161">
        <v>22834.31</v>
      </c>
    </row>
    <row r="62" spans="1:8" ht="21" hidden="1" outlineLevel="1">
      <c r="A62" s="153"/>
      <c r="B62" s="153"/>
      <c r="C62" s="162" t="s">
        <v>138</v>
      </c>
      <c r="D62" s="163"/>
      <c r="E62" s="164" t="s">
        <v>112</v>
      </c>
      <c r="F62" s="165" t="s">
        <v>280</v>
      </c>
      <c r="G62" s="160"/>
      <c r="H62" s="160"/>
    </row>
    <row r="63" spans="1:8" ht="21" hidden="1" outlineLevel="1">
      <c r="A63" s="153"/>
      <c r="B63" s="153"/>
      <c r="C63" s="162" t="s">
        <v>187</v>
      </c>
      <c r="D63" s="167" t="s">
        <v>188</v>
      </c>
      <c r="E63" s="164" t="s">
        <v>129</v>
      </c>
      <c r="F63" s="165" t="s">
        <v>280</v>
      </c>
      <c r="G63" s="166">
        <v>159.97</v>
      </c>
      <c r="H63" s="166">
        <v>22834.12</v>
      </c>
    </row>
    <row r="64" spans="1:8" ht="81.75" collapsed="1">
      <c r="A64" s="155">
        <v>4</v>
      </c>
      <c r="B64" s="153"/>
      <c r="C64" s="156" t="s">
        <v>355</v>
      </c>
      <c r="D64" s="157" t="s">
        <v>189</v>
      </c>
      <c r="E64" s="158" t="s">
        <v>185</v>
      </c>
      <c r="F64" s="159">
        <v>58.5</v>
      </c>
      <c r="G64" s="160">
        <v>998.2</v>
      </c>
      <c r="H64" s="161">
        <v>58394.99</v>
      </c>
    </row>
    <row r="65" spans="1:8" ht="21" hidden="1" outlineLevel="1">
      <c r="A65" s="153"/>
      <c r="B65" s="153"/>
      <c r="C65" s="162" t="s">
        <v>138</v>
      </c>
      <c r="D65" s="163"/>
      <c r="E65" s="164" t="s">
        <v>112</v>
      </c>
      <c r="F65" s="165" t="s">
        <v>281</v>
      </c>
      <c r="G65" s="160"/>
      <c r="H65" s="160"/>
    </row>
    <row r="66" spans="1:8" ht="21" hidden="1" outlineLevel="1">
      <c r="A66" s="153"/>
      <c r="B66" s="153"/>
      <c r="C66" s="162" t="s">
        <v>187</v>
      </c>
      <c r="D66" s="167" t="s">
        <v>188</v>
      </c>
      <c r="E66" s="164" t="s">
        <v>129</v>
      </c>
      <c r="F66" s="165" t="s">
        <v>281</v>
      </c>
      <c r="G66" s="166">
        <v>159.97</v>
      </c>
      <c r="H66" s="166">
        <v>58395.45</v>
      </c>
    </row>
    <row r="67" spans="1:8" ht="48" collapsed="1">
      <c r="A67" s="155">
        <v>5</v>
      </c>
      <c r="B67" s="153"/>
      <c r="C67" s="156" t="s">
        <v>356</v>
      </c>
      <c r="D67" s="157" t="s">
        <v>134</v>
      </c>
      <c r="E67" s="158" t="s">
        <v>135</v>
      </c>
      <c r="F67" s="159">
        <v>58.5</v>
      </c>
      <c r="G67" s="160">
        <v>1376.85</v>
      </c>
      <c r="H67" s="161">
        <v>80545.73</v>
      </c>
    </row>
    <row r="68" spans="1:8" ht="21" hidden="1" outlineLevel="1">
      <c r="A68" s="153"/>
      <c r="B68" s="153"/>
      <c r="C68" s="162" t="s">
        <v>136</v>
      </c>
      <c r="D68" s="163"/>
      <c r="E68" s="164" t="s">
        <v>112</v>
      </c>
      <c r="F68" s="165" t="s">
        <v>282</v>
      </c>
      <c r="G68" s="166">
        <v>8.9600000000000009</v>
      </c>
      <c r="H68" s="166">
        <v>6515.35</v>
      </c>
    </row>
    <row r="69" spans="1:8" ht="21" hidden="1" outlineLevel="1">
      <c r="A69" s="153"/>
      <c r="B69" s="153"/>
      <c r="C69" s="162" t="s">
        <v>138</v>
      </c>
      <c r="D69" s="163"/>
      <c r="E69" s="164" t="s">
        <v>112</v>
      </c>
      <c r="F69" s="165" t="s">
        <v>283</v>
      </c>
      <c r="G69" s="160"/>
      <c r="H69" s="160"/>
    </row>
    <row r="70" spans="1:8" ht="24" hidden="1" outlineLevel="1">
      <c r="A70" s="153"/>
      <c r="B70" s="153"/>
      <c r="C70" s="162" t="s">
        <v>140</v>
      </c>
      <c r="D70" s="167" t="s">
        <v>141</v>
      </c>
      <c r="E70" s="164" t="s">
        <v>129</v>
      </c>
      <c r="F70" s="165" t="s">
        <v>283</v>
      </c>
      <c r="G70" s="166">
        <v>178.74</v>
      </c>
      <c r="H70" s="166">
        <v>74030.53</v>
      </c>
    </row>
    <row r="71" spans="1:8" ht="48" collapsed="1">
      <c r="A71" s="155">
        <v>6</v>
      </c>
      <c r="B71" s="153"/>
      <c r="C71" s="156" t="s">
        <v>357</v>
      </c>
      <c r="D71" s="157" t="s">
        <v>153</v>
      </c>
      <c r="E71" s="158" t="s">
        <v>154</v>
      </c>
      <c r="F71" s="159">
        <v>62</v>
      </c>
      <c r="G71" s="160">
        <v>395.54</v>
      </c>
      <c r="H71" s="161">
        <v>24523.48</v>
      </c>
    </row>
    <row r="72" spans="1:8" ht="21" hidden="1" outlineLevel="1">
      <c r="A72" s="153"/>
      <c r="B72" s="153"/>
      <c r="C72" s="162" t="s">
        <v>138</v>
      </c>
      <c r="D72" s="163"/>
      <c r="E72" s="164" t="s">
        <v>112</v>
      </c>
      <c r="F72" s="165" t="s">
        <v>284</v>
      </c>
      <c r="G72" s="160"/>
      <c r="H72" s="160"/>
    </row>
    <row r="73" spans="1:8" ht="24" hidden="1" outlineLevel="1">
      <c r="A73" s="153"/>
      <c r="B73" s="153"/>
      <c r="C73" s="162" t="s">
        <v>156</v>
      </c>
      <c r="D73" s="167" t="s">
        <v>157</v>
      </c>
      <c r="E73" s="164" t="s">
        <v>129</v>
      </c>
      <c r="F73" s="165" t="s">
        <v>284</v>
      </c>
      <c r="G73" s="166">
        <v>171.23</v>
      </c>
      <c r="H73" s="166">
        <v>24523.56</v>
      </c>
    </row>
    <row r="74" spans="1:8" ht="60.75" collapsed="1">
      <c r="A74" s="155">
        <v>7</v>
      </c>
      <c r="B74" s="153"/>
      <c r="C74" s="156" t="s">
        <v>358</v>
      </c>
      <c r="D74" s="157" t="s">
        <v>147</v>
      </c>
      <c r="E74" s="158" t="s">
        <v>143</v>
      </c>
      <c r="F74" s="159">
        <v>6.2</v>
      </c>
      <c r="G74" s="160">
        <v>835.76</v>
      </c>
      <c r="H74" s="161">
        <v>5181.71</v>
      </c>
    </row>
    <row r="75" spans="1:8" ht="21" hidden="1" outlineLevel="1">
      <c r="A75" s="153"/>
      <c r="B75" s="153"/>
      <c r="C75" s="162" t="s">
        <v>138</v>
      </c>
      <c r="D75" s="163"/>
      <c r="E75" s="164" t="s">
        <v>112</v>
      </c>
      <c r="F75" s="165" t="s">
        <v>285</v>
      </c>
      <c r="G75" s="160"/>
      <c r="H75" s="160"/>
    </row>
    <row r="76" spans="1:8" ht="24" hidden="1" outlineLevel="1">
      <c r="A76" s="153"/>
      <c r="B76" s="153"/>
      <c r="C76" s="162" t="s">
        <v>149</v>
      </c>
      <c r="D76" s="167" t="s">
        <v>150</v>
      </c>
      <c r="E76" s="164" t="s">
        <v>129</v>
      </c>
      <c r="F76" s="165" t="s">
        <v>285</v>
      </c>
      <c r="G76" s="166">
        <v>151.65</v>
      </c>
      <c r="H76" s="166">
        <v>4296.24</v>
      </c>
    </row>
    <row r="77" spans="1:8" ht="21" hidden="1" outlineLevel="1">
      <c r="A77" s="153"/>
      <c r="B77" s="153"/>
      <c r="C77" s="162" t="s">
        <v>151</v>
      </c>
      <c r="D77" s="167" t="s">
        <v>152</v>
      </c>
      <c r="E77" s="164" t="s">
        <v>129</v>
      </c>
      <c r="F77" s="165" t="s">
        <v>285</v>
      </c>
      <c r="G77" s="166">
        <v>31.23</v>
      </c>
      <c r="H77" s="166">
        <v>884.75</v>
      </c>
    </row>
    <row r="78" spans="1:8" ht="60.75" collapsed="1">
      <c r="A78" s="155">
        <v>8</v>
      </c>
      <c r="B78" s="153"/>
      <c r="C78" s="156" t="s">
        <v>359</v>
      </c>
      <c r="D78" s="157" t="s">
        <v>244</v>
      </c>
      <c r="E78" s="158" t="s">
        <v>245</v>
      </c>
      <c r="F78" s="159">
        <v>6.2</v>
      </c>
      <c r="G78" s="160">
        <v>17702.830000000002</v>
      </c>
      <c r="H78" s="161">
        <v>109757.55</v>
      </c>
    </row>
    <row r="79" spans="1:8" ht="21" hidden="1" outlineLevel="1">
      <c r="A79" s="153"/>
      <c r="B79" s="153"/>
      <c r="C79" s="162" t="s">
        <v>138</v>
      </c>
      <c r="D79" s="163"/>
      <c r="E79" s="164" t="s">
        <v>112</v>
      </c>
      <c r="F79" s="165" t="s">
        <v>286</v>
      </c>
      <c r="G79" s="160"/>
      <c r="H79" s="160"/>
    </row>
    <row r="80" spans="1:8" ht="36" hidden="1" outlineLevel="1">
      <c r="A80" s="153"/>
      <c r="B80" s="153"/>
      <c r="C80" s="162" t="s">
        <v>163</v>
      </c>
      <c r="D80" s="167" t="s">
        <v>164</v>
      </c>
      <c r="E80" s="164" t="s">
        <v>129</v>
      </c>
      <c r="F80" s="165" t="s">
        <v>286</v>
      </c>
      <c r="G80" s="166">
        <v>267.89999999999998</v>
      </c>
      <c r="H80" s="166">
        <v>109758.63</v>
      </c>
    </row>
    <row r="81" spans="1:8" ht="35.25" collapsed="1">
      <c r="A81" s="155">
        <v>9</v>
      </c>
      <c r="B81" s="153"/>
      <c r="C81" s="156" t="s">
        <v>360</v>
      </c>
      <c r="D81" s="157" t="s">
        <v>158</v>
      </c>
      <c r="E81" s="158" t="s">
        <v>159</v>
      </c>
      <c r="F81" s="159">
        <v>6.2</v>
      </c>
      <c r="G81" s="160">
        <v>18882.46</v>
      </c>
      <c r="H81" s="161">
        <v>117071.25</v>
      </c>
    </row>
    <row r="82" spans="1:8" ht="21" hidden="1" outlineLevel="1">
      <c r="A82" s="153"/>
      <c r="B82" s="153"/>
      <c r="C82" s="162" t="s">
        <v>160</v>
      </c>
      <c r="D82" s="163"/>
      <c r="E82" s="164" t="s">
        <v>112</v>
      </c>
      <c r="F82" s="165" t="s">
        <v>287</v>
      </c>
      <c r="G82" s="166">
        <v>9.3800000000000008</v>
      </c>
      <c r="H82" s="166">
        <v>32448.7</v>
      </c>
    </row>
    <row r="83" spans="1:8" ht="21" hidden="1" outlineLevel="1">
      <c r="A83" s="153"/>
      <c r="B83" s="153"/>
      <c r="C83" s="162" t="s">
        <v>138</v>
      </c>
      <c r="D83" s="163"/>
      <c r="E83" s="164" t="s">
        <v>112</v>
      </c>
      <c r="F83" s="165" t="s">
        <v>288</v>
      </c>
      <c r="G83" s="160"/>
      <c r="H83" s="160"/>
    </row>
    <row r="84" spans="1:8" ht="36" hidden="1" outlineLevel="1">
      <c r="A84" s="153"/>
      <c r="B84" s="153"/>
      <c r="C84" s="162" t="s">
        <v>163</v>
      </c>
      <c r="D84" s="167" t="s">
        <v>164</v>
      </c>
      <c r="E84" s="164" t="s">
        <v>129</v>
      </c>
      <c r="F84" s="165" t="s">
        <v>289</v>
      </c>
      <c r="G84" s="166">
        <v>267.89999999999998</v>
      </c>
      <c r="H84" s="166">
        <v>72718.78</v>
      </c>
    </row>
    <row r="85" spans="1:8" ht="24" hidden="1" outlineLevel="1">
      <c r="A85" s="153"/>
      <c r="B85" s="153"/>
      <c r="C85" s="162" t="s">
        <v>156</v>
      </c>
      <c r="D85" s="167" t="s">
        <v>166</v>
      </c>
      <c r="E85" s="164" t="s">
        <v>129</v>
      </c>
      <c r="F85" s="165" t="s">
        <v>290</v>
      </c>
      <c r="G85" s="166">
        <v>171.23</v>
      </c>
      <c r="H85" s="166">
        <v>11657.34</v>
      </c>
    </row>
    <row r="86" spans="1:8" ht="24" hidden="1" outlineLevel="1">
      <c r="A86" s="153"/>
      <c r="B86" s="153"/>
      <c r="C86" s="162" t="s">
        <v>168</v>
      </c>
      <c r="D86" s="167" t="s">
        <v>169</v>
      </c>
      <c r="E86" s="164" t="s">
        <v>170</v>
      </c>
      <c r="F86" s="165" t="s">
        <v>291</v>
      </c>
      <c r="G86" s="166">
        <v>1143.5</v>
      </c>
      <c r="H86" s="166">
        <v>248.14</v>
      </c>
    </row>
    <row r="87" spans="1:8" ht="48" collapsed="1">
      <c r="A87" s="155">
        <v>10</v>
      </c>
      <c r="B87" s="153"/>
      <c r="C87" s="156" t="s">
        <v>361</v>
      </c>
      <c r="D87" s="157" t="s">
        <v>292</v>
      </c>
      <c r="E87" s="158" t="s">
        <v>293</v>
      </c>
      <c r="F87" s="159">
        <v>62</v>
      </c>
      <c r="G87" s="160">
        <v>442.98</v>
      </c>
      <c r="H87" s="161">
        <v>27464.76</v>
      </c>
    </row>
    <row r="88" spans="1:8" ht="21" hidden="1" outlineLevel="1">
      <c r="A88" s="153"/>
      <c r="B88" s="153"/>
      <c r="C88" s="162" t="s">
        <v>138</v>
      </c>
      <c r="D88" s="163"/>
      <c r="E88" s="164" t="s">
        <v>112</v>
      </c>
      <c r="F88" s="165" t="s">
        <v>294</v>
      </c>
      <c r="G88" s="160"/>
      <c r="H88" s="160"/>
    </row>
    <row r="89" spans="1:8" ht="24" hidden="1" outlineLevel="1">
      <c r="A89" s="153"/>
      <c r="B89" s="153"/>
      <c r="C89" s="162" t="s">
        <v>295</v>
      </c>
      <c r="D89" s="167" t="s">
        <v>296</v>
      </c>
      <c r="E89" s="164" t="s">
        <v>129</v>
      </c>
      <c r="F89" s="165" t="s">
        <v>294</v>
      </c>
      <c r="G89" s="166">
        <v>227.17</v>
      </c>
      <c r="H89" s="166">
        <v>27464.85</v>
      </c>
    </row>
    <row r="90" spans="1:8" ht="63.75" collapsed="1">
      <c r="A90" s="155">
        <v>11</v>
      </c>
      <c r="B90" s="153"/>
      <c r="C90" s="156" t="s">
        <v>362</v>
      </c>
      <c r="D90" s="157" t="s">
        <v>172</v>
      </c>
      <c r="E90" s="158" t="s">
        <v>173</v>
      </c>
      <c r="F90" s="159">
        <v>62</v>
      </c>
      <c r="G90" s="160">
        <v>48.24</v>
      </c>
      <c r="H90" s="161">
        <v>2990.88</v>
      </c>
    </row>
    <row r="91" spans="1:8" ht="21" hidden="1" outlineLevel="1">
      <c r="A91" s="153"/>
      <c r="B91" s="153"/>
      <c r="C91" s="162" t="s">
        <v>138</v>
      </c>
      <c r="D91" s="163"/>
      <c r="E91" s="164" t="s">
        <v>112</v>
      </c>
      <c r="F91" s="165" t="s">
        <v>297</v>
      </c>
      <c r="G91" s="160"/>
      <c r="H91" s="160"/>
    </row>
    <row r="92" spans="1:8" ht="24" hidden="1" outlineLevel="1">
      <c r="A92" s="153"/>
      <c r="B92" s="153"/>
      <c r="C92" s="162" t="s">
        <v>175</v>
      </c>
      <c r="D92" s="167" t="s">
        <v>176</v>
      </c>
      <c r="E92" s="164" t="s">
        <v>129</v>
      </c>
      <c r="F92" s="165" t="s">
        <v>297</v>
      </c>
      <c r="G92" s="166">
        <v>253.91</v>
      </c>
      <c r="H92" s="166">
        <v>2991.06</v>
      </c>
    </row>
    <row r="93" spans="1:8" collapsed="1">
      <c r="A93" s="229" t="s">
        <v>298</v>
      </c>
      <c r="B93" s="222"/>
      <c r="C93" s="222"/>
      <c r="D93" s="222"/>
      <c r="E93" s="222"/>
      <c r="F93" s="222"/>
      <c r="G93" s="222"/>
      <c r="H93" s="222"/>
    </row>
    <row r="94" spans="1:8" ht="48">
      <c r="A94" s="155">
        <v>12</v>
      </c>
      <c r="B94" s="153"/>
      <c r="C94" s="156" t="s">
        <v>363</v>
      </c>
      <c r="D94" s="157" t="s">
        <v>299</v>
      </c>
      <c r="E94" s="158" t="s">
        <v>300</v>
      </c>
      <c r="F94" s="159">
        <v>0.441</v>
      </c>
      <c r="G94" s="160">
        <v>260980.17</v>
      </c>
      <c r="H94" s="161">
        <v>115092.26</v>
      </c>
    </row>
    <row r="95" spans="1:8" ht="21" hidden="1" outlineLevel="1">
      <c r="A95" s="153"/>
      <c r="B95" s="153"/>
      <c r="C95" s="162" t="s">
        <v>301</v>
      </c>
      <c r="D95" s="163"/>
      <c r="E95" s="164" t="s">
        <v>112</v>
      </c>
      <c r="F95" s="165" t="s">
        <v>302</v>
      </c>
      <c r="G95" s="166">
        <v>10.68</v>
      </c>
      <c r="H95" s="166">
        <v>4132.7299999999996</v>
      </c>
    </row>
    <row r="96" spans="1:8" ht="21" hidden="1" outlineLevel="1">
      <c r="A96" s="153"/>
      <c r="B96" s="153"/>
      <c r="C96" s="162" t="s">
        <v>138</v>
      </c>
      <c r="D96" s="163"/>
      <c r="E96" s="164" t="s">
        <v>112</v>
      </c>
      <c r="F96" s="165" t="s">
        <v>303</v>
      </c>
      <c r="G96" s="160"/>
      <c r="H96" s="160"/>
    </row>
    <row r="97" spans="1:8" ht="24" hidden="1" outlineLevel="1">
      <c r="A97" s="153"/>
      <c r="B97" s="153"/>
      <c r="C97" s="162" t="s">
        <v>304</v>
      </c>
      <c r="D97" s="167" t="s">
        <v>305</v>
      </c>
      <c r="E97" s="164" t="s">
        <v>129</v>
      </c>
      <c r="F97" s="165" t="s">
        <v>306</v>
      </c>
      <c r="G97" s="166">
        <v>181.16</v>
      </c>
      <c r="H97" s="166">
        <v>3268.13</v>
      </c>
    </row>
    <row r="98" spans="1:8" ht="21" hidden="1" outlineLevel="1">
      <c r="A98" s="153"/>
      <c r="B98" s="153"/>
      <c r="C98" s="162" t="s">
        <v>307</v>
      </c>
      <c r="D98" s="167" t="s">
        <v>308</v>
      </c>
      <c r="E98" s="164" t="s">
        <v>129</v>
      </c>
      <c r="F98" s="165" t="s">
        <v>309</v>
      </c>
      <c r="G98" s="166">
        <v>154.57</v>
      </c>
      <c r="H98" s="166">
        <v>34.01</v>
      </c>
    </row>
    <row r="99" spans="1:8" ht="24" hidden="1" outlineLevel="1">
      <c r="A99" s="153"/>
      <c r="B99" s="153"/>
      <c r="C99" s="162" t="s">
        <v>156</v>
      </c>
      <c r="D99" s="167" t="s">
        <v>310</v>
      </c>
      <c r="E99" s="164" t="s">
        <v>129</v>
      </c>
      <c r="F99" s="165" t="s">
        <v>311</v>
      </c>
      <c r="G99" s="166">
        <v>171.23</v>
      </c>
      <c r="H99" s="166">
        <v>236.3</v>
      </c>
    </row>
    <row r="100" spans="1:8" ht="21" hidden="1" outlineLevel="1">
      <c r="A100" s="153"/>
      <c r="B100" s="153"/>
      <c r="C100" s="162" t="s">
        <v>312</v>
      </c>
      <c r="D100" s="167" t="s">
        <v>313</v>
      </c>
      <c r="E100" s="164" t="s">
        <v>129</v>
      </c>
      <c r="F100" s="165" t="s">
        <v>314</v>
      </c>
      <c r="G100" s="166">
        <v>167.35</v>
      </c>
      <c r="H100" s="166">
        <v>147.27000000000001</v>
      </c>
    </row>
    <row r="101" spans="1:8" ht="24" hidden="1" outlineLevel="1">
      <c r="A101" s="153"/>
      <c r="B101" s="153"/>
      <c r="C101" s="162" t="s">
        <v>315</v>
      </c>
      <c r="D101" s="167" t="s">
        <v>316</v>
      </c>
      <c r="E101" s="164" t="s">
        <v>317</v>
      </c>
      <c r="F101" s="165" t="s">
        <v>318</v>
      </c>
      <c r="G101" s="166">
        <v>20695.310000000001</v>
      </c>
      <c r="H101" s="166">
        <v>465.44</v>
      </c>
    </row>
    <row r="102" spans="1:8" ht="21" hidden="1" outlineLevel="1">
      <c r="A102" s="153"/>
      <c r="B102" s="153"/>
      <c r="C102" s="162" t="s">
        <v>319</v>
      </c>
      <c r="D102" s="167" t="s">
        <v>320</v>
      </c>
      <c r="E102" s="164" t="s">
        <v>317</v>
      </c>
      <c r="F102" s="165" t="s">
        <v>321</v>
      </c>
      <c r="G102" s="166">
        <v>12912.38</v>
      </c>
      <c r="H102" s="166">
        <v>318.94</v>
      </c>
    </row>
    <row r="103" spans="1:8" ht="24" hidden="1" outlineLevel="1">
      <c r="A103" s="153"/>
      <c r="B103" s="153"/>
      <c r="C103" s="162" t="s">
        <v>322</v>
      </c>
      <c r="D103" s="167" t="s">
        <v>323</v>
      </c>
      <c r="E103" s="164" t="s">
        <v>170</v>
      </c>
      <c r="F103" s="165" t="s">
        <v>324</v>
      </c>
      <c r="G103" s="166">
        <v>1072.3</v>
      </c>
      <c r="H103" s="166">
        <v>2756.88</v>
      </c>
    </row>
    <row r="104" spans="1:8" ht="24" hidden="1" outlineLevel="1">
      <c r="A104" s="153"/>
      <c r="B104" s="153"/>
      <c r="C104" s="162" t="s">
        <v>325</v>
      </c>
      <c r="D104" s="167" t="s">
        <v>326</v>
      </c>
      <c r="E104" s="164" t="s">
        <v>170</v>
      </c>
      <c r="F104" s="165" t="s">
        <v>327</v>
      </c>
      <c r="G104" s="166">
        <v>1045.01</v>
      </c>
      <c r="H104" s="166">
        <v>11056.21</v>
      </c>
    </row>
    <row r="105" spans="1:8" ht="24" hidden="1" outlineLevel="1">
      <c r="A105" s="153"/>
      <c r="B105" s="153"/>
      <c r="C105" s="162" t="s">
        <v>328</v>
      </c>
      <c r="D105" s="167" t="s">
        <v>329</v>
      </c>
      <c r="E105" s="164" t="s">
        <v>170</v>
      </c>
      <c r="F105" s="165" t="s">
        <v>330</v>
      </c>
      <c r="G105" s="166">
        <v>1020.12</v>
      </c>
      <c r="H105" s="166">
        <v>92677.9</v>
      </c>
    </row>
    <row r="106" spans="1:8" collapsed="1">
      <c r="A106" s="229" t="s">
        <v>331</v>
      </c>
      <c r="B106" s="222"/>
      <c r="C106" s="222"/>
      <c r="D106" s="222"/>
      <c r="E106" s="222"/>
      <c r="F106" s="222"/>
      <c r="G106" s="222"/>
      <c r="H106" s="222"/>
    </row>
    <row r="107" spans="1:8" ht="48">
      <c r="A107" s="155">
        <v>13</v>
      </c>
      <c r="B107" s="153"/>
      <c r="C107" s="156" t="s">
        <v>364</v>
      </c>
      <c r="D107" s="157" t="s">
        <v>247</v>
      </c>
      <c r="E107" s="158" t="s">
        <v>245</v>
      </c>
      <c r="F107" s="159">
        <v>0.06</v>
      </c>
      <c r="G107" s="160">
        <v>977.55</v>
      </c>
      <c r="H107" s="161">
        <v>58.65</v>
      </c>
    </row>
    <row r="108" spans="1:8" ht="21" hidden="1" outlineLevel="1">
      <c r="A108" s="153"/>
      <c r="B108" s="153"/>
      <c r="C108" s="162" t="s">
        <v>138</v>
      </c>
      <c r="D108" s="163"/>
      <c r="E108" s="164" t="s">
        <v>112</v>
      </c>
      <c r="F108" s="165" t="s">
        <v>332</v>
      </c>
      <c r="G108" s="160"/>
      <c r="H108" s="160"/>
    </row>
    <row r="109" spans="1:8" ht="24" hidden="1" outlineLevel="1">
      <c r="A109" s="153"/>
      <c r="B109" s="153"/>
      <c r="C109" s="162" t="s">
        <v>175</v>
      </c>
      <c r="D109" s="167" t="s">
        <v>176</v>
      </c>
      <c r="E109" s="164" t="s">
        <v>129</v>
      </c>
      <c r="F109" s="165" t="s">
        <v>332</v>
      </c>
      <c r="G109" s="166">
        <v>253.91</v>
      </c>
      <c r="H109" s="166">
        <v>58.4</v>
      </c>
    </row>
    <row r="110" spans="1:8" ht="35.25" collapsed="1">
      <c r="A110" s="155">
        <v>14</v>
      </c>
      <c r="B110" s="153"/>
      <c r="C110" s="156" t="s">
        <v>365</v>
      </c>
      <c r="D110" s="157" t="s">
        <v>333</v>
      </c>
      <c r="E110" s="158" t="s">
        <v>334</v>
      </c>
      <c r="F110" s="159">
        <v>5</v>
      </c>
      <c r="G110" s="160">
        <v>11554.06</v>
      </c>
      <c r="H110" s="161">
        <v>57770.3</v>
      </c>
    </row>
    <row r="111" spans="1:8" ht="21" hidden="1" outlineLevel="1">
      <c r="A111" s="153"/>
      <c r="B111" s="153"/>
      <c r="C111" s="162" t="s">
        <v>335</v>
      </c>
      <c r="D111" s="163"/>
      <c r="E111" s="164" t="s">
        <v>112</v>
      </c>
      <c r="F111" s="165" t="s">
        <v>336</v>
      </c>
      <c r="G111" s="166">
        <v>9.4600000000000009</v>
      </c>
      <c r="H111" s="166">
        <v>2680.96</v>
      </c>
    </row>
    <row r="112" spans="1:8" ht="21" hidden="1" outlineLevel="1">
      <c r="A112" s="153"/>
      <c r="B112" s="153"/>
      <c r="C112" s="162" t="s">
        <v>138</v>
      </c>
      <c r="D112" s="163"/>
      <c r="E112" s="164" t="s">
        <v>112</v>
      </c>
      <c r="F112" s="165" t="s">
        <v>337</v>
      </c>
      <c r="G112" s="160"/>
      <c r="H112" s="160"/>
    </row>
    <row r="113" spans="1:8" ht="24" hidden="1" outlineLevel="1">
      <c r="A113" s="153"/>
      <c r="B113" s="153"/>
      <c r="C113" s="162" t="s">
        <v>304</v>
      </c>
      <c r="D113" s="167" t="s">
        <v>305</v>
      </c>
      <c r="E113" s="164" t="s">
        <v>129</v>
      </c>
      <c r="F113" s="165" t="s">
        <v>338</v>
      </c>
      <c r="G113" s="166">
        <v>181.16</v>
      </c>
      <c r="H113" s="166">
        <v>1159.42</v>
      </c>
    </row>
    <row r="114" spans="1:8" ht="21" hidden="1" outlineLevel="1">
      <c r="A114" s="153"/>
      <c r="B114" s="153"/>
      <c r="C114" s="162" t="s">
        <v>127</v>
      </c>
      <c r="D114" s="167" t="s">
        <v>339</v>
      </c>
      <c r="E114" s="164" t="s">
        <v>129</v>
      </c>
      <c r="F114" s="165" t="s">
        <v>340</v>
      </c>
      <c r="G114" s="166">
        <v>9.82</v>
      </c>
      <c r="H114" s="166">
        <v>88.87</v>
      </c>
    </row>
    <row r="115" spans="1:8" ht="21" hidden="1" outlineLevel="1">
      <c r="A115" s="153"/>
      <c r="B115" s="153"/>
      <c r="C115" s="162" t="s">
        <v>312</v>
      </c>
      <c r="D115" s="167" t="s">
        <v>341</v>
      </c>
      <c r="E115" s="164" t="s">
        <v>129</v>
      </c>
      <c r="F115" s="165" t="s">
        <v>342</v>
      </c>
      <c r="G115" s="166">
        <v>167.35</v>
      </c>
      <c r="H115" s="166">
        <v>1414.11</v>
      </c>
    </row>
    <row r="116" spans="1:8" ht="21" hidden="1" outlineLevel="1">
      <c r="A116" s="153"/>
      <c r="B116" s="153"/>
      <c r="C116" s="162" t="s">
        <v>319</v>
      </c>
      <c r="D116" s="167" t="s">
        <v>343</v>
      </c>
      <c r="E116" s="164" t="s">
        <v>317</v>
      </c>
      <c r="F116" s="165" t="s">
        <v>344</v>
      </c>
      <c r="G116" s="166">
        <v>12912.38</v>
      </c>
      <c r="H116" s="166">
        <v>445.48</v>
      </c>
    </row>
    <row r="117" spans="1:8" ht="24" hidden="1" outlineLevel="1">
      <c r="A117" s="153"/>
      <c r="B117" s="153"/>
      <c r="C117" s="162" t="s">
        <v>345</v>
      </c>
      <c r="D117" s="167" t="s">
        <v>346</v>
      </c>
      <c r="E117" s="164" t="s">
        <v>170</v>
      </c>
      <c r="F117" s="165" t="s">
        <v>347</v>
      </c>
      <c r="G117" s="166">
        <v>1162.04</v>
      </c>
      <c r="H117" s="166">
        <v>10458.36</v>
      </c>
    </row>
    <row r="118" spans="1:8" ht="24" hidden="1" outlineLevel="1">
      <c r="A118" s="153"/>
      <c r="B118" s="153"/>
      <c r="C118" s="162" t="s">
        <v>348</v>
      </c>
      <c r="D118" s="167" t="s">
        <v>349</v>
      </c>
      <c r="E118" s="164" t="s">
        <v>170</v>
      </c>
      <c r="F118" s="165" t="s">
        <v>350</v>
      </c>
      <c r="G118" s="166">
        <v>1694.82</v>
      </c>
      <c r="H118" s="166">
        <v>41523.089999999997</v>
      </c>
    </row>
    <row r="119" spans="1:8" collapsed="1">
      <c r="A119" s="221" t="s">
        <v>193</v>
      </c>
      <c r="B119" s="222"/>
      <c r="C119" s="222"/>
      <c r="D119" s="222"/>
      <c r="E119" s="222"/>
      <c r="F119" s="222"/>
      <c r="G119" s="222"/>
      <c r="H119" s="161">
        <v>629564.53</v>
      </c>
    </row>
    <row r="120" spans="1:8">
      <c r="A120" s="221" t="s">
        <v>194</v>
      </c>
      <c r="B120" s="222"/>
      <c r="C120" s="222"/>
      <c r="D120" s="222"/>
      <c r="E120" s="222"/>
      <c r="F120" s="222"/>
      <c r="G120" s="222"/>
      <c r="H120" s="161">
        <v>2195554.89</v>
      </c>
    </row>
    <row r="121" spans="1:8">
      <c r="A121" s="221" t="s">
        <v>195</v>
      </c>
      <c r="B121" s="222"/>
      <c r="C121" s="222"/>
      <c r="D121" s="222"/>
      <c r="E121" s="222"/>
      <c r="F121" s="222"/>
      <c r="G121" s="222"/>
      <c r="H121" s="161">
        <v>299425.96999999997</v>
      </c>
    </row>
    <row r="122" spans="1:8">
      <c r="A122" s="221" t="s">
        <v>196</v>
      </c>
      <c r="B122" s="222"/>
      <c r="C122" s="222"/>
      <c r="D122" s="222"/>
      <c r="E122" s="222"/>
      <c r="F122" s="222"/>
      <c r="G122" s="222"/>
      <c r="H122" s="161">
        <v>183059.61</v>
      </c>
    </row>
    <row r="123" spans="1:8">
      <c r="A123" s="223" t="s">
        <v>197</v>
      </c>
      <c r="B123" s="222"/>
      <c r="C123" s="222"/>
      <c r="D123" s="222"/>
      <c r="E123" s="222"/>
      <c r="F123" s="222"/>
      <c r="G123" s="222"/>
      <c r="H123" s="160"/>
    </row>
    <row r="124" spans="1:8">
      <c r="A124" s="221" t="s">
        <v>198</v>
      </c>
      <c r="B124" s="222"/>
      <c r="C124" s="222"/>
      <c r="D124" s="222"/>
      <c r="E124" s="222"/>
      <c r="F124" s="222"/>
      <c r="G124" s="222"/>
      <c r="H124" s="161">
        <v>1373843.66</v>
      </c>
    </row>
    <row r="125" spans="1:8">
      <c r="A125" s="221" t="s">
        <v>199</v>
      </c>
      <c r="B125" s="222"/>
      <c r="C125" s="222"/>
      <c r="D125" s="222"/>
      <c r="E125" s="222"/>
      <c r="F125" s="222"/>
      <c r="G125" s="222"/>
      <c r="H125" s="161">
        <v>664720.5</v>
      </c>
    </row>
    <row r="126" spans="1:8">
      <c r="A126" s="221" t="s">
        <v>351</v>
      </c>
      <c r="B126" s="222"/>
      <c r="C126" s="222"/>
      <c r="D126" s="222"/>
      <c r="E126" s="222"/>
      <c r="F126" s="222"/>
      <c r="G126" s="222"/>
      <c r="H126" s="161">
        <v>639476.31000000006</v>
      </c>
    </row>
    <row r="127" spans="1:8">
      <c r="A127" s="221" t="s">
        <v>200</v>
      </c>
      <c r="B127" s="222"/>
      <c r="C127" s="222"/>
      <c r="D127" s="222"/>
      <c r="E127" s="222"/>
      <c r="F127" s="222"/>
      <c r="G127" s="222"/>
      <c r="H127" s="161">
        <v>2678040.4700000002</v>
      </c>
    </row>
    <row r="128" spans="1:8">
      <c r="A128" s="221" t="s">
        <v>201</v>
      </c>
      <c r="B128" s="222"/>
      <c r="C128" s="222"/>
      <c r="D128" s="222"/>
      <c r="E128" s="222"/>
      <c r="F128" s="222"/>
      <c r="G128" s="222"/>
      <c r="H128" s="160"/>
    </row>
    <row r="129" spans="1:12">
      <c r="A129" s="221" t="s">
        <v>202</v>
      </c>
      <c r="B129" s="222"/>
      <c r="C129" s="222"/>
      <c r="D129" s="222"/>
      <c r="E129" s="222"/>
      <c r="F129" s="222"/>
      <c r="G129" s="222"/>
      <c r="H129" s="161">
        <v>519839.25</v>
      </c>
    </row>
    <row r="130" spans="1:12">
      <c r="A130" s="221" t="s">
        <v>203</v>
      </c>
      <c r="B130" s="222"/>
      <c r="C130" s="222"/>
      <c r="D130" s="222"/>
      <c r="E130" s="222"/>
      <c r="F130" s="222"/>
      <c r="G130" s="222"/>
      <c r="H130" s="161">
        <v>1453901.92</v>
      </c>
    </row>
    <row r="131" spans="1:12">
      <c r="A131" s="221" t="s">
        <v>204</v>
      </c>
      <c r="B131" s="222"/>
      <c r="C131" s="222"/>
      <c r="D131" s="222"/>
      <c r="E131" s="222"/>
      <c r="F131" s="222"/>
      <c r="G131" s="222"/>
      <c r="H131" s="161">
        <v>354598.55</v>
      </c>
    </row>
    <row r="132" spans="1:12">
      <c r="A132" s="221" t="s">
        <v>205</v>
      </c>
      <c r="B132" s="222"/>
      <c r="C132" s="222"/>
      <c r="D132" s="222"/>
      <c r="E132" s="222"/>
      <c r="F132" s="222"/>
      <c r="G132" s="222"/>
      <c r="H132" s="161">
        <v>299425.96999999997</v>
      </c>
    </row>
    <row r="133" spans="1:12">
      <c r="A133" s="221" t="s">
        <v>206</v>
      </c>
      <c r="B133" s="222"/>
      <c r="C133" s="222"/>
      <c r="D133" s="222"/>
      <c r="E133" s="222"/>
      <c r="F133" s="222"/>
      <c r="G133" s="222"/>
      <c r="H133" s="161">
        <v>183059.61</v>
      </c>
    </row>
    <row r="134" spans="1:12">
      <c r="A134" s="221" t="s">
        <v>207</v>
      </c>
      <c r="B134" s="222"/>
      <c r="C134" s="222"/>
      <c r="D134" s="222"/>
      <c r="E134" s="222"/>
      <c r="F134" s="222"/>
      <c r="G134" s="222"/>
      <c r="H134" s="161">
        <v>93731.42</v>
      </c>
    </row>
    <row r="135" spans="1:12">
      <c r="A135" s="223" t="s">
        <v>200</v>
      </c>
      <c r="B135" s="222"/>
      <c r="C135" s="222"/>
      <c r="D135" s="222"/>
      <c r="E135" s="222"/>
      <c r="F135" s="222"/>
      <c r="G135" s="222"/>
      <c r="H135" s="168">
        <v>2771771.89</v>
      </c>
    </row>
    <row r="136" spans="1:12">
      <c r="A136" s="221" t="s">
        <v>208</v>
      </c>
      <c r="B136" s="222"/>
      <c r="C136" s="222"/>
      <c r="D136" s="222"/>
      <c r="E136" s="222"/>
      <c r="F136" s="222"/>
      <c r="G136" s="222"/>
      <c r="H136" s="161">
        <v>257774.79</v>
      </c>
    </row>
    <row r="137" spans="1:12">
      <c r="A137" s="223" t="s">
        <v>209</v>
      </c>
      <c r="B137" s="222"/>
      <c r="C137" s="222"/>
      <c r="D137" s="222"/>
      <c r="E137" s="222"/>
      <c r="F137" s="222"/>
      <c r="G137" s="222"/>
      <c r="H137" s="168">
        <v>3029546.68</v>
      </c>
    </row>
    <row r="138" spans="1:12" hidden="1">
      <c r="A138" s="221" t="s">
        <v>210</v>
      </c>
      <c r="B138" s="222"/>
      <c r="C138" s="222"/>
      <c r="D138" s="222"/>
      <c r="E138" s="222"/>
      <c r="F138" s="222"/>
      <c r="G138" s="222"/>
      <c r="H138" s="161">
        <v>545318.40000000002</v>
      </c>
    </row>
    <row r="139" spans="1:12" hidden="1">
      <c r="A139" s="223" t="s">
        <v>211</v>
      </c>
      <c r="B139" s="222"/>
      <c r="C139" s="222"/>
      <c r="D139" s="222"/>
      <c r="E139" s="222"/>
      <c r="F139" s="222"/>
      <c r="G139" s="222"/>
      <c r="H139" s="168">
        <v>3574865.08</v>
      </c>
    </row>
    <row r="140" spans="1:12">
      <c r="F140" s="169"/>
      <c r="G140" s="170"/>
      <c r="H140" s="170"/>
    </row>
    <row r="141" spans="1:12">
      <c r="F141" s="169"/>
      <c r="G141" s="170"/>
      <c r="H141" s="170"/>
    </row>
    <row r="142" spans="1:12" s="2" customFormat="1">
      <c r="A142" s="122" t="s">
        <v>68</v>
      </c>
      <c r="B142" s="3"/>
      <c r="C142" s="3" t="s">
        <v>38</v>
      </c>
      <c r="D142" s="3"/>
      <c r="E142" s="3"/>
      <c r="F142" s="3"/>
      <c r="G142" s="3"/>
      <c r="H142" s="27"/>
      <c r="I142" s="3"/>
      <c r="J142" s="66"/>
      <c r="L142" s="31"/>
    </row>
    <row r="143" spans="1:12" s="2" customFormat="1">
      <c r="A143" s="3"/>
      <c r="B143" s="3"/>
      <c r="C143" s="3" t="s">
        <v>40</v>
      </c>
      <c r="D143" s="27"/>
      <c r="E143" s="27"/>
      <c r="F143" s="27"/>
      <c r="G143" s="27"/>
      <c r="H143" s="27"/>
      <c r="I143" s="27"/>
      <c r="J143" s="66"/>
      <c r="L143" s="31"/>
    </row>
    <row r="144" spans="1:12" s="2" customFormat="1">
      <c r="A144" s="123" t="s">
        <v>20</v>
      </c>
      <c r="B144" s="3"/>
      <c r="C144" s="3" t="s">
        <v>229</v>
      </c>
      <c r="D144" s="27"/>
      <c r="E144" s="27"/>
      <c r="F144" s="27"/>
      <c r="G144" s="27"/>
      <c r="H144" s="3" t="s">
        <v>70</v>
      </c>
      <c r="J144" s="66"/>
      <c r="L144" s="31"/>
    </row>
    <row r="145" spans="1:12" s="2" customFormat="1">
      <c r="A145" s="3"/>
      <c r="C145" s="3"/>
      <c r="D145" s="3"/>
      <c r="E145" s="3"/>
      <c r="F145" s="3"/>
      <c r="G145" s="3"/>
      <c r="H145" s="25"/>
      <c r="I145" s="1"/>
      <c r="L145" s="26"/>
    </row>
    <row r="146" spans="1:12" s="2" customFormat="1" hidden="1">
      <c r="A146" s="122" t="s">
        <v>68</v>
      </c>
      <c r="C146" s="3" t="s">
        <v>78</v>
      </c>
      <c r="D146" s="3"/>
      <c r="E146" s="3"/>
      <c r="F146" s="3"/>
      <c r="G146" s="3"/>
      <c r="H146" s="25"/>
      <c r="I146" s="1"/>
      <c r="L146" s="26"/>
    </row>
    <row r="147" spans="1:12" s="2" customFormat="1" hidden="1">
      <c r="A147" s="122"/>
      <c r="C147" s="3" t="s">
        <v>40</v>
      </c>
      <c r="D147" s="3"/>
      <c r="E147" s="3"/>
      <c r="F147" s="3"/>
      <c r="G147" s="3"/>
      <c r="H147" s="3" t="s">
        <v>81</v>
      </c>
      <c r="I147" s="1"/>
      <c r="L147" s="26"/>
    </row>
    <row r="148" spans="1:12" s="2" customFormat="1" hidden="1">
      <c r="A148" s="3"/>
      <c r="C148" s="3" t="s">
        <v>79</v>
      </c>
      <c r="D148" s="3"/>
      <c r="E148" s="3"/>
      <c r="F148" s="3"/>
      <c r="G148" s="3"/>
      <c r="H148" s="3"/>
      <c r="I148" s="1"/>
      <c r="L148" s="26"/>
    </row>
    <row r="149" spans="1:12" s="2" customFormat="1" hidden="1">
      <c r="A149" s="123" t="s">
        <v>20</v>
      </c>
      <c r="C149" s="3" t="s">
        <v>80</v>
      </c>
      <c r="D149" s="3"/>
      <c r="E149" s="3"/>
      <c r="F149" s="3"/>
      <c r="G149" s="3"/>
      <c r="H149" s="25"/>
      <c r="I149" s="1"/>
      <c r="L149" s="26"/>
    </row>
    <row r="150" spans="1:12" s="2" customFormat="1">
      <c r="A150" s="123"/>
      <c r="C150" s="3"/>
      <c r="D150" s="3"/>
      <c r="E150" s="3"/>
      <c r="F150" s="3"/>
      <c r="G150" s="3"/>
      <c r="H150" s="25"/>
      <c r="I150" s="1"/>
      <c r="L150" s="26"/>
    </row>
    <row r="151" spans="1:12" s="118" customFormat="1" ht="14.25" customHeight="1">
      <c r="A151" s="122" t="s">
        <v>71</v>
      </c>
      <c r="B151" s="29"/>
      <c r="C151" s="3"/>
      <c r="D151" s="27"/>
      <c r="E151" s="27"/>
      <c r="F151" s="27"/>
      <c r="G151" s="27"/>
      <c r="H151" s="3"/>
      <c r="I151" s="120"/>
      <c r="J151" s="120"/>
      <c r="K151" s="119"/>
      <c r="L151" s="120"/>
    </row>
    <row r="152" spans="1:12" s="118" customFormat="1" ht="27.75" customHeight="1">
      <c r="A152" s="123" t="s">
        <v>20</v>
      </c>
      <c r="C152" s="219" t="s">
        <v>83</v>
      </c>
      <c r="D152" s="219"/>
      <c r="E152" s="219"/>
      <c r="F152" s="3"/>
      <c r="G152" s="3"/>
      <c r="H152" s="3" t="s">
        <v>72</v>
      </c>
      <c r="K152" s="119"/>
    </row>
    <row r="153" spans="1:12" s="118" customFormat="1" ht="12.75" customHeight="1">
      <c r="A153" s="123"/>
      <c r="C153" s="127"/>
      <c r="D153" s="127"/>
      <c r="E153" s="127"/>
      <c r="F153" s="3"/>
      <c r="G153" s="3"/>
      <c r="H153" s="3"/>
      <c r="K153" s="119"/>
    </row>
    <row r="154" spans="1:12" s="118" customFormat="1" ht="27" customHeight="1">
      <c r="A154" s="123"/>
      <c r="C154" s="219" t="s">
        <v>90</v>
      </c>
      <c r="D154" s="219"/>
      <c r="E154" s="219"/>
      <c r="F154" s="3"/>
      <c r="G154" s="3"/>
      <c r="H154" s="3" t="s">
        <v>97</v>
      </c>
      <c r="K154" s="119"/>
    </row>
    <row r="155" spans="1:12" s="112" customFormat="1" ht="13.5" customHeight="1">
      <c r="C155" s="219"/>
      <c r="D155" s="219"/>
      <c r="E155" s="219"/>
      <c r="F155" s="3"/>
      <c r="G155" s="3"/>
      <c r="H155" s="2"/>
    </row>
    <row r="156" spans="1:12" s="112" customFormat="1" ht="13.5" customHeight="1">
      <c r="C156" s="127" t="s">
        <v>98</v>
      </c>
      <c r="D156" s="127"/>
      <c r="E156" s="127"/>
      <c r="F156" s="3"/>
      <c r="G156" s="3"/>
      <c r="H156" s="3" t="s">
        <v>367</v>
      </c>
    </row>
    <row r="157" spans="1:12" s="112" customFormat="1" ht="13.5" customHeight="1">
      <c r="C157" s="127"/>
      <c r="D157" s="127"/>
      <c r="E157" s="127"/>
      <c r="F157" s="3"/>
      <c r="G157" s="3"/>
      <c r="H157" s="2"/>
    </row>
    <row r="158" spans="1:12" s="112" customFormat="1" ht="18" customHeight="1">
      <c r="C158" s="219" t="s">
        <v>99</v>
      </c>
      <c r="D158" s="219"/>
      <c r="E158" s="219"/>
      <c r="F158" s="3"/>
      <c r="G158" s="3"/>
      <c r="H158" s="3" t="s">
        <v>100</v>
      </c>
    </row>
    <row r="159" spans="1:12">
      <c r="F159" s="169"/>
      <c r="G159" s="170"/>
      <c r="H159" s="170"/>
    </row>
    <row r="160" spans="1:12">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42">
    <mergeCell ref="A93:H93"/>
    <mergeCell ref="A106:H106"/>
    <mergeCell ref="A119:G119"/>
    <mergeCell ref="F50:H51"/>
    <mergeCell ref="A50:B50"/>
    <mergeCell ref="A51:A52"/>
    <mergeCell ref="B51:B52"/>
    <mergeCell ref="C50:C52"/>
    <mergeCell ref="D50:D52"/>
    <mergeCell ref="E50:E52"/>
    <mergeCell ref="E47:F47"/>
    <mergeCell ref="A136:G136"/>
    <mergeCell ref="A137:G137"/>
    <mergeCell ref="A138:G138"/>
    <mergeCell ref="A129:G129"/>
    <mergeCell ref="A130:G130"/>
    <mergeCell ref="A131:G131"/>
    <mergeCell ref="A124:G124"/>
    <mergeCell ref="A125:G125"/>
    <mergeCell ref="A126:G126"/>
    <mergeCell ref="A127:G127"/>
    <mergeCell ref="A120:G120"/>
    <mergeCell ref="A121:G121"/>
    <mergeCell ref="A122:G122"/>
    <mergeCell ref="A123:G123"/>
    <mergeCell ref="A54:H54"/>
    <mergeCell ref="C154:E154"/>
    <mergeCell ref="C155:E155"/>
    <mergeCell ref="C158:E158"/>
    <mergeCell ref="C31:D31"/>
    <mergeCell ref="A139:G139"/>
    <mergeCell ref="A132:G132"/>
    <mergeCell ref="A133:G133"/>
    <mergeCell ref="A134:G134"/>
    <mergeCell ref="A135:G135"/>
    <mergeCell ref="A128:G128"/>
    <mergeCell ref="G31:H31"/>
    <mergeCell ref="C34:D34"/>
    <mergeCell ref="C152:E152"/>
    <mergeCell ref="E44:F44"/>
    <mergeCell ref="E45:F45"/>
    <mergeCell ref="E46:F46"/>
  </mergeCells>
  <phoneticPr fontId="39" type="noConversion"/>
  <pageMargins left="0.32" right="0.24" top="0.44" bottom="0.42" header="0.23" footer="0.22"/>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2"/>
  <sheetViews>
    <sheetView view="pageBreakPreview" topLeftCell="A22" workbookViewId="0">
      <selection activeCell="I52" sqref="I52"/>
    </sheetView>
  </sheetViews>
  <sheetFormatPr defaultRowHeight="12.75"/>
  <cols>
    <col min="2" max="2" width="8.7109375" customWidth="1"/>
    <col min="5" max="5" width="15.85546875" customWidth="1"/>
    <col min="7" max="7" width="14.140625" customWidth="1"/>
    <col min="8" max="8" width="14.7109375" customWidth="1"/>
    <col min="9" max="9" width="15.85546875" customWidth="1"/>
    <col min="10" max="10" width="16" customWidth="1"/>
    <col min="11" max="11" width="15.42578125" bestFit="1" customWidth="1"/>
  </cols>
  <sheetData>
    <row r="1" spans="1:10">
      <c r="A1" s="37"/>
      <c r="B1" s="37"/>
      <c r="C1" s="37"/>
      <c r="D1" s="37"/>
      <c r="E1" s="37"/>
      <c r="G1" s="42" t="s">
        <v>27</v>
      </c>
      <c r="H1" s="37"/>
      <c r="I1" s="39"/>
      <c r="J1" s="37"/>
    </row>
    <row r="2" spans="1:10">
      <c r="A2" s="37"/>
      <c r="B2" s="37"/>
      <c r="C2" s="37"/>
      <c r="D2" s="37"/>
      <c r="E2" s="37"/>
      <c r="G2" s="42" t="s">
        <v>59</v>
      </c>
      <c r="H2" s="37"/>
      <c r="I2" s="39"/>
      <c r="J2" s="37"/>
    </row>
    <row r="3" spans="1:10">
      <c r="A3" s="37"/>
      <c r="B3" s="37"/>
      <c r="C3" s="37"/>
      <c r="D3" s="37"/>
      <c r="E3" s="37"/>
      <c r="G3" s="101" t="s">
        <v>44</v>
      </c>
      <c r="H3" s="37"/>
      <c r="I3" s="39"/>
      <c r="J3" s="37"/>
    </row>
    <row r="4" spans="1:10">
      <c r="A4" s="37"/>
      <c r="B4" s="37"/>
      <c r="C4" s="37"/>
      <c r="D4" s="37"/>
      <c r="E4" s="37"/>
      <c r="F4" s="37"/>
      <c r="G4" s="37"/>
      <c r="H4" s="37"/>
      <c r="I4" s="38" t="s">
        <v>0</v>
      </c>
      <c r="J4" s="15"/>
    </row>
    <row r="5" spans="1:10">
      <c r="A5" s="37"/>
      <c r="B5" s="37"/>
      <c r="C5" s="37"/>
      <c r="D5" s="37"/>
      <c r="E5" s="37"/>
      <c r="F5" s="37"/>
      <c r="H5" s="102" t="s">
        <v>1</v>
      </c>
      <c r="I5" s="38">
        <v>322001</v>
      </c>
      <c r="J5" s="39"/>
    </row>
    <row r="6" spans="1:10">
      <c r="A6" s="37"/>
      <c r="B6" s="37"/>
      <c r="C6" s="37"/>
      <c r="D6" s="37"/>
      <c r="E6" s="37"/>
      <c r="F6" s="37"/>
      <c r="G6" s="37"/>
      <c r="H6" s="37"/>
      <c r="I6" s="56"/>
      <c r="J6" s="39"/>
    </row>
    <row r="7" spans="1:10">
      <c r="A7" s="1" t="s">
        <v>43</v>
      </c>
      <c r="B7" s="92"/>
      <c r="C7" s="3" t="s">
        <v>64</v>
      </c>
      <c r="D7" s="93"/>
      <c r="E7" s="92"/>
      <c r="F7" s="94"/>
      <c r="G7" s="1"/>
      <c r="H7" s="96" t="s">
        <v>13</v>
      </c>
      <c r="I7" s="60"/>
      <c r="J7" s="17"/>
    </row>
    <row r="8" spans="1:10">
      <c r="A8" s="20" t="s">
        <v>63</v>
      </c>
      <c r="B8" s="92"/>
      <c r="C8" s="16"/>
      <c r="D8" s="93"/>
      <c r="E8" s="92"/>
      <c r="F8" s="94"/>
      <c r="G8" s="1"/>
      <c r="H8" s="96"/>
      <c r="I8" s="104"/>
      <c r="J8" s="17"/>
    </row>
    <row r="9" spans="1:10">
      <c r="A9" s="20" t="s">
        <v>62</v>
      </c>
      <c r="B9" s="92"/>
      <c r="C9" s="16"/>
      <c r="D9" s="93"/>
      <c r="E9" s="92"/>
      <c r="F9" s="94"/>
      <c r="G9" s="1"/>
      <c r="H9" s="96"/>
      <c r="I9" s="104"/>
      <c r="J9" s="17"/>
    </row>
    <row r="10" spans="1:10" ht="12.75" customHeight="1">
      <c r="A10" s="20"/>
      <c r="B10" s="1"/>
      <c r="C10" s="1"/>
      <c r="D10" s="1"/>
      <c r="E10" s="1"/>
      <c r="F10" s="1"/>
      <c r="G10" s="1"/>
      <c r="H10" s="96"/>
      <c r="I10" s="7"/>
      <c r="J10" s="3"/>
    </row>
    <row r="11" spans="1:10">
      <c r="A11" s="1" t="s">
        <v>39</v>
      </c>
      <c r="B11" s="1"/>
      <c r="C11" s="3" t="s">
        <v>64</v>
      </c>
      <c r="D11" s="1"/>
      <c r="E11" s="3"/>
      <c r="F11" s="1"/>
      <c r="G11" s="1"/>
      <c r="H11" s="96" t="s">
        <v>13</v>
      </c>
      <c r="I11" s="60"/>
      <c r="J11" s="41"/>
    </row>
    <row r="12" spans="1:10" s="2" customFormat="1" ht="13.5" customHeight="1">
      <c r="A12" s="20" t="s">
        <v>63</v>
      </c>
      <c r="B12" s="22"/>
      <c r="C12" s="22"/>
      <c r="D12" s="1"/>
      <c r="E12" s="19"/>
      <c r="F12" s="19"/>
      <c r="G12" s="1"/>
      <c r="H12" s="96"/>
      <c r="I12" s="103"/>
      <c r="J12" s="23"/>
    </row>
    <row r="13" spans="1:10" s="2" customFormat="1" ht="13.5" customHeight="1">
      <c r="A13" s="20" t="s">
        <v>62</v>
      </c>
      <c r="B13" s="1"/>
      <c r="C13" s="1"/>
      <c r="D13" s="1"/>
      <c r="E13" s="19"/>
      <c r="F13" s="19"/>
      <c r="G13" s="1"/>
      <c r="H13" s="96"/>
      <c r="I13" s="104"/>
      <c r="J13" s="23"/>
    </row>
    <row r="14" spans="1:10" s="2" customFormat="1" ht="13.5" customHeight="1">
      <c r="A14" s="20"/>
      <c r="B14" s="1"/>
      <c r="C14" s="1"/>
      <c r="D14" s="1"/>
      <c r="E14" s="19"/>
      <c r="F14" s="19"/>
      <c r="G14" s="1"/>
      <c r="H14" s="96"/>
      <c r="I14" s="104"/>
      <c r="J14" s="23"/>
    </row>
    <row r="15" spans="1:10" s="2" customFormat="1" ht="13.5" customHeight="1">
      <c r="A15" s="1" t="s">
        <v>65</v>
      </c>
      <c r="B15" s="1"/>
      <c r="C15" s="16" t="s">
        <v>26</v>
      </c>
      <c r="D15" s="1"/>
      <c r="E15" s="1"/>
      <c r="F15" s="19"/>
      <c r="G15" s="1"/>
      <c r="H15" s="96"/>
      <c r="I15" s="104"/>
      <c r="J15" s="23"/>
    </row>
    <row r="16" spans="1:10">
      <c r="A16" s="20" t="s">
        <v>51</v>
      </c>
      <c r="B16" s="1"/>
      <c r="C16" s="16"/>
      <c r="D16" s="16"/>
      <c r="E16" s="3"/>
      <c r="F16" s="37"/>
      <c r="G16" s="37"/>
      <c r="H16" s="102" t="s">
        <v>13</v>
      </c>
      <c r="I16" s="60" t="s">
        <v>95</v>
      </c>
      <c r="J16" s="23"/>
    </row>
    <row r="17" spans="1:12">
      <c r="A17" s="20"/>
      <c r="B17" s="37"/>
      <c r="C17" s="37"/>
      <c r="D17" s="37"/>
      <c r="E17" s="37"/>
      <c r="F17" s="37"/>
      <c r="G17" s="37"/>
      <c r="H17" s="102"/>
      <c r="I17" s="104"/>
      <c r="J17" s="23"/>
    </row>
    <row r="18" spans="1:12">
      <c r="A18" s="37" t="s">
        <v>3</v>
      </c>
      <c r="B18" s="37"/>
      <c r="C18" s="3" t="str">
        <f>'КС-2 январь4'!C18</f>
        <v>Разведочное бурение</v>
      </c>
      <c r="D18" s="3"/>
      <c r="E18" s="39"/>
      <c r="F18" s="37"/>
      <c r="G18" s="37"/>
      <c r="H18" s="102" t="s">
        <v>13</v>
      </c>
      <c r="I18" s="60"/>
      <c r="J18" s="41"/>
    </row>
    <row r="19" spans="1:12">
      <c r="A19" s="37"/>
      <c r="B19" s="37"/>
      <c r="C19" s="42"/>
      <c r="D19" s="42"/>
      <c r="E19" s="42"/>
      <c r="F19" s="42"/>
      <c r="G19" s="37"/>
      <c r="H19" s="102"/>
      <c r="I19" s="12"/>
      <c r="J19" s="3"/>
    </row>
    <row r="20" spans="1:12">
      <c r="A20" s="37" t="s">
        <v>4</v>
      </c>
      <c r="B20" s="37"/>
      <c r="C20" s="16" t="s">
        <v>76</v>
      </c>
      <c r="D20" s="16"/>
      <c r="E20" s="39"/>
      <c r="F20" s="37"/>
      <c r="G20" s="37"/>
      <c r="H20" s="102"/>
      <c r="I20" s="60"/>
      <c r="J20" s="41"/>
    </row>
    <row r="21" spans="1:12">
      <c r="A21" s="37"/>
      <c r="B21" s="37"/>
      <c r="C21" s="42"/>
      <c r="D21" s="42"/>
      <c r="E21" s="42"/>
      <c r="F21" s="42"/>
      <c r="G21" s="37"/>
      <c r="H21" s="37"/>
      <c r="I21" s="6"/>
      <c r="J21" s="3"/>
    </row>
    <row r="22" spans="1:12">
      <c r="A22" s="37"/>
      <c r="B22" s="37"/>
      <c r="C22" s="37"/>
      <c r="D22" s="37"/>
      <c r="F22" s="1"/>
      <c r="G22" s="1"/>
      <c r="H22" s="96" t="s">
        <v>46</v>
      </c>
      <c r="I22" s="61" t="s">
        <v>60</v>
      </c>
      <c r="J22" s="17"/>
    </row>
    <row r="23" spans="1:12">
      <c r="A23" s="37"/>
      <c r="B23" s="37"/>
      <c r="C23" s="37"/>
      <c r="D23" s="37"/>
      <c r="F23" s="37"/>
      <c r="G23" s="102" t="s">
        <v>14</v>
      </c>
      <c r="H23" s="8" t="s">
        <v>50</v>
      </c>
      <c r="I23" s="8" t="s">
        <v>77</v>
      </c>
      <c r="J23" s="3"/>
    </row>
    <row r="24" spans="1:12">
      <c r="A24" s="37"/>
      <c r="B24" s="37"/>
      <c r="C24" s="37"/>
      <c r="D24" s="37"/>
      <c r="E24" s="37"/>
      <c r="F24" s="37"/>
      <c r="G24" s="37"/>
      <c r="H24" s="8" t="s">
        <v>12</v>
      </c>
      <c r="I24" s="100" t="s">
        <v>61</v>
      </c>
      <c r="J24" s="43"/>
    </row>
    <row r="25" spans="1:12">
      <c r="A25" s="37"/>
      <c r="B25" s="37"/>
      <c r="C25" s="37"/>
      <c r="D25" s="37"/>
      <c r="E25" s="37"/>
      <c r="G25" s="37"/>
      <c r="H25" s="37" t="s">
        <v>5</v>
      </c>
      <c r="I25" s="40"/>
      <c r="J25" s="39"/>
      <c r="K25" s="18"/>
      <c r="L25" s="2"/>
    </row>
    <row r="26" spans="1:12">
      <c r="A26" s="37"/>
      <c r="B26" s="37"/>
      <c r="C26" s="37"/>
      <c r="D26" s="37"/>
      <c r="E26" s="37"/>
      <c r="F26" s="37"/>
      <c r="G26" s="37"/>
      <c r="H26" s="37"/>
      <c r="I26" s="46"/>
      <c r="J26" s="37"/>
      <c r="K26" s="18"/>
      <c r="L26" s="2"/>
    </row>
    <row r="27" spans="1:12">
      <c r="A27" s="37"/>
      <c r="B27" s="37"/>
      <c r="C27" s="37"/>
      <c r="D27" s="250" t="s">
        <v>15</v>
      </c>
      <c r="E27" s="251"/>
      <c r="F27" s="70" t="s">
        <v>16</v>
      </c>
      <c r="G27" s="71"/>
      <c r="H27" s="250" t="s">
        <v>17</v>
      </c>
      <c r="I27" s="251"/>
      <c r="J27" s="39"/>
      <c r="K27" s="18"/>
      <c r="L27" s="2"/>
    </row>
    <row r="28" spans="1:12">
      <c r="A28" s="37"/>
      <c r="B28" s="37"/>
      <c r="C28" s="37"/>
      <c r="D28" s="45"/>
      <c r="E28" s="39"/>
      <c r="F28" s="72" t="s">
        <v>18</v>
      </c>
      <c r="G28" s="73"/>
      <c r="H28" s="47"/>
      <c r="I28" s="48"/>
      <c r="J28" s="39"/>
    </row>
    <row r="29" spans="1:12">
      <c r="A29" s="37"/>
      <c r="B29" s="37"/>
      <c r="C29" s="37"/>
      <c r="D29" s="47"/>
      <c r="E29" s="49"/>
      <c r="F29" s="47"/>
      <c r="G29" s="48"/>
      <c r="H29" s="38" t="s">
        <v>19</v>
      </c>
      <c r="I29" s="38" t="s">
        <v>2</v>
      </c>
      <c r="J29" s="39"/>
    </row>
    <row r="30" spans="1:12">
      <c r="A30" s="37"/>
      <c r="B30" s="37"/>
      <c r="C30" s="37"/>
      <c r="D30" s="217" t="s">
        <v>102</v>
      </c>
      <c r="E30" s="218"/>
      <c r="F30" s="74" t="str">
        <f>'КС-2 январь4'!E32</f>
        <v>31.01.2009г.</v>
      </c>
      <c r="G30" s="75"/>
      <c r="H30" s="38" t="str">
        <f>'КС-2 январь4'!G32</f>
        <v>01.01.2009г.</v>
      </c>
      <c r="I30" s="59" t="str">
        <f>F30</f>
        <v>31.01.2009г.</v>
      </c>
      <c r="J30" s="39"/>
    </row>
    <row r="31" spans="1:12">
      <c r="A31" s="37"/>
      <c r="B31" s="37"/>
      <c r="C31" s="37"/>
      <c r="D31" s="39"/>
      <c r="E31" s="39"/>
      <c r="F31" s="39"/>
      <c r="G31" s="39"/>
      <c r="H31" s="39"/>
      <c r="I31" s="39"/>
      <c r="J31" s="39"/>
    </row>
    <row r="32" spans="1:12">
      <c r="A32" s="247" t="s">
        <v>28</v>
      </c>
      <c r="B32" s="247"/>
      <c r="C32" s="247"/>
      <c r="D32" s="247"/>
      <c r="E32" s="247"/>
      <c r="F32" s="247"/>
      <c r="G32" s="247"/>
      <c r="H32" s="247"/>
      <c r="I32" s="247"/>
      <c r="J32" s="50"/>
    </row>
    <row r="33" spans="1:11">
      <c r="A33" s="247" t="s">
        <v>96</v>
      </c>
      <c r="B33" s="247"/>
      <c r="C33" s="247"/>
      <c r="D33" s="247"/>
      <c r="E33" s="247"/>
      <c r="F33" s="247"/>
      <c r="G33" s="247"/>
      <c r="H33" s="247"/>
      <c r="I33" s="247"/>
      <c r="J33" s="50"/>
    </row>
    <row r="34" spans="1:11">
      <c r="A34" s="247"/>
      <c r="B34" s="247"/>
      <c r="C34" s="247"/>
      <c r="D34" s="247"/>
      <c r="E34" s="247"/>
      <c r="F34" s="247"/>
      <c r="G34" s="247"/>
      <c r="H34" s="247"/>
      <c r="I34" s="247"/>
      <c r="J34" s="50"/>
    </row>
    <row r="35" spans="1:11" ht="12.75" customHeight="1">
      <c r="A35" s="54" t="s">
        <v>6</v>
      </c>
      <c r="B35" s="256" t="s">
        <v>53</v>
      </c>
      <c r="C35" s="257"/>
      <c r="D35" s="257"/>
      <c r="E35" s="258"/>
      <c r="F35" s="54" t="s">
        <v>0</v>
      </c>
      <c r="G35" s="265" t="s">
        <v>58</v>
      </c>
      <c r="H35" s="266"/>
      <c r="I35" s="267"/>
      <c r="J35" s="39"/>
    </row>
    <row r="36" spans="1:11">
      <c r="A36" s="55" t="s">
        <v>2</v>
      </c>
      <c r="B36" s="259"/>
      <c r="C36" s="260"/>
      <c r="D36" s="260"/>
      <c r="E36" s="261"/>
      <c r="F36" s="44"/>
      <c r="G36" s="54" t="s">
        <v>54</v>
      </c>
      <c r="H36" s="54"/>
      <c r="I36" s="54" t="s">
        <v>55</v>
      </c>
      <c r="J36" s="15"/>
    </row>
    <row r="37" spans="1:11">
      <c r="A37" s="55" t="s">
        <v>29</v>
      </c>
      <c r="B37" s="259"/>
      <c r="C37" s="260"/>
      <c r="D37" s="260"/>
      <c r="E37" s="261"/>
      <c r="F37" s="44"/>
      <c r="G37" s="55" t="s">
        <v>30</v>
      </c>
      <c r="H37" s="55" t="s">
        <v>56</v>
      </c>
      <c r="I37" s="55" t="s">
        <v>57</v>
      </c>
      <c r="J37" s="15"/>
    </row>
    <row r="38" spans="1:11">
      <c r="A38" s="56"/>
      <c r="B38" s="262"/>
      <c r="C38" s="263"/>
      <c r="D38" s="263"/>
      <c r="E38" s="264"/>
      <c r="F38" s="40"/>
      <c r="G38" s="56" t="s">
        <v>31</v>
      </c>
      <c r="H38" s="11"/>
      <c r="I38" s="56" t="s">
        <v>32</v>
      </c>
      <c r="J38" s="15"/>
    </row>
    <row r="39" spans="1:11">
      <c r="A39" s="51">
        <v>1</v>
      </c>
      <c r="B39" s="250">
        <v>2</v>
      </c>
      <c r="C39" s="252"/>
      <c r="D39" s="252"/>
      <c r="E39" s="251"/>
      <c r="F39" s="53">
        <v>3</v>
      </c>
      <c r="G39" s="54">
        <v>4</v>
      </c>
      <c r="H39" s="54">
        <v>5</v>
      </c>
      <c r="I39" s="54">
        <v>6</v>
      </c>
      <c r="J39" s="15"/>
    </row>
    <row r="40" spans="1:11" ht="25.5" customHeight="1">
      <c r="A40" s="51"/>
      <c r="B40" s="253" t="s">
        <v>66</v>
      </c>
      <c r="C40" s="254"/>
      <c r="D40" s="254"/>
      <c r="E40" s="255"/>
      <c r="F40" s="52"/>
      <c r="G40" s="88">
        <f>62351334.75+I40</f>
        <v>69429233.827457622</v>
      </c>
      <c r="H40" s="88">
        <f>I40</f>
        <v>7077899.0774576273</v>
      </c>
      <c r="I40" s="88">
        <f>I51</f>
        <v>7077899.0774576273</v>
      </c>
      <c r="J40" s="15"/>
    </row>
    <row r="41" spans="1:11" ht="12.75" customHeight="1">
      <c r="A41" s="51"/>
      <c r="B41" s="268" t="s">
        <v>91</v>
      </c>
      <c r="C41" s="269"/>
      <c r="D41" s="269"/>
      <c r="E41" s="270"/>
      <c r="F41" s="52"/>
      <c r="G41" s="88"/>
      <c r="H41" s="129"/>
      <c r="I41" s="130"/>
      <c r="J41" s="15"/>
    </row>
    <row r="42" spans="1:11" ht="14.25" customHeight="1">
      <c r="A42" s="51"/>
      <c r="B42" s="253" t="s">
        <v>92</v>
      </c>
      <c r="C42" s="254"/>
      <c r="D42" s="254"/>
      <c r="E42" s="255"/>
      <c r="F42" s="52"/>
      <c r="G42" s="88">
        <f>G40</f>
        <v>69429233.827457622</v>
      </c>
      <c r="H42" s="88">
        <f>H40</f>
        <v>7077899.0774576273</v>
      </c>
      <c r="I42" s="88">
        <f>I40</f>
        <v>7077899.0774576273</v>
      </c>
      <c r="J42" s="15"/>
    </row>
    <row r="43" spans="1:11" ht="14.25" customHeight="1">
      <c r="A43" s="51"/>
      <c r="B43" s="268" t="s">
        <v>93</v>
      </c>
      <c r="C43" s="269"/>
      <c r="D43" s="269"/>
      <c r="E43" s="270"/>
      <c r="F43" s="52"/>
      <c r="G43" s="38"/>
      <c r="H43" s="65"/>
      <c r="I43" s="54"/>
      <c r="J43" s="15"/>
    </row>
    <row r="44" spans="1:11" ht="51" hidden="1" customHeight="1">
      <c r="A44" s="38">
        <v>1</v>
      </c>
      <c r="B44" s="248" t="str">
        <f>'КС-2 январь4'!C48</f>
        <v>Этап  №4. Подготовка, переработка, погрузка на платформы и транспортировка бурового оборудования  с ж/д станции г. Усинск на ж/д станцию г. Лесосибирск, 357,50 тн</v>
      </c>
      <c r="C44" s="249"/>
      <c r="D44" s="249"/>
      <c r="E44" s="249"/>
      <c r="F44" s="38"/>
      <c r="G44" s="88"/>
      <c r="H44" s="88"/>
      <c r="I44" s="88">
        <f>'КС-2 январь4'!H48</f>
        <v>0</v>
      </c>
      <c r="J44" s="15"/>
    </row>
    <row r="45" spans="1:11" ht="25.5" hidden="1" customHeight="1">
      <c r="A45" s="38">
        <v>2</v>
      </c>
      <c r="B45" s="248" t="str">
        <f>'КС-2 январь4'!C49</f>
        <v>Этап  №5. Приемка бурового оборудования в г. Лесосибирск</v>
      </c>
      <c r="C45" s="249"/>
      <c r="D45" s="249"/>
      <c r="E45" s="249"/>
      <c r="F45" s="38"/>
      <c r="G45" s="88"/>
      <c r="H45" s="88"/>
      <c r="I45" s="88">
        <f>'КС-2 январь4'!H49</f>
        <v>0</v>
      </c>
      <c r="J45" s="86"/>
      <c r="K45" s="87"/>
    </row>
    <row r="46" spans="1:11" ht="26.25" customHeight="1">
      <c r="A46" s="51">
        <v>1</v>
      </c>
      <c r="B46" s="268" t="str">
        <f>'КС-2 январь4'!C47</f>
        <v>Этап VII. Ответственное хранение бурового оборудования</v>
      </c>
      <c r="C46" s="269"/>
      <c r="D46" s="269"/>
      <c r="E46" s="270"/>
      <c r="F46" s="52"/>
      <c r="G46" s="38"/>
      <c r="H46" s="65"/>
      <c r="I46" s="130">
        <f>'КС-2 январь4'!H51</f>
        <v>1786050.8474576273</v>
      </c>
      <c r="J46" s="15"/>
    </row>
    <row r="47" spans="1:11" ht="39" hidden="1" customHeight="1">
      <c r="A47" s="38">
        <v>3</v>
      </c>
      <c r="B47" s="248" t="str">
        <f>'КС-2 январь4'!C50</f>
        <v>Этап  №6. Перевозка бурового оборудования в район промежуточного складирования (г. Лесосибирск- п.г.т. С-Енисейск)</v>
      </c>
      <c r="C47" s="249"/>
      <c r="D47" s="249"/>
      <c r="E47" s="249"/>
      <c r="F47" s="38"/>
      <c r="G47" s="88"/>
      <c r="H47" s="88"/>
      <c r="I47" s="88">
        <f>'КС-2 январь4'!H50</f>
        <v>0</v>
      </c>
      <c r="J47" s="86"/>
      <c r="K47" s="87"/>
    </row>
    <row r="48" spans="1:11" ht="26.25" customHeight="1">
      <c r="A48" s="51">
        <v>2</v>
      </c>
      <c r="B48" s="268" t="str">
        <f>'КС-2 январь5'!B43</f>
        <v>Этап VIII. Восстановление зимней дороги для транспортировки БУ на площадку скв. №81</v>
      </c>
      <c r="C48" s="269"/>
      <c r="D48" s="269"/>
      <c r="E48" s="270"/>
      <c r="F48" s="52"/>
      <c r="G48" s="38"/>
      <c r="H48" s="65"/>
      <c r="I48" s="130">
        <f>'КС-2 январь5'!H108</f>
        <v>1860626.6</v>
      </c>
      <c r="J48" s="15"/>
    </row>
    <row r="49" spans="1:12" ht="26.25" customHeight="1">
      <c r="A49" s="51">
        <v>3</v>
      </c>
      <c r="B49" s="268" t="str">
        <f>'КС-2 январь6'!B42</f>
        <v>Этап IX. Строительство зимней дороги для транспортировки БУ на площадку скв. №81</v>
      </c>
      <c r="C49" s="269"/>
      <c r="D49" s="269"/>
      <c r="E49" s="270"/>
      <c r="F49" s="52"/>
      <c r="G49" s="38"/>
      <c r="H49" s="65"/>
      <c r="I49" s="130">
        <f>'КС-2 январь6'!H125</f>
        <v>401674.95</v>
      </c>
      <c r="J49" s="15"/>
    </row>
    <row r="50" spans="1:12" ht="26.25" customHeight="1">
      <c r="A50" s="51">
        <v>4</v>
      </c>
      <c r="B50" s="268" t="str">
        <f>'КС-2 январь7'!B42</f>
        <v>Этап XI. Строительство площадки разведочной скважины №81</v>
      </c>
      <c r="C50" s="269"/>
      <c r="D50" s="269"/>
      <c r="E50" s="270"/>
      <c r="F50" s="52"/>
      <c r="G50" s="38"/>
      <c r="H50" s="65"/>
      <c r="I50" s="130">
        <f>'КС-2 январь7'!H137</f>
        <v>3029546.68</v>
      </c>
      <c r="J50" s="15"/>
    </row>
    <row r="51" spans="1:12" ht="17.25" customHeight="1">
      <c r="A51" s="38"/>
      <c r="B51" s="271" t="s">
        <v>94</v>
      </c>
      <c r="C51" s="272" t="s">
        <v>67</v>
      </c>
      <c r="D51" s="272" t="s">
        <v>67</v>
      </c>
      <c r="E51" s="272" t="s">
        <v>67</v>
      </c>
      <c r="F51" s="38"/>
      <c r="G51" s="88"/>
      <c r="H51" s="88"/>
      <c r="I51" s="88">
        <f>SUM(I46:I50)</f>
        <v>7077899.0774576273</v>
      </c>
      <c r="J51" s="86"/>
      <c r="K51" s="87"/>
    </row>
    <row r="52" spans="1:12">
      <c r="A52" s="39"/>
      <c r="B52" s="39"/>
      <c r="C52" s="39"/>
      <c r="E52" s="39"/>
      <c r="F52" s="39"/>
      <c r="G52" s="106"/>
      <c r="H52" s="105" t="s">
        <v>33</v>
      </c>
      <c r="I52" s="90">
        <f>I51</f>
        <v>7077899.0774576273</v>
      </c>
      <c r="J52" s="57"/>
      <c r="K52" s="58"/>
      <c r="L52" s="2"/>
    </row>
    <row r="53" spans="1:12">
      <c r="A53" s="39"/>
      <c r="B53" s="39"/>
      <c r="C53" s="39"/>
      <c r="E53" s="39"/>
      <c r="F53" s="39"/>
      <c r="G53" s="107"/>
      <c r="H53" s="105" t="s">
        <v>34</v>
      </c>
      <c r="I53" s="89">
        <f>I52*0.18</f>
        <v>1274021.8339423728</v>
      </c>
      <c r="J53" s="57"/>
      <c r="K53" s="58"/>
      <c r="L53" s="2"/>
    </row>
    <row r="54" spans="1:12">
      <c r="A54" s="39"/>
      <c r="B54" s="39"/>
      <c r="C54" s="39"/>
      <c r="E54" s="39"/>
      <c r="F54" s="39"/>
      <c r="G54" s="108"/>
      <c r="H54" s="105" t="s">
        <v>35</v>
      </c>
      <c r="I54" s="91">
        <f>I52+I53</f>
        <v>8351920.9113999996</v>
      </c>
      <c r="J54" s="57"/>
      <c r="K54" s="58"/>
      <c r="L54" s="2"/>
    </row>
    <row r="55" spans="1:12" ht="10.5" customHeight="1">
      <c r="A55" s="37"/>
      <c r="B55" s="39"/>
      <c r="C55" s="39"/>
      <c r="D55" s="39"/>
      <c r="E55" s="39"/>
      <c r="F55" s="39"/>
      <c r="G55" s="39"/>
      <c r="H55" s="39"/>
      <c r="I55" s="37"/>
      <c r="J55" s="37"/>
      <c r="K55" s="58"/>
      <c r="L55" s="2"/>
    </row>
    <row r="56" spans="1:12" ht="10.5" customHeight="1">
      <c r="A56" s="37"/>
      <c r="B56" s="39"/>
      <c r="C56" s="39"/>
      <c r="D56" s="39"/>
      <c r="E56" s="39"/>
      <c r="F56" s="39"/>
      <c r="G56" s="39"/>
      <c r="H56" s="39"/>
      <c r="I56" s="37"/>
      <c r="J56" s="37"/>
      <c r="K56" s="58"/>
      <c r="L56" s="2"/>
    </row>
    <row r="57" spans="1:12" ht="15" customHeight="1">
      <c r="A57" s="1" t="s">
        <v>74</v>
      </c>
      <c r="B57" s="124"/>
      <c r="C57" s="3"/>
      <c r="D57" s="27"/>
      <c r="E57" s="27"/>
      <c r="F57" s="27"/>
      <c r="G57" s="27"/>
      <c r="H57" s="3"/>
      <c r="I57" s="3"/>
      <c r="J57" s="2"/>
    </row>
    <row r="58" spans="1:12" ht="27" customHeight="1">
      <c r="A58" s="123" t="s">
        <v>20</v>
      </c>
      <c r="B58" s="3"/>
      <c r="C58" s="219" t="s">
        <v>83</v>
      </c>
      <c r="D58" s="219"/>
      <c r="E58" s="219"/>
      <c r="F58" s="219"/>
      <c r="G58" s="219"/>
      <c r="H58" s="27"/>
      <c r="I58" s="3" t="s">
        <v>72</v>
      </c>
      <c r="J58" s="2"/>
    </row>
    <row r="59" spans="1:12" ht="13.5" customHeight="1">
      <c r="A59" s="1"/>
      <c r="B59" s="3"/>
      <c r="F59" s="3"/>
      <c r="G59" s="3"/>
      <c r="H59" s="27"/>
      <c r="I59" s="2"/>
    </row>
    <row r="60" spans="1:12" ht="27" customHeight="1">
      <c r="A60" s="1"/>
      <c r="B60" s="3"/>
      <c r="C60" s="219" t="s">
        <v>90</v>
      </c>
      <c r="D60" s="219"/>
      <c r="E60" s="219"/>
      <c r="F60" s="219"/>
      <c r="G60" s="219"/>
      <c r="H60" s="27"/>
      <c r="I60" s="3" t="s">
        <v>97</v>
      </c>
    </row>
    <row r="61" spans="1:12" ht="13.5" customHeight="1">
      <c r="A61" s="1"/>
      <c r="B61" s="3"/>
      <c r="F61" s="3"/>
      <c r="G61" s="3"/>
      <c r="H61" s="27"/>
      <c r="I61" s="2"/>
    </row>
    <row r="62" spans="1:12" ht="28.5" customHeight="1">
      <c r="A62" s="1"/>
      <c r="B62" s="3"/>
      <c r="C62" s="219" t="s">
        <v>84</v>
      </c>
      <c r="D62" s="219"/>
      <c r="E62" s="219"/>
      <c r="F62" s="219"/>
      <c r="G62" s="219"/>
      <c r="H62" s="27"/>
      <c r="I62" s="3" t="s">
        <v>73</v>
      </c>
    </row>
    <row r="63" spans="1:12" ht="14.25" customHeight="1">
      <c r="A63" s="2"/>
      <c r="B63" s="29"/>
      <c r="C63" s="27"/>
      <c r="D63" s="27"/>
      <c r="F63" s="27"/>
      <c r="G63" s="123"/>
      <c r="H63" s="27"/>
      <c r="I63" s="27"/>
    </row>
    <row r="64" spans="1:12" s="121" customFormat="1" ht="15" customHeight="1">
      <c r="A64" s="3" t="s">
        <v>75</v>
      </c>
      <c r="B64" s="29"/>
      <c r="C64" s="3" t="s">
        <v>38</v>
      </c>
      <c r="D64" s="27"/>
      <c r="F64" s="27"/>
      <c r="G64" s="123"/>
      <c r="H64" s="27"/>
      <c r="I64" s="27"/>
    </row>
    <row r="65" spans="1:11" s="121" customFormat="1" ht="12.75" customHeight="1">
      <c r="A65" s="3"/>
      <c r="B65" s="29"/>
      <c r="C65" s="3" t="s">
        <v>40</v>
      </c>
      <c r="D65" s="27"/>
      <c r="F65" s="27"/>
      <c r="G65" s="123"/>
      <c r="H65" s="27"/>
      <c r="I65" s="3" t="s">
        <v>70</v>
      </c>
    </row>
    <row r="66" spans="1:11" s="121" customFormat="1" ht="13.5" customHeight="1">
      <c r="A66" s="123" t="s">
        <v>20</v>
      </c>
      <c r="B66" s="29"/>
      <c r="C66" s="3" t="s">
        <v>229</v>
      </c>
      <c r="D66" s="27"/>
      <c r="F66" s="27"/>
      <c r="G66" s="123"/>
      <c r="H66" s="27"/>
      <c r="I66" s="3"/>
    </row>
    <row r="67" spans="1:11" s="121" customFormat="1" ht="13.5" customHeight="1">
      <c r="A67" s="123"/>
      <c r="B67" s="29"/>
      <c r="C67" s="3"/>
      <c r="D67" s="27"/>
      <c r="F67" s="27"/>
      <c r="G67" s="123"/>
      <c r="H67" s="27"/>
      <c r="I67" s="3"/>
    </row>
    <row r="68" spans="1:11" s="125" customFormat="1">
      <c r="A68" s="1"/>
      <c r="C68" s="3"/>
      <c r="H68" s="3"/>
      <c r="I68" s="3"/>
      <c r="J68" s="3"/>
    </row>
    <row r="69" spans="1:11" s="125" customFormat="1">
      <c r="A69" s="1"/>
      <c r="C69" s="3"/>
      <c r="H69" s="3"/>
      <c r="I69" s="3"/>
      <c r="J69" s="3"/>
    </row>
    <row r="70" spans="1:11" ht="12.75" customHeight="1">
      <c r="A70" s="1"/>
      <c r="B70" s="3"/>
      <c r="C70" s="3"/>
      <c r="D70" s="3"/>
      <c r="E70" s="3"/>
      <c r="F70" s="3"/>
      <c r="G70" s="3"/>
      <c r="H70" s="3"/>
      <c r="I70" s="27"/>
      <c r="J70" s="2"/>
    </row>
    <row r="71" spans="1:11" s="121" customFormat="1" ht="15" customHeight="1">
      <c r="A71" s="3"/>
      <c r="B71" s="29"/>
      <c r="C71" s="3"/>
      <c r="D71" s="27"/>
      <c r="F71" s="27"/>
      <c r="G71" s="123"/>
      <c r="H71" s="27"/>
      <c r="I71" s="27"/>
    </row>
    <row r="72" spans="1:11" s="121" customFormat="1" ht="12.75" customHeight="1">
      <c r="A72" s="3"/>
      <c r="B72" s="29"/>
      <c r="C72" s="3"/>
      <c r="D72" s="27"/>
      <c r="F72" s="27"/>
      <c r="G72" s="123"/>
      <c r="H72" s="27"/>
      <c r="I72" s="27"/>
    </row>
    <row r="73" spans="1:11" s="121" customFormat="1" ht="13.5" customHeight="1">
      <c r="A73" s="123"/>
      <c r="B73" s="29"/>
      <c r="C73" s="3"/>
      <c r="D73" s="27"/>
      <c r="F73" s="27"/>
      <c r="G73" s="123"/>
      <c r="H73" s="27"/>
      <c r="I73" s="3"/>
    </row>
    <row r="74" spans="1:11" s="121" customFormat="1" ht="13.5" customHeight="1">
      <c r="A74" s="123"/>
      <c r="B74" s="29"/>
      <c r="C74" s="3"/>
      <c r="D74" s="27"/>
      <c r="F74" s="27"/>
      <c r="G74" s="123"/>
      <c r="H74" s="27"/>
      <c r="I74" s="3"/>
    </row>
    <row r="75" spans="1:11" hidden="1">
      <c r="A75" s="1" t="s">
        <v>65</v>
      </c>
      <c r="B75" s="3"/>
      <c r="C75" s="3" t="s">
        <v>38</v>
      </c>
      <c r="D75" s="3"/>
      <c r="E75" s="3"/>
      <c r="F75" s="3"/>
      <c r="G75" s="3"/>
      <c r="H75" s="27"/>
      <c r="I75" s="3"/>
    </row>
    <row r="76" spans="1:11" hidden="1">
      <c r="A76" s="1"/>
      <c r="B76" s="3"/>
      <c r="C76" s="3" t="s">
        <v>40</v>
      </c>
      <c r="D76" s="27"/>
      <c r="E76" s="27"/>
      <c r="F76" s="27"/>
      <c r="G76" s="27"/>
      <c r="H76" s="27"/>
      <c r="I76" s="27"/>
    </row>
    <row r="77" spans="1:11" hidden="1">
      <c r="A77" s="123" t="s">
        <v>20</v>
      </c>
      <c r="B77" s="124"/>
      <c r="C77" s="3" t="s">
        <v>69</v>
      </c>
      <c r="D77" s="27"/>
      <c r="E77" s="27"/>
      <c r="F77" s="27"/>
      <c r="G77" s="27"/>
      <c r="H77" s="27"/>
      <c r="I77" s="3" t="s">
        <v>70</v>
      </c>
    </row>
    <row r="78" spans="1:11">
      <c r="A78" s="1"/>
      <c r="B78" s="29"/>
      <c r="C78" s="27"/>
      <c r="D78" s="27"/>
      <c r="E78" s="27"/>
      <c r="F78" s="27"/>
      <c r="G78" s="82"/>
      <c r="H78" s="82"/>
      <c r="I78" s="2"/>
      <c r="J78" s="2"/>
      <c r="K78" s="68"/>
    </row>
    <row r="79" spans="1:11" s="121" customFormat="1">
      <c r="A79" s="118"/>
      <c r="B79" s="29"/>
      <c r="C79" s="27"/>
      <c r="D79" s="27"/>
      <c r="F79" s="27"/>
      <c r="G79" s="27"/>
      <c r="H79" s="27"/>
      <c r="I79" s="27"/>
    </row>
    <row r="80" spans="1:11" s="121" customFormat="1">
      <c r="A80" s="3"/>
      <c r="B80" s="3"/>
      <c r="C80" s="3"/>
      <c r="D80" s="3"/>
      <c r="E80" s="3"/>
      <c r="F80" s="3"/>
      <c r="G80" s="3"/>
      <c r="H80" s="27"/>
      <c r="I80" s="3"/>
    </row>
    <row r="81" spans="1:9" s="121" customFormat="1">
      <c r="A81" s="3"/>
      <c r="B81" s="3"/>
      <c r="C81" s="3"/>
      <c r="D81" s="27"/>
      <c r="E81" s="27"/>
      <c r="F81" s="27"/>
      <c r="G81" s="27"/>
      <c r="H81" s="27"/>
      <c r="I81" s="27"/>
    </row>
    <row r="82" spans="1:9" s="121" customFormat="1">
      <c r="A82" s="3"/>
      <c r="B82" s="3"/>
      <c r="C82" s="3"/>
      <c r="D82" s="27"/>
      <c r="E82" s="27"/>
      <c r="F82" s="27"/>
      <c r="G82" s="27"/>
      <c r="H82" s="27"/>
      <c r="I82" s="27"/>
    </row>
    <row r="83" spans="1:9" s="121" customFormat="1">
      <c r="A83" s="118"/>
      <c r="B83" s="3"/>
      <c r="C83" s="3"/>
      <c r="D83" s="27"/>
      <c r="E83" s="27"/>
      <c r="F83" s="27"/>
      <c r="G83" s="27"/>
      <c r="H83" s="3"/>
      <c r="I83" s="3"/>
    </row>
    <row r="84" spans="1:9" s="121" customFormat="1">
      <c r="A84" s="118"/>
      <c r="B84" s="3"/>
      <c r="C84" s="3"/>
      <c r="D84" s="3"/>
      <c r="E84" s="3"/>
      <c r="F84" s="3"/>
      <c r="G84" s="3"/>
      <c r="H84" s="3"/>
      <c r="I84" s="3"/>
    </row>
    <row r="85" spans="1:9" s="121" customFormat="1">
      <c r="A85" s="118"/>
      <c r="B85" s="29"/>
      <c r="C85" s="27"/>
      <c r="D85" s="27"/>
      <c r="F85" s="27"/>
      <c r="G85" s="27"/>
      <c r="H85" s="27"/>
      <c r="I85" s="27"/>
    </row>
    <row r="86" spans="1:9" s="121" customFormat="1"/>
    <row r="87" spans="1:9">
      <c r="A87" s="67"/>
    </row>
    <row r="88" spans="1:9">
      <c r="A88" s="67"/>
    </row>
    <row r="89" spans="1:9">
      <c r="A89" s="67"/>
    </row>
    <row r="90" spans="1:9">
      <c r="A90" s="67"/>
    </row>
    <row r="91" spans="1:9">
      <c r="A91" s="67"/>
    </row>
    <row r="92" spans="1:9">
      <c r="A92" s="67"/>
    </row>
  </sheetData>
  <mergeCells count="24">
    <mergeCell ref="B48:E48"/>
    <mergeCell ref="B49:E49"/>
    <mergeCell ref="B50:E50"/>
    <mergeCell ref="C60:G60"/>
    <mergeCell ref="C62:G62"/>
    <mergeCell ref="B51:E51"/>
    <mergeCell ref="C58:G58"/>
    <mergeCell ref="B45:E45"/>
    <mergeCell ref="B47:E47"/>
    <mergeCell ref="B41:E41"/>
    <mergeCell ref="B42:E42"/>
    <mergeCell ref="B46:E46"/>
    <mergeCell ref="A33:I33"/>
    <mergeCell ref="B44:E44"/>
    <mergeCell ref="H27:I27"/>
    <mergeCell ref="B39:E39"/>
    <mergeCell ref="B40:E40"/>
    <mergeCell ref="D30:E30"/>
    <mergeCell ref="A34:I34"/>
    <mergeCell ref="A32:I32"/>
    <mergeCell ref="B35:E38"/>
    <mergeCell ref="D27:E27"/>
    <mergeCell ref="G35:I35"/>
    <mergeCell ref="B43:E43"/>
  </mergeCells>
  <phoneticPr fontId="0" type="noConversion"/>
  <printOptions horizontalCentered="1"/>
  <pageMargins left="0.39370078740157483" right="0.39370078740157483" top="0.19685039370078741" bottom="0.39370078740157483" header="0.51181102362204722" footer="0.51181102362204722"/>
  <pageSetup paperSize="9" scale="87" orientation="portrait" r:id="rId1"/>
  <headerFooter alignWithMargins="0"/>
  <rowBreaks count="1" manualBreakCount="1">
    <brk id="6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B15AB-2154-45D1-BE94-577CA3FA6DBE}">
  <sheetPr>
    <pageSetUpPr fitToPage="1"/>
  </sheetPr>
  <dimension ref="A1:N26"/>
  <sheetViews>
    <sheetView tabSelected="1" zoomScaleNormal="100" zoomScaleSheetLayoutView="85" workbookViewId="0">
      <selection activeCell="N19" sqref="N19"/>
    </sheetView>
  </sheetViews>
  <sheetFormatPr defaultRowHeight="12.75"/>
  <cols>
    <col min="1" max="1" width="5.85546875" style="187" bestFit="1" customWidth="1"/>
    <col min="2" max="2" width="68.5703125" style="125" customWidth="1"/>
    <col min="3" max="4" width="14.85546875" style="125" customWidth="1"/>
    <col min="5" max="5" width="10.7109375" style="125" customWidth="1"/>
    <col min="6" max="9" width="7.7109375" style="125" customWidth="1"/>
    <col min="10" max="14" width="15.7109375" style="125" customWidth="1"/>
    <col min="15" max="16384" width="9.140625" style="125"/>
  </cols>
  <sheetData>
    <row r="1" spans="1:14">
      <c r="M1" s="125" t="s">
        <v>389</v>
      </c>
    </row>
    <row r="2" spans="1:14">
      <c r="E2" s="205"/>
      <c r="F2" s="207"/>
      <c r="G2" s="207"/>
      <c r="H2" s="207"/>
      <c r="I2" s="207"/>
      <c r="J2" s="207"/>
      <c r="K2" s="207"/>
      <c r="L2" s="207"/>
      <c r="M2" s="207"/>
      <c r="N2" s="205"/>
    </row>
    <row r="3" spans="1:14">
      <c r="B3" s="275" t="s">
        <v>372</v>
      </c>
      <c r="C3" s="275"/>
      <c r="D3" s="275"/>
      <c r="E3" s="275"/>
      <c r="F3" s="275"/>
      <c r="G3" s="275"/>
      <c r="H3" s="275"/>
      <c r="I3" s="275"/>
      <c r="J3" s="275"/>
      <c r="K3" s="275"/>
      <c r="L3" s="275"/>
      <c r="M3" s="275"/>
      <c r="N3" s="275"/>
    </row>
    <row r="4" spans="1:14">
      <c r="E4" s="98"/>
      <c r="F4" s="98"/>
      <c r="G4" s="98"/>
      <c r="H4" s="98"/>
      <c r="I4" s="98"/>
      <c r="J4" s="98"/>
      <c r="K4" s="98"/>
      <c r="L4" s="98"/>
      <c r="M4" s="98"/>
      <c r="N4" s="98"/>
    </row>
    <row r="5" spans="1:14">
      <c r="B5" s="193" t="s">
        <v>373</v>
      </c>
      <c r="E5" s="98"/>
      <c r="F5" s="98"/>
      <c r="G5" s="98"/>
      <c r="H5" s="98"/>
      <c r="I5" s="98"/>
      <c r="J5" s="98"/>
      <c r="K5" s="98"/>
      <c r="L5" s="98"/>
      <c r="M5" s="98"/>
      <c r="N5" s="98"/>
    </row>
    <row r="6" spans="1:14" ht="63.75" customHeight="1">
      <c r="B6" s="276" t="s">
        <v>396</v>
      </c>
      <c r="C6" s="276"/>
      <c r="D6" s="276"/>
      <c r="E6" s="276"/>
      <c r="F6" s="276"/>
      <c r="G6" s="276"/>
      <c r="H6" s="276"/>
      <c r="I6" s="276"/>
      <c r="J6" s="276"/>
      <c r="K6" s="276"/>
      <c r="L6" s="276"/>
      <c r="M6" s="276"/>
      <c r="N6" s="276"/>
    </row>
    <row r="7" spans="1:14" ht="15">
      <c r="B7" s="202" t="s">
        <v>375</v>
      </c>
      <c r="C7" s="193"/>
      <c r="E7" s="277"/>
      <c r="F7" s="277"/>
      <c r="G7" s="277"/>
      <c r="H7" s="277"/>
      <c r="I7" s="277"/>
      <c r="J7" s="277"/>
      <c r="K7" s="277"/>
      <c r="L7" s="277"/>
      <c r="M7" s="277"/>
      <c r="N7" s="277"/>
    </row>
    <row r="8" spans="1:14" ht="33" customHeight="1">
      <c r="A8" s="280" t="s">
        <v>368</v>
      </c>
      <c r="B8" s="281" t="s">
        <v>52</v>
      </c>
      <c r="C8" s="282" t="s">
        <v>398</v>
      </c>
      <c r="D8" s="282" t="s">
        <v>399</v>
      </c>
      <c r="E8" s="278" t="s">
        <v>394</v>
      </c>
      <c r="F8" s="278" t="s">
        <v>395</v>
      </c>
      <c r="G8" s="278"/>
      <c r="H8" s="278"/>
      <c r="I8" s="278"/>
      <c r="J8" s="278" t="s">
        <v>400</v>
      </c>
      <c r="K8" s="278"/>
      <c r="L8" s="278"/>
      <c r="M8" s="278"/>
      <c r="N8" s="278" t="s">
        <v>33</v>
      </c>
    </row>
    <row r="9" spans="1:14" ht="63.95" customHeight="1">
      <c r="A9" s="280"/>
      <c r="B9" s="281"/>
      <c r="C9" s="282"/>
      <c r="D9" s="282"/>
      <c r="E9" s="278"/>
      <c r="F9" s="208">
        <v>2024</v>
      </c>
      <c r="G9" s="208">
        <v>2025</v>
      </c>
      <c r="H9" s="208">
        <v>2026</v>
      </c>
      <c r="I9" s="208">
        <v>2027</v>
      </c>
      <c r="J9" s="208">
        <v>2024</v>
      </c>
      <c r="K9" s="208">
        <v>2025</v>
      </c>
      <c r="L9" s="208">
        <v>2026</v>
      </c>
      <c r="M9" s="208">
        <v>2027</v>
      </c>
      <c r="N9" s="278"/>
    </row>
    <row r="10" spans="1:14" s="81" customFormat="1" ht="48.75" customHeight="1">
      <c r="A10" s="194" t="s">
        <v>369</v>
      </c>
      <c r="B10" s="274" t="s">
        <v>390</v>
      </c>
      <c r="C10" s="274"/>
      <c r="D10" s="274"/>
      <c r="E10" s="274"/>
      <c r="F10" s="274"/>
      <c r="G10" s="274"/>
      <c r="H10" s="274"/>
      <c r="I10" s="274"/>
      <c r="J10" s="274"/>
      <c r="K10" s="274"/>
      <c r="L10" s="274"/>
      <c r="M10" s="274"/>
      <c r="N10" s="274"/>
    </row>
    <row r="11" spans="1:14" s="81" customFormat="1" ht="30">
      <c r="A11" s="194" t="s">
        <v>378</v>
      </c>
      <c r="B11" s="195" t="s">
        <v>383</v>
      </c>
      <c r="C11" s="206">
        <v>0</v>
      </c>
      <c r="D11" s="209">
        <f>C11*1.2</f>
        <v>0</v>
      </c>
      <c r="E11" s="200">
        <f>SUM(F11:I11)</f>
        <v>911</v>
      </c>
      <c r="F11" s="197">
        <v>111</v>
      </c>
      <c r="G11" s="197">
        <v>282</v>
      </c>
      <c r="H11" s="197">
        <v>357</v>
      </c>
      <c r="I11" s="197">
        <v>161</v>
      </c>
      <c r="J11" s="210">
        <f>F11*C11</f>
        <v>0</v>
      </c>
      <c r="K11" s="210">
        <f>G11*C11</f>
        <v>0</v>
      </c>
      <c r="L11" s="210">
        <f>H11*C11</f>
        <v>0</v>
      </c>
      <c r="M11" s="210">
        <f>I11*C11</f>
        <v>0</v>
      </c>
      <c r="N11" s="284">
        <f>C11*E11</f>
        <v>0</v>
      </c>
    </row>
    <row r="12" spans="1:14" s="81" customFormat="1" ht="150">
      <c r="A12" s="194" t="s">
        <v>379</v>
      </c>
      <c r="B12" s="195" t="s">
        <v>384</v>
      </c>
      <c r="C12" s="206">
        <v>0</v>
      </c>
      <c r="D12" s="209">
        <f t="shared" ref="D12:D15" si="0">C12*1.2</f>
        <v>0</v>
      </c>
      <c r="E12" s="200">
        <f>SUM(F12:I12)</f>
        <v>20</v>
      </c>
      <c r="F12" s="197">
        <v>2</v>
      </c>
      <c r="G12" s="197">
        <v>8</v>
      </c>
      <c r="H12" s="197">
        <v>8</v>
      </c>
      <c r="I12" s="197">
        <v>2</v>
      </c>
      <c r="J12" s="210">
        <f>F12*C12</f>
        <v>0</v>
      </c>
      <c r="K12" s="210">
        <f>G12*C12</f>
        <v>0</v>
      </c>
      <c r="L12" s="210">
        <f>H12*C12</f>
        <v>0</v>
      </c>
      <c r="M12" s="210">
        <f>I12*C12</f>
        <v>0</v>
      </c>
      <c r="N12" s="284">
        <f t="shared" ref="N12:N15" si="1">C12*E12</f>
        <v>0</v>
      </c>
    </row>
    <row r="13" spans="1:14" s="81" customFormat="1" ht="165">
      <c r="A13" s="194" t="s">
        <v>380</v>
      </c>
      <c r="B13" s="195" t="s">
        <v>392</v>
      </c>
      <c r="C13" s="206">
        <v>0</v>
      </c>
      <c r="D13" s="209">
        <f>C13*1.2</f>
        <v>0</v>
      </c>
      <c r="E13" s="211" t="s">
        <v>376</v>
      </c>
      <c r="F13" s="211" t="s">
        <v>376</v>
      </c>
      <c r="G13" s="211" t="s">
        <v>376</v>
      </c>
      <c r="H13" s="211" t="s">
        <v>376</v>
      </c>
      <c r="I13" s="211" t="s">
        <v>376</v>
      </c>
      <c r="J13" s="211" t="s">
        <v>376</v>
      </c>
      <c r="K13" s="211" t="s">
        <v>376</v>
      </c>
      <c r="L13" s="211" t="s">
        <v>376</v>
      </c>
      <c r="M13" s="211" t="s">
        <v>376</v>
      </c>
      <c r="N13" s="211" t="s">
        <v>376</v>
      </c>
    </row>
    <row r="14" spans="1:14" s="81" customFormat="1" ht="135">
      <c r="A14" s="194" t="s">
        <v>381</v>
      </c>
      <c r="B14" s="195" t="s">
        <v>393</v>
      </c>
      <c r="C14" s="206">
        <v>0</v>
      </c>
      <c r="D14" s="209">
        <f t="shared" ref="D14" si="2">C14*1.2</f>
        <v>0</v>
      </c>
      <c r="E14" s="211" t="s">
        <v>376</v>
      </c>
      <c r="F14" s="211" t="s">
        <v>376</v>
      </c>
      <c r="G14" s="211" t="s">
        <v>376</v>
      </c>
      <c r="H14" s="211" t="s">
        <v>376</v>
      </c>
      <c r="I14" s="211" t="s">
        <v>376</v>
      </c>
      <c r="J14" s="211" t="s">
        <v>376</v>
      </c>
      <c r="K14" s="211" t="s">
        <v>376</v>
      </c>
      <c r="L14" s="211" t="s">
        <v>376</v>
      </c>
      <c r="M14" s="211" t="s">
        <v>376</v>
      </c>
      <c r="N14" s="211" t="s">
        <v>376</v>
      </c>
    </row>
    <row r="15" spans="1:14" s="81" customFormat="1" ht="150">
      <c r="A15" s="194" t="s">
        <v>382</v>
      </c>
      <c r="B15" s="195" t="s">
        <v>386</v>
      </c>
      <c r="C15" s="206">
        <v>0</v>
      </c>
      <c r="D15" s="209">
        <f t="shared" si="0"/>
        <v>0</v>
      </c>
      <c r="E15" s="200">
        <f>SUM(F15:I15)</f>
        <v>164</v>
      </c>
      <c r="F15" s="197">
        <v>14</v>
      </c>
      <c r="G15" s="197">
        <v>75</v>
      </c>
      <c r="H15" s="211" t="s">
        <v>376</v>
      </c>
      <c r="I15" s="197">
        <v>75</v>
      </c>
      <c r="J15" s="210">
        <f>F15*C15</f>
        <v>0</v>
      </c>
      <c r="K15" s="210">
        <f>G15*C15</f>
        <v>0</v>
      </c>
      <c r="L15" s="211" t="s">
        <v>376</v>
      </c>
      <c r="M15" s="210">
        <f>I15*C15</f>
        <v>0</v>
      </c>
      <c r="N15" s="284">
        <f t="shared" si="1"/>
        <v>0</v>
      </c>
    </row>
    <row r="16" spans="1:14" s="81" customFormat="1" ht="42.95" customHeight="1">
      <c r="A16" s="194" t="s">
        <v>370</v>
      </c>
      <c r="B16" s="195" t="s">
        <v>401</v>
      </c>
      <c r="C16" s="197" t="s">
        <v>376</v>
      </c>
      <c r="D16" s="197" t="s">
        <v>376</v>
      </c>
      <c r="E16" s="197" t="s">
        <v>376</v>
      </c>
      <c r="F16" s="211" t="s">
        <v>376</v>
      </c>
      <c r="G16" s="211" t="s">
        <v>376</v>
      </c>
      <c r="H16" s="211" t="s">
        <v>376</v>
      </c>
      <c r="I16" s="211" t="s">
        <v>376</v>
      </c>
      <c r="J16" s="211" t="s">
        <v>376</v>
      </c>
      <c r="K16" s="211" t="s">
        <v>376</v>
      </c>
      <c r="L16" s="211" t="s">
        <v>376</v>
      </c>
      <c r="M16" s="211" t="s">
        <v>376</v>
      </c>
      <c r="N16" s="199">
        <v>0</v>
      </c>
    </row>
    <row r="17" spans="1:14" s="81" customFormat="1" ht="165.75" customHeight="1">
      <c r="A17" s="194" t="s">
        <v>371</v>
      </c>
      <c r="B17" s="196" t="s">
        <v>387</v>
      </c>
      <c r="C17" s="197" t="s">
        <v>376</v>
      </c>
      <c r="D17" s="197" t="s">
        <v>376</v>
      </c>
      <c r="E17" s="197" t="s">
        <v>376</v>
      </c>
      <c r="F17" s="197" t="s">
        <v>376</v>
      </c>
      <c r="G17" s="197" t="s">
        <v>376</v>
      </c>
      <c r="H17" s="197" t="s">
        <v>376</v>
      </c>
      <c r="I17" s="197" t="s">
        <v>376</v>
      </c>
      <c r="J17" s="211" t="s">
        <v>376</v>
      </c>
      <c r="K17" s="211" t="s">
        <v>376</v>
      </c>
      <c r="L17" s="211" t="s">
        <v>376</v>
      </c>
      <c r="M17" s="211" t="s">
        <v>376</v>
      </c>
      <c r="N17" s="199">
        <v>0</v>
      </c>
    </row>
    <row r="18" spans="1:14" s="81" customFormat="1" ht="165" customHeight="1">
      <c r="A18" s="194" t="s">
        <v>385</v>
      </c>
      <c r="B18" s="196" t="s">
        <v>388</v>
      </c>
      <c r="C18" s="197" t="s">
        <v>376</v>
      </c>
      <c r="D18" s="197" t="s">
        <v>376</v>
      </c>
      <c r="E18" s="197" t="s">
        <v>376</v>
      </c>
      <c r="F18" s="197" t="s">
        <v>376</v>
      </c>
      <c r="G18" s="197" t="s">
        <v>376</v>
      </c>
      <c r="H18" s="197" t="s">
        <v>376</v>
      </c>
      <c r="I18" s="197" t="s">
        <v>376</v>
      </c>
      <c r="J18" s="211" t="s">
        <v>376</v>
      </c>
      <c r="K18" s="211" t="s">
        <v>376</v>
      </c>
      <c r="L18" s="211" t="s">
        <v>376</v>
      </c>
      <c r="M18" s="211" t="s">
        <v>376</v>
      </c>
      <c r="N18" s="199">
        <v>0</v>
      </c>
    </row>
    <row r="19" spans="1:14" s="186" customFormat="1" ht="15">
      <c r="A19" s="194"/>
      <c r="B19" s="203" t="s">
        <v>402</v>
      </c>
      <c r="C19" s="197" t="s">
        <v>376</v>
      </c>
      <c r="D19" s="197" t="s">
        <v>376</v>
      </c>
      <c r="E19" s="197" t="s">
        <v>376</v>
      </c>
      <c r="F19" s="211" t="s">
        <v>376</v>
      </c>
      <c r="G19" s="211" t="s">
        <v>376</v>
      </c>
      <c r="H19" s="211" t="s">
        <v>376</v>
      </c>
      <c r="I19" s="211" t="s">
        <v>376</v>
      </c>
      <c r="J19" s="211" t="s">
        <v>376</v>
      </c>
      <c r="K19" s="211" t="s">
        <v>376</v>
      </c>
      <c r="L19" s="211" t="s">
        <v>376</v>
      </c>
      <c r="M19" s="211" t="s">
        <v>376</v>
      </c>
      <c r="N19" s="201">
        <f>N11+N12+N15+N17+N18</f>
        <v>0</v>
      </c>
    </row>
    <row r="20" spans="1:14" ht="15">
      <c r="A20" s="194"/>
      <c r="B20" s="204" t="s">
        <v>403</v>
      </c>
      <c r="C20" s="197" t="s">
        <v>376</v>
      </c>
      <c r="D20" s="197" t="s">
        <v>376</v>
      </c>
      <c r="E20" s="197" t="s">
        <v>376</v>
      </c>
      <c r="F20" s="211" t="s">
        <v>376</v>
      </c>
      <c r="G20" s="211" t="s">
        <v>376</v>
      </c>
      <c r="H20" s="211" t="s">
        <v>376</v>
      </c>
      <c r="I20" s="211" t="s">
        <v>376</v>
      </c>
      <c r="J20" s="211" t="s">
        <v>376</v>
      </c>
      <c r="K20" s="211" t="s">
        <v>376</v>
      </c>
      <c r="L20" s="211" t="s">
        <v>376</v>
      </c>
      <c r="M20" s="211" t="s">
        <v>376</v>
      </c>
      <c r="N20" s="201">
        <f>N19*0.2</f>
        <v>0</v>
      </c>
    </row>
    <row r="21" spans="1:14" s="186" customFormat="1" ht="15">
      <c r="A21" s="194"/>
      <c r="B21" s="203" t="s">
        <v>404</v>
      </c>
      <c r="C21" s="197" t="s">
        <v>376</v>
      </c>
      <c r="D21" s="197" t="s">
        <v>376</v>
      </c>
      <c r="E21" s="197" t="s">
        <v>376</v>
      </c>
      <c r="F21" s="211" t="s">
        <v>376</v>
      </c>
      <c r="G21" s="211" t="s">
        <v>376</v>
      </c>
      <c r="H21" s="211" t="s">
        <v>376</v>
      </c>
      <c r="I21" s="211" t="s">
        <v>376</v>
      </c>
      <c r="J21" s="211" t="s">
        <v>376</v>
      </c>
      <c r="K21" s="211" t="s">
        <v>376</v>
      </c>
      <c r="L21" s="211" t="s">
        <v>376</v>
      </c>
      <c r="M21" s="211" t="s">
        <v>376</v>
      </c>
      <c r="N21" s="201">
        <f>N19+N20</f>
        <v>0</v>
      </c>
    </row>
    <row r="22" spans="1:14" s="186" customFormat="1" ht="25.5" customHeight="1">
      <c r="A22" s="283" t="s">
        <v>397</v>
      </c>
      <c r="B22" s="283"/>
      <c r="C22" s="283"/>
      <c r="D22" s="283"/>
      <c r="E22" s="283"/>
      <c r="F22" s="283"/>
      <c r="G22" s="283"/>
      <c r="H22" s="283"/>
      <c r="I22" s="283"/>
      <c r="J22" s="283"/>
      <c r="K22" s="283"/>
      <c r="L22" s="283"/>
      <c r="M22" s="283"/>
      <c r="N22" s="283"/>
    </row>
    <row r="23" spans="1:14" s="186" customFormat="1" ht="25.5" customHeight="1">
      <c r="A23" s="279" t="s">
        <v>391</v>
      </c>
      <c r="B23" s="279"/>
      <c r="C23" s="279"/>
      <c r="D23" s="279"/>
      <c r="E23" s="279"/>
      <c r="F23" s="279"/>
      <c r="G23" s="279"/>
      <c r="H23" s="279"/>
      <c r="I23" s="279"/>
      <c r="J23" s="279"/>
      <c r="K23" s="279"/>
      <c r="L23" s="279"/>
      <c r="M23" s="279"/>
      <c r="N23" s="279"/>
    </row>
    <row r="24" spans="1:14" s="186" customFormat="1" ht="25.5" customHeight="1">
      <c r="A24" s="198"/>
      <c r="B24" s="189"/>
      <c r="C24" s="192"/>
      <c r="D24" s="192"/>
      <c r="E24" s="190"/>
      <c r="F24" s="190"/>
      <c r="G24" s="190"/>
      <c r="H24" s="190"/>
      <c r="I24" s="190"/>
      <c r="J24" s="190"/>
      <c r="K24" s="190"/>
      <c r="L24" s="190"/>
      <c r="M24" s="190"/>
      <c r="N24" s="191"/>
    </row>
    <row r="25" spans="1:14" s="186" customFormat="1" ht="25.5" customHeight="1">
      <c r="A25" s="188"/>
      <c r="B25" s="273" t="s">
        <v>377</v>
      </c>
      <c r="C25" s="273"/>
      <c r="D25" s="273"/>
      <c r="E25" s="273"/>
      <c r="F25" s="273"/>
      <c r="G25" s="273"/>
      <c r="H25" s="273"/>
      <c r="I25" s="273"/>
      <c r="J25" s="273"/>
      <c r="K25" s="273"/>
      <c r="L25" s="273"/>
      <c r="M25" s="273"/>
      <c r="N25" s="273"/>
    </row>
    <row r="26" spans="1:14" s="186" customFormat="1" ht="12.75" customHeight="1">
      <c r="A26" s="188"/>
      <c r="B26" s="273" t="s">
        <v>374</v>
      </c>
      <c r="C26" s="273"/>
      <c r="D26" s="273"/>
      <c r="E26" s="273"/>
      <c r="F26" s="273"/>
      <c r="G26" s="273"/>
      <c r="H26" s="273"/>
      <c r="I26" s="273"/>
      <c r="J26" s="273"/>
      <c r="K26" s="273"/>
      <c r="L26" s="273"/>
      <c r="M26" s="273"/>
      <c r="N26" s="273"/>
    </row>
  </sheetData>
  <mergeCells count="16">
    <mergeCell ref="B26:N26"/>
    <mergeCell ref="B25:N25"/>
    <mergeCell ref="B10:N10"/>
    <mergeCell ref="B3:N3"/>
    <mergeCell ref="B6:N6"/>
    <mergeCell ref="E7:N7"/>
    <mergeCell ref="N8:N9"/>
    <mergeCell ref="A22:N22"/>
    <mergeCell ref="A8:A9"/>
    <mergeCell ref="B8:B9"/>
    <mergeCell ref="C8:C9"/>
    <mergeCell ref="D8:D9"/>
    <mergeCell ref="E8:E9"/>
    <mergeCell ref="F8:I8"/>
    <mergeCell ref="J8:M8"/>
    <mergeCell ref="A23:N23"/>
  </mergeCells>
  <pageMargins left="0.59055118110236227" right="0.19685039370078741" top="0.59055118110236227" bottom="0.59055118110236227" header="0.31496062992125984" footer="0.31496062992125984"/>
  <pageSetup paperSize="9"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КС-2 январь4</vt:lpstr>
      <vt:lpstr>КС-2 январь5</vt:lpstr>
      <vt:lpstr>КС-2 январь6</vt:lpstr>
      <vt:lpstr>КС-2 январь7</vt:lpstr>
      <vt:lpstr>КС-3 январь</vt:lpstr>
      <vt:lpstr>6.3к </vt:lpstr>
      <vt:lpstr>'КС-2 январь5'!Заголовки_для_печати</vt:lpstr>
      <vt:lpstr>'КС-2 январь6'!Заголовки_для_печати</vt:lpstr>
      <vt:lpstr>'КС-2 январь7'!Заголовки_для_печати</vt:lpstr>
      <vt:lpstr>'КС-2 январь4'!Область_печати</vt:lpstr>
      <vt:lpstr>'КС-2 январь5'!Область_печати</vt:lpstr>
      <vt:lpstr>'КС-2 январь6'!Область_печати</vt:lpstr>
      <vt:lpstr>'КС-2 январь7'!Область_печати</vt:lpstr>
      <vt:lpstr>'КС-3 январь'!Область_печати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dc:creator>
  <cp:lastModifiedBy>Коровин Александр Владимирович</cp:lastModifiedBy>
  <cp:lastPrinted>2021-02-15T10:54:33Z</cp:lastPrinted>
  <dcterms:created xsi:type="dcterms:W3CDTF">2000-04-04T09:56:56Z</dcterms:created>
  <dcterms:modified xsi:type="dcterms:W3CDTF">2024-01-31T11:56:18Z</dcterms:modified>
</cp:coreProperties>
</file>