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74-БНГРЭ-2024 Поставка канатов,стропов\1 Запрос\Формы 6т,к\"/>
    </mc:Choice>
  </mc:AlternateContent>
  <xr:revisionPtr revIDLastSave="0" documentId="13_ncr:1_{5E26AD98-0BEF-4566-BF8A-3727A90AA5C3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</workbook>
</file>

<file path=xl/calcChain.xml><?xml version="1.0" encoding="utf-8"?>
<calcChain xmlns="http://schemas.openxmlformats.org/spreadsheetml/2006/main">
  <c r="T38" i="1" l="1"/>
  <c r="U38" i="1"/>
  <c r="S38" i="1"/>
  <c r="K13" i="1" l="1"/>
  <c r="K14" i="1"/>
  <c r="K15" i="1"/>
  <c r="K16" i="1"/>
  <c r="K17" i="1"/>
  <c r="K18" i="1"/>
  <c r="K19" i="1"/>
  <c r="K20" i="1"/>
  <c r="K21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12" i="1"/>
  <c r="S37" i="1" l="1"/>
  <c r="T37" i="1" s="1"/>
  <c r="U37" i="1" s="1"/>
  <c r="S36" i="1"/>
  <c r="T36" i="1" s="1"/>
  <c r="U36" i="1" s="1"/>
  <c r="S35" i="1"/>
  <c r="T35" i="1" s="1"/>
  <c r="U35" i="1" s="1"/>
  <c r="S34" i="1"/>
  <c r="T34" i="1" s="1"/>
  <c r="U34" i="1" s="1"/>
  <c r="S12" i="1" l="1"/>
  <c r="S33" i="1"/>
  <c r="T33" i="1" s="1"/>
  <c r="U33" i="1" s="1"/>
  <c r="S32" i="1"/>
  <c r="T32" i="1" s="1"/>
  <c r="U32" i="1" s="1"/>
  <c r="S31" i="1"/>
  <c r="T31" i="1" s="1"/>
  <c r="U31" i="1" s="1"/>
  <c r="S30" i="1"/>
  <c r="T30" i="1" s="1"/>
  <c r="U30" i="1" s="1"/>
  <c r="S29" i="1"/>
  <c r="T29" i="1" s="1"/>
  <c r="U29" i="1" s="1"/>
  <c r="S28" i="1"/>
  <c r="T28" i="1" s="1"/>
  <c r="U28" i="1" s="1"/>
  <c r="S27" i="1"/>
  <c r="T27" i="1" s="1"/>
  <c r="U27" i="1" s="1"/>
  <c r="S26" i="1"/>
  <c r="T26" i="1" s="1"/>
  <c r="U26" i="1" s="1"/>
  <c r="S25" i="1"/>
  <c r="T25" i="1" s="1"/>
  <c r="U25" i="1" s="1"/>
  <c r="S24" i="1"/>
  <c r="T24" i="1" s="1"/>
  <c r="U24" i="1" s="1"/>
  <c r="S23" i="1"/>
  <c r="T23" i="1" s="1"/>
  <c r="U23" i="1" s="1"/>
  <c r="S22" i="1"/>
  <c r="T22" i="1" s="1"/>
  <c r="U22" i="1" s="1"/>
  <c r="S13" i="1" l="1"/>
  <c r="T13" i="1" s="1"/>
  <c r="U13" i="1" s="1"/>
  <c r="S14" i="1"/>
  <c r="T14" i="1" s="1"/>
  <c r="U14" i="1" s="1"/>
  <c r="S15" i="1"/>
  <c r="T15" i="1" s="1"/>
  <c r="U15" i="1" s="1"/>
  <c r="S16" i="1"/>
  <c r="T16" i="1" s="1"/>
  <c r="U16" i="1" s="1"/>
  <c r="S17" i="1"/>
  <c r="T17" i="1" s="1"/>
  <c r="U17" i="1" s="1"/>
  <c r="S18" i="1"/>
  <c r="T18" i="1" s="1"/>
  <c r="U18" i="1" s="1"/>
  <c r="S19" i="1"/>
  <c r="T19" i="1" s="1"/>
  <c r="U19" i="1" s="1"/>
  <c r="S20" i="1"/>
  <c r="T20" i="1" s="1"/>
  <c r="U20" i="1" s="1"/>
  <c r="S21" i="1"/>
  <c r="T21" i="1" s="1"/>
  <c r="U21" i="1" s="1"/>
  <c r="T12" i="1" l="1"/>
  <c r="U12" i="1" l="1"/>
</calcChain>
</file>

<file path=xl/sharedStrings.xml><?xml version="1.0" encoding="utf-8"?>
<sst xmlns="http://schemas.openxmlformats.org/spreadsheetml/2006/main" count="174" uniqueCount="106">
  <si>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</si>
  <si>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</si>
  <si>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</si>
  <si>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</si>
  <si>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</si>
  <si>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</si>
  <si>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</si>
  <si>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</si>
  <si>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</si>
  <si>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</si>
  <si>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</si>
  <si>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</si>
  <si>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</si>
  <si>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</si>
  <si>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</si>
  <si>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</si>
  <si>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</si>
  <si>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</si>
  <si>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</si>
  <si>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</si>
  <si>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</si>
  <si>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</si>
  <si>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</si>
  <si>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</si>
  <si>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</si>
  <si>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</si>
  <si>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</si>
  <si>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</si>
  <si>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</si>
  <si>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</si>
  <si>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</si>
  <si>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</si>
  <si>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</si>
  <si>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Отдел главного механика</t>
  </si>
  <si>
    <t>шт</t>
  </si>
  <si>
    <t>Форма 6.3к «Коммерческое предложение»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</si>
  <si>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</si>
  <si>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Производственно-технологический отдел</t>
  </si>
  <si>
    <t>Служба капитального ремонта скважин</t>
  </si>
  <si>
    <t>Отдел автотранспорта и перевозок</t>
  </si>
  <si>
    <t>15060000013</t>
  </si>
  <si>
    <t>Канат пеньковый диаметром 16 ММ</t>
  </si>
  <si>
    <t>15030200006</t>
  </si>
  <si>
    <t xml:space="preserve">Сеть грузовая 5,0 тн. 5000х5000х30 </t>
  </si>
  <si>
    <t>15060200019</t>
  </si>
  <si>
    <t>Строп грузовой канатный двухпетлевой УСК1 1х1000</t>
  </si>
  <si>
    <t>15060200115</t>
  </si>
  <si>
    <t>Строп грузовой канатный двухпетлевой УСК1 2х5000 заплёт</t>
  </si>
  <si>
    <t>15060200081</t>
  </si>
  <si>
    <t>Строп грузовой канатный двухпетлевой УСК1 3,2х2000</t>
  </si>
  <si>
    <t>15060200117</t>
  </si>
  <si>
    <t>Строп грузовой канатный двухпетлевой УСК1 6,3х6000</t>
  </si>
  <si>
    <t>15060200083</t>
  </si>
  <si>
    <t>Строп грузовой текстильный ленточный петлевой СТЛП 2,0х1000</t>
  </si>
  <si>
    <t>15060200064</t>
  </si>
  <si>
    <t>Строп грузовой текстильный ленточный петлевой СТЛП 3х3000</t>
  </si>
  <si>
    <t>15060200011</t>
  </si>
  <si>
    <t>Строп грузовой текстильный ленточный петлевой СТЛП 4х4000</t>
  </si>
  <si>
    <t>15060200039</t>
  </si>
  <si>
    <t>Строп грузовой текстильный ленточный петлевой СТЛП 6,0х6000</t>
  </si>
  <si>
    <t>15060200109</t>
  </si>
  <si>
    <t>Строп грузовой текстильный петлевой СТП, СТЛП 6х4000</t>
  </si>
  <si>
    <t>м</t>
  </si>
  <si>
    <t>25.93.11</t>
  </si>
  <si>
    <t>Геологический отдел</t>
  </si>
  <si>
    <t>Участок обеспечения производства работ</t>
  </si>
  <si>
    <t>Участок обеспечения производства работ, Производственно-технологический отдел</t>
  </si>
  <si>
    <t>Участок обеспечения производства работ, Отдел главного механика</t>
  </si>
  <si>
    <t>13110000025</t>
  </si>
  <si>
    <t>13110000005</t>
  </si>
  <si>
    <t>15060000005</t>
  </si>
  <si>
    <t>15060000004</t>
  </si>
  <si>
    <t>15060200005</t>
  </si>
  <si>
    <t>15060200016</t>
  </si>
  <si>
    <t>15060200116</t>
  </si>
  <si>
    <t>15060200043</t>
  </si>
  <si>
    <t>15060200048</t>
  </si>
  <si>
    <t>15060200013</t>
  </si>
  <si>
    <t>15060200108</t>
  </si>
  <si>
    <t>15060200124</t>
  </si>
  <si>
    <t>15060200125</t>
  </si>
  <si>
    <t>15060200127</t>
  </si>
  <si>
    <t>15060200122</t>
  </si>
  <si>
    <t>Зажим канатный тросовый под канат диаметром 13 ММ DIN 1142</t>
  </si>
  <si>
    <t>Зажим канатный тросовый под канат диаметром 16 ММ DIN 1142</t>
  </si>
  <si>
    <t>Канат пеньковый диаметром 26 ММ</t>
  </si>
  <si>
    <t>Канат пеньковый диаметром 32 ММ</t>
  </si>
  <si>
    <t>Строп грузовой канатный двухпетлевой УСК1 1,6х4000</t>
  </si>
  <si>
    <t>Строп грузовой канатный двухпетлевой УСК1 10х6000</t>
  </si>
  <si>
    <t>Строп грузовой канатный двухпетлевой УСК1 2,5х6000 заплёт</t>
  </si>
  <si>
    <t>Строп грузовой канатный двухпетлевой УСК1 5,0х4000</t>
  </si>
  <si>
    <t>Строп грузовой текстильный ленточный петлевой СТЛП 1,0х2000</t>
  </si>
  <si>
    <t>Строп грузовой текстильный ленточный петлевой СТЛП 3х4000</t>
  </si>
  <si>
    <t>Строп грузовой текстильный ленточный петлевой СТЛП 5х5000</t>
  </si>
  <si>
    <t>Строп текстильный СТП 2х4000</t>
  </si>
  <si>
    <t>Строп текстильный СТП 3х3000</t>
  </si>
  <si>
    <t>Строп текстильный СТП 5х4000</t>
  </si>
  <si>
    <t>Строп текстильный СТП 6х6000</t>
  </si>
  <si>
    <t>31.20.27.151.</t>
  </si>
  <si>
    <t>17.52.11.112</t>
  </si>
  <si>
    <t>20.30.13.230</t>
  </si>
  <si>
    <t>25.93.11.140</t>
  </si>
  <si>
    <t>Январь-февраль 2025</t>
  </si>
  <si>
    <r>
      <t xml:space="preserve">Цена без НДС и с транспортными расходами (руб/ед.изм)
</t>
    </r>
    <r>
      <rPr>
        <b/>
        <sz val="8"/>
        <color rgb="FFFF0000"/>
        <rFont val="Arial"/>
        <family val="2"/>
        <charset val="204"/>
      </rPr>
      <t>(заполняется до двух знаков после запятой)</t>
    </r>
  </si>
  <si>
    <t>Июль 2025</t>
  </si>
  <si>
    <t>ПДО 74-БНГРЭ-2024 Лот 3 Поставка канатов, стропов и комплектующих к ним в 2025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</si>
</sst>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</font>
    <font>
      <b/>
      <sz val="8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4" fontId="8" fillId="4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 wrapText="1"/>
    </xf>
    <xf numFmtId="4" fontId="9" fillId="5" borderId="3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textRotation="90" wrapText="1"/>
    </xf>
    <xf numFmtId="0" fontId="3" fillId="0" borderId="0" xfId="0" applyFont="1" applyAlignment="1">
      <alignment horizontal="center"/>
    </xf>
    <xf numFmtId="0" fontId="1" fillId="4" borderId="3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0" fillId="0" borderId="3" xfId="0" applyBorder="1" applyAlignment="1">
      <alignment horizontal="center" wrapText="1"/>
    </xf>
    <xf numFmtId="0" fontId="7" fillId="3" borderId="3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3" xfId="2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0" fillId="0" borderId="3" xfId="0" applyFont="1" applyBorder="1" applyAlignment="1">
      <alignment horizontal="right" vertical="center" wrapText="1"/>
    </xf>
    <xf numFmtId="1" fontId="10" fillId="0" borderId="3" xfId="0" applyNumberFormat="1" applyFont="1" applyBorder="1" applyAlignment="1">
      <alignment horizontal="right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3" xfId="2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5" borderId="3" xfId="0" applyFont="1" applyFill="1" applyBorder="1" applyAlignment="1">
      <alignment horizontal="right" vertical="center"/>
    </xf>
    <xf numFmtId="49" fontId="7" fillId="3" borderId="3" xfId="0" applyNumberFormat="1" applyFont="1" applyFill="1" applyBorder="1" applyAlignment="1">
      <alignment horizontal="center" textRotation="90" wrapText="1"/>
    </xf>
    <xf numFmtId="0" fontId="0" fillId="0" borderId="4" xfId="0" applyBorder="1" applyAlignment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5"/>
  <sheetViews>
    <sheetView tabSelected="1" zoomScaleNormal="100" workbookViewId="0">
      <selection activeCell="D9" sqref="D9:D10"/>
    </sheetView>
  </sheetViews>
  <sheetFormatPr defaultRowHeight="15" x14ac:dyDescent="0.25"/>
  <cols>
    <col min="1" max="1" width="3.85546875" customWidth="1"/>
    <col min="2" max="2" width="18.7109375" customWidth="1"/>
    <col min="3" max="3" width="12.42578125" customWidth="1"/>
    <col min="4" max="4" width="33.5703125" customWidth="1"/>
    <col min="5" max="5" width="5.5703125" customWidth="1"/>
    <col min="6" max="6" width="10" customWidth="1"/>
    <col min="7" max="7" width="4.85546875" customWidth="1"/>
    <col min="8" max="8" width="5" customWidth="1"/>
    <col min="9" max="9" width="5.42578125" customWidth="1"/>
    <col min="10" max="10" width="7" customWidth="1"/>
    <col min="11" max="11" width="9.140625" customWidth="1"/>
    <col min="12" max="12" width="7.42578125" customWidth="1"/>
    <col min="13" max="13" width="23.85546875" customWidth="1"/>
    <col min="18" max="18" width="18.4257812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4" t="s">
        <v>35</v>
      </c>
      <c r="R1" s="14"/>
      <c r="S1" s="14"/>
      <c r="T1" s="14"/>
      <c r="U1" s="14"/>
    </row>
    <row r="2" spans="1:21" x14ac:dyDescent="0.25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1" x14ac:dyDescent="0.25">
      <c r="A3" s="2"/>
      <c r="B3" s="15" t="s">
        <v>1</v>
      </c>
      <c r="C3" s="15"/>
      <c r="D3" s="15"/>
      <c r="E3" s="15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105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3" t="s">
        <v>3</v>
      </c>
      <c r="B7" s="24" t="s">
        <v>4</v>
      </c>
      <c r="C7" s="16" t="s">
        <v>5</v>
      </c>
      <c r="D7" s="16"/>
      <c r="E7" s="16"/>
      <c r="F7" s="16"/>
      <c r="G7" s="16"/>
      <c r="H7" s="16"/>
      <c r="I7" s="16"/>
      <c r="J7" s="16"/>
      <c r="K7" s="16"/>
      <c r="L7" s="25"/>
      <c r="M7" s="16" t="s">
        <v>6</v>
      </c>
      <c r="N7" s="16"/>
      <c r="O7" s="16"/>
      <c r="P7" s="16"/>
      <c r="Q7" s="16"/>
      <c r="R7" s="16"/>
      <c r="S7" s="16"/>
      <c r="T7" s="16"/>
      <c r="U7" s="16"/>
    </row>
    <row r="8" spans="1:21" x14ac:dyDescent="0.25">
      <c r="A8" s="23"/>
      <c r="B8" s="24"/>
      <c r="C8" s="16" t="s">
        <v>7</v>
      </c>
      <c r="D8" s="16"/>
      <c r="E8" s="16"/>
      <c r="F8" s="16"/>
      <c r="G8" s="23" t="s">
        <v>8</v>
      </c>
      <c r="H8" s="23" t="s">
        <v>9</v>
      </c>
      <c r="I8" s="24" t="s">
        <v>10</v>
      </c>
      <c r="J8" s="24" t="s">
        <v>11</v>
      </c>
      <c r="K8" s="26" t="s">
        <v>32</v>
      </c>
      <c r="L8" s="25"/>
      <c r="M8" s="16" t="s">
        <v>12</v>
      </c>
      <c r="N8" s="16"/>
      <c r="O8" s="16"/>
      <c r="P8" s="16"/>
      <c r="Q8" s="16"/>
      <c r="R8" s="17" t="s">
        <v>103</v>
      </c>
      <c r="S8" s="17" t="s">
        <v>13</v>
      </c>
      <c r="T8" s="17" t="s">
        <v>14</v>
      </c>
      <c r="U8" s="17" t="s">
        <v>15</v>
      </c>
    </row>
    <row r="9" spans="1:21" x14ac:dyDescent="0.25">
      <c r="A9" s="23"/>
      <c r="B9" s="24"/>
      <c r="C9" s="27" t="s">
        <v>16</v>
      </c>
      <c r="D9" s="27" t="s">
        <v>17</v>
      </c>
      <c r="E9" s="27" t="s">
        <v>18</v>
      </c>
      <c r="F9" s="27" t="s">
        <v>19</v>
      </c>
      <c r="G9" s="23"/>
      <c r="H9" s="23"/>
      <c r="I9" s="24"/>
      <c r="J9" s="24"/>
      <c r="K9" s="25"/>
      <c r="L9" s="25"/>
      <c r="M9" s="17" t="s">
        <v>17</v>
      </c>
      <c r="N9" s="17" t="s">
        <v>20</v>
      </c>
      <c r="O9" s="17" t="s">
        <v>19</v>
      </c>
      <c r="P9" s="17" t="s">
        <v>21</v>
      </c>
      <c r="Q9" s="17" t="s">
        <v>22</v>
      </c>
      <c r="R9" s="17"/>
      <c r="S9" s="17"/>
      <c r="T9" s="17"/>
      <c r="U9" s="17"/>
    </row>
    <row r="10" spans="1:21" ht="72" customHeight="1" x14ac:dyDescent="0.25">
      <c r="A10" s="23"/>
      <c r="B10" s="24"/>
      <c r="C10" s="27"/>
      <c r="D10" s="27"/>
      <c r="E10" s="27"/>
      <c r="F10" s="27"/>
      <c r="G10" s="23"/>
      <c r="H10" s="23"/>
      <c r="I10" s="24"/>
      <c r="J10" s="24"/>
      <c r="K10" s="28" t="s">
        <v>102</v>
      </c>
      <c r="L10" s="44" t="s">
        <v>104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1:21" x14ac:dyDescent="0.25">
      <c r="A11" s="29">
        <v>1</v>
      </c>
      <c r="B11" s="29">
        <v>2</v>
      </c>
      <c r="C11" s="29">
        <v>3</v>
      </c>
      <c r="D11" s="29">
        <v>4</v>
      </c>
      <c r="E11" s="29">
        <v>5</v>
      </c>
      <c r="F11" s="29">
        <v>6</v>
      </c>
      <c r="G11" s="29">
        <v>7</v>
      </c>
      <c r="H11" s="29">
        <v>8</v>
      </c>
      <c r="I11" s="29">
        <v>9</v>
      </c>
      <c r="J11" s="29">
        <v>10</v>
      </c>
      <c r="K11" s="30">
        <v>11</v>
      </c>
      <c r="L11" s="31"/>
      <c r="M11" s="29">
        <v>12</v>
      </c>
      <c r="N11" s="29">
        <v>13</v>
      </c>
      <c r="O11" s="29">
        <v>14</v>
      </c>
      <c r="P11" s="29">
        <v>15</v>
      </c>
      <c r="Q11" s="29">
        <v>16</v>
      </c>
      <c r="R11" s="29">
        <v>17</v>
      </c>
      <c r="S11" s="29">
        <v>18</v>
      </c>
      <c r="T11" s="29">
        <v>19</v>
      </c>
      <c r="U11" s="29">
        <v>20</v>
      </c>
    </row>
    <row r="12" spans="1:21" ht="59.25" customHeight="1" x14ac:dyDescent="0.25">
      <c r="A12" s="32">
        <v>1</v>
      </c>
      <c r="B12" s="33" t="s">
        <v>64</v>
      </c>
      <c r="C12" s="33" t="s">
        <v>68</v>
      </c>
      <c r="D12" s="34" t="s">
        <v>83</v>
      </c>
      <c r="E12" s="35" t="s">
        <v>23</v>
      </c>
      <c r="F12" s="33" t="s">
        <v>63</v>
      </c>
      <c r="G12" s="36" t="s">
        <v>24</v>
      </c>
      <c r="H12" s="36" t="s">
        <v>24</v>
      </c>
      <c r="I12" s="37" t="s">
        <v>34</v>
      </c>
      <c r="J12" s="38">
        <v>10</v>
      </c>
      <c r="K12" s="39">
        <f>J12</f>
        <v>10</v>
      </c>
      <c r="L12" s="40"/>
      <c r="M12" s="6"/>
      <c r="N12" s="6"/>
      <c r="O12" s="6"/>
      <c r="P12" s="7"/>
      <c r="Q12" s="8"/>
      <c r="R12" s="10">
        <v>0</v>
      </c>
      <c r="S12" s="11">
        <f>R12*J12</f>
        <v>0</v>
      </c>
      <c r="T12" s="11">
        <f>S12*0.2</f>
        <v>0</v>
      </c>
      <c r="U12" s="12">
        <f>T12+S12</f>
        <v>0</v>
      </c>
    </row>
    <row r="13" spans="1:21" ht="50.25" customHeight="1" x14ac:dyDescent="0.25">
      <c r="A13" s="32">
        <v>2</v>
      </c>
      <c r="B13" s="33" t="s">
        <v>33</v>
      </c>
      <c r="C13" s="33" t="s">
        <v>69</v>
      </c>
      <c r="D13" s="34" t="s">
        <v>84</v>
      </c>
      <c r="E13" s="35"/>
      <c r="F13" s="33" t="s">
        <v>98</v>
      </c>
      <c r="G13" s="36"/>
      <c r="H13" s="36"/>
      <c r="I13" s="37" t="s">
        <v>34</v>
      </c>
      <c r="J13" s="38">
        <v>240</v>
      </c>
      <c r="K13" s="39">
        <f t="shared" ref="K13:K37" si="0">J13</f>
        <v>240</v>
      </c>
      <c r="L13" s="40"/>
      <c r="M13" s="6"/>
      <c r="N13" s="6"/>
      <c r="O13" s="6"/>
      <c r="P13" s="7"/>
      <c r="Q13" s="8"/>
      <c r="R13" s="10">
        <v>0</v>
      </c>
      <c r="S13" s="11">
        <f t="shared" ref="S13:S21" si="1">R13*J13</f>
        <v>0</v>
      </c>
      <c r="T13" s="11">
        <f t="shared" ref="T13:T21" si="2">S13*0.2</f>
        <v>0</v>
      </c>
      <c r="U13" s="12">
        <f t="shared" ref="U13:U21" si="3">T13+S13</f>
        <v>0</v>
      </c>
    </row>
    <row r="14" spans="1:21" ht="50.25" customHeight="1" x14ac:dyDescent="0.25">
      <c r="A14" s="32">
        <v>3</v>
      </c>
      <c r="B14" s="33" t="s">
        <v>38</v>
      </c>
      <c r="C14" s="33" t="s">
        <v>40</v>
      </c>
      <c r="D14" s="34" t="s">
        <v>41</v>
      </c>
      <c r="E14" s="35"/>
      <c r="F14" s="33" t="s">
        <v>63</v>
      </c>
      <c r="G14" s="36"/>
      <c r="H14" s="36"/>
      <c r="I14" s="37" t="s">
        <v>62</v>
      </c>
      <c r="J14" s="38">
        <v>180</v>
      </c>
      <c r="K14" s="39">
        <f t="shared" si="0"/>
        <v>180</v>
      </c>
      <c r="L14" s="40"/>
      <c r="M14" s="6"/>
      <c r="N14" s="6"/>
      <c r="O14" s="6"/>
      <c r="P14" s="7"/>
      <c r="Q14" s="8"/>
      <c r="R14" s="10">
        <v>0</v>
      </c>
      <c r="S14" s="11">
        <f t="shared" si="1"/>
        <v>0</v>
      </c>
      <c r="T14" s="11">
        <f t="shared" si="2"/>
        <v>0</v>
      </c>
      <c r="U14" s="12">
        <f t="shared" si="3"/>
        <v>0</v>
      </c>
    </row>
    <row r="15" spans="1:21" ht="50.25" customHeight="1" x14ac:dyDescent="0.25">
      <c r="A15" s="32">
        <v>4</v>
      </c>
      <c r="B15" s="33" t="s">
        <v>37</v>
      </c>
      <c r="C15" s="33" t="s">
        <v>70</v>
      </c>
      <c r="D15" s="34" t="s">
        <v>85</v>
      </c>
      <c r="E15" s="35"/>
      <c r="F15" s="33" t="s">
        <v>99</v>
      </c>
      <c r="G15" s="36"/>
      <c r="H15" s="36"/>
      <c r="I15" s="37" t="s">
        <v>62</v>
      </c>
      <c r="J15" s="38">
        <v>60</v>
      </c>
      <c r="K15" s="39">
        <f t="shared" si="0"/>
        <v>60</v>
      </c>
      <c r="L15" s="40"/>
      <c r="M15" s="6"/>
      <c r="N15" s="6"/>
      <c r="O15" s="6"/>
      <c r="P15" s="7"/>
      <c r="Q15" s="8"/>
      <c r="R15" s="10">
        <v>0</v>
      </c>
      <c r="S15" s="11">
        <f t="shared" si="1"/>
        <v>0</v>
      </c>
      <c r="T15" s="11">
        <f t="shared" si="2"/>
        <v>0</v>
      </c>
      <c r="U15" s="12">
        <f t="shared" si="3"/>
        <v>0</v>
      </c>
    </row>
    <row r="16" spans="1:21" ht="50.25" customHeight="1" x14ac:dyDescent="0.25">
      <c r="A16" s="32">
        <v>5</v>
      </c>
      <c r="B16" s="33" t="s">
        <v>37</v>
      </c>
      <c r="C16" s="33" t="s">
        <v>71</v>
      </c>
      <c r="D16" s="34" t="s">
        <v>86</v>
      </c>
      <c r="E16" s="35"/>
      <c r="F16" s="33" t="s">
        <v>99</v>
      </c>
      <c r="G16" s="36"/>
      <c r="H16" s="36"/>
      <c r="I16" s="37" t="s">
        <v>62</v>
      </c>
      <c r="J16" s="38">
        <v>700</v>
      </c>
      <c r="K16" s="39">
        <f t="shared" si="0"/>
        <v>700</v>
      </c>
      <c r="L16" s="40"/>
      <c r="M16" s="6"/>
      <c r="N16" s="6"/>
      <c r="O16" s="6"/>
      <c r="P16" s="7"/>
      <c r="Q16" s="8"/>
      <c r="R16" s="10">
        <v>0</v>
      </c>
      <c r="S16" s="11">
        <f t="shared" si="1"/>
        <v>0</v>
      </c>
      <c r="T16" s="11">
        <f t="shared" si="2"/>
        <v>0</v>
      </c>
      <c r="U16" s="12">
        <f t="shared" si="3"/>
        <v>0</v>
      </c>
    </row>
    <row r="17" spans="1:21" ht="50.25" customHeight="1" x14ac:dyDescent="0.25">
      <c r="A17" s="32">
        <v>6</v>
      </c>
      <c r="B17" s="33" t="s">
        <v>39</v>
      </c>
      <c r="C17" s="33" t="s">
        <v>42</v>
      </c>
      <c r="D17" s="34" t="s">
        <v>43</v>
      </c>
      <c r="E17" s="35"/>
      <c r="F17" s="33" t="s">
        <v>63</v>
      </c>
      <c r="G17" s="36"/>
      <c r="H17" s="36"/>
      <c r="I17" s="37" t="s">
        <v>34</v>
      </c>
      <c r="J17" s="38">
        <v>2</v>
      </c>
      <c r="K17" s="39">
        <f t="shared" si="0"/>
        <v>2</v>
      </c>
      <c r="L17" s="40"/>
      <c r="M17" s="6"/>
      <c r="N17" s="6"/>
      <c r="O17" s="6"/>
      <c r="P17" s="7"/>
      <c r="Q17" s="8"/>
      <c r="R17" s="10">
        <v>0</v>
      </c>
      <c r="S17" s="11">
        <f t="shared" si="1"/>
        <v>0</v>
      </c>
      <c r="T17" s="11">
        <f t="shared" si="2"/>
        <v>0</v>
      </c>
      <c r="U17" s="12">
        <f t="shared" si="3"/>
        <v>0</v>
      </c>
    </row>
    <row r="18" spans="1:21" ht="50.25" customHeight="1" x14ac:dyDescent="0.25">
      <c r="A18" s="32">
        <v>7</v>
      </c>
      <c r="B18" s="33" t="s">
        <v>38</v>
      </c>
      <c r="C18" s="33" t="s">
        <v>72</v>
      </c>
      <c r="D18" s="34" t="s">
        <v>87</v>
      </c>
      <c r="E18" s="35"/>
      <c r="F18" s="33" t="s">
        <v>100</v>
      </c>
      <c r="G18" s="36"/>
      <c r="H18" s="36"/>
      <c r="I18" s="37" t="s">
        <v>34</v>
      </c>
      <c r="J18" s="38">
        <v>4</v>
      </c>
      <c r="K18" s="39">
        <f t="shared" si="0"/>
        <v>4</v>
      </c>
      <c r="L18" s="40"/>
      <c r="M18" s="6"/>
      <c r="N18" s="6"/>
      <c r="O18" s="6"/>
      <c r="P18" s="7"/>
      <c r="Q18" s="8"/>
      <c r="R18" s="10">
        <v>0</v>
      </c>
      <c r="S18" s="11">
        <f t="shared" si="1"/>
        <v>0</v>
      </c>
      <c r="T18" s="11">
        <f t="shared" si="2"/>
        <v>0</v>
      </c>
      <c r="U18" s="12">
        <f t="shared" si="3"/>
        <v>0</v>
      </c>
    </row>
    <row r="19" spans="1:21" ht="50.25" customHeight="1" x14ac:dyDescent="0.25">
      <c r="A19" s="32">
        <v>8</v>
      </c>
      <c r="B19" s="33" t="s">
        <v>65</v>
      </c>
      <c r="C19" s="33" t="s">
        <v>73</v>
      </c>
      <c r="D19" s="34" t="s">
        <v>88</v>
      </c>
      <c r="E19" s="35"/>
      <c r="F19" s="33" t="s">
        <v>100</v>
      </c>
      <c r="G19" s="36"/>
      <c r="H19" s="36"/>
      <c r="I19" s="37" t="s">
        <v>34</v>
      </c>
      <c r="J19" s="38">
        <v>8</v>
      </c>
      <c r="K19" s="39">
        <f t="shared" si="0"/>
        <v>8</v>
      </c>
      <c r="L19" s="40"/>
      <c r="M19" s="6"/>
      <c r="N19" s="6"/>
      <c r="O19" s="6"/>
      <c r="P19" s="7"/>
      <c r="Q19" s="8"/>
      <c r="R19" s="10">
        <v>0</v>
      </c>
      <c r="S19" s="11">
        <f t="shared" si="1"/>
        <v>0</v>
      </c>
      <c r="T19" s="11">
        <f t="shared" si="2"/>
        <v>0</v>
      </c>
      <c r="U19" s="12">
        <f t="shared" si="3"/>
        <v>0</v>
      </c>
    </row>
    <row r="20" spans="1:21" ht="50.25" customHeight="1" x14ac:dyDescent="0.25">
      <c r="A20" s="32">
        <v>9</v>
      </c>
      <c r="B20" s="33" t="s">
        <v>37</v>
      </c>
      <c r="C20" s="33" t="s">
        <v>44</v>
      </c>
      <c r="D20" s="34" t="s">
        <v>45</v>
      </c>
      <c r="E20" s="35"/>
      <c r="F20" s="33" t="s">
        <v>63</v>
      </c>
      <c r="G20" s="36"/>
      <c r="H20" s="36"/>
      <c r="I20" s="37" t="s">
        <v>34</v>
      </c>
      <c r="J20" s="38">
        <v>90</v>
      </c>
      <c r="K20" s="39">
        <f t="shared" si="0"/>
        <v>90</v>
      </c>
      <c r="L20" s="40"/>
      <c r="M20" s="6"/>
      <c r="N20" s="6"/>
      <c r="O20" s="6"/>
      <c r="P20" s="7"/>
      <c r="Q20" s="8"/>
      <c r="R20" s="10">
        <v>0</v>
      </c>
      <c r="S20" s="11">
        <f t="shared" si="1"/>
        <v>0</v>
      </c>
      <c r="T20" s="11">
        <f t="shared" si="2"/>
        <v>0</v>
      </c>
      <c r="U20" s="12">
        <f t="shared" si="3"/>
        <v>0</v>
      </c>
    </row>
    <row r="21" spans="1:21" ht="50.25" customHeight="1" x14ac:dyDescent="0.25">
      <c r="A21" s="32">
        <v>10</v>
      </c>
      <c r="B21" s="33" t="s">
        <v>65</v>
      </c>
      <c r="C21" s="33" t="s">
        <v>74</v>
      </c>
      <c r="D21" s="34" t="s">
        <v>89</v>
      </c>
      <c r="E21" s="35"/>
      <c r="F21" s="33"/>
      <c r="G21" s="36"/>
      <c r="H21" s="36"/>
      <c r="I21" s="37" t="s">
        <v>34</v>
      </c>
      <c r="J21" s="38">
        <v>20</v>
      </c>
      <c r="K21" s="39">
        <f t="shared" si="0"/>
        <v>20</v>
      </c>
      <c r="L21" s="40"/>
      <c r="M21" s="6"/>
      <c r="N21" s="6"/>
      <c r="O21" s="6"/>
      <c r="P21" s="7"/>
      <c r="Q21" s="8"/>
      <c r="R21" s="10">
        <v>0</v>
      </c>
      <c r="S21" s="11">
        <f t="shared" si="1"/>
        <v>0</v>
      </c>
      <c r="T21" s="11">
        <f t="shared" si="2"/>
        <v>0</v>
      </c>
      <c r="U21" s="12">
        <f t="shared" si="3"/>
        <v>0</v>
      </c>
    </row>
    <row r="22" spans="1:21" ht="59.25" customHeight="1" x14ac:dyDescent="0.25">
      <c r="A22" s="32">
        <v>11</v>
      </c>
      <c r="B22" s="33" t="s">
        <v>39</v>
      </c>
      <c r="C22" s="33" t="s">
        <v>46</v>
      </c>
      <c r="D22" s="34" t="s">
        <v>47</v>
      </c>
      <c r="E22" s="35"/>
      <c r="F22" s="33" t="s">
        <v>63</v>
      </c>
      <c r="G22" s="36"/>
      <c r="H22" s="36" t="s">
        <v>24</v>
      </c>
      <c r="I22" s="37" t="s">
        <v>34</v>
      </c>
      <c r="J22" s="38">
        <v>20</v>
      </c>
      <c r="K22" s="39">
        <v>10</v>
      </c>
      <c r="L22" s="40">
        <v>10</v>
      </c>
      <c r="M22" s="6"/>
      <c r="N22" s="6"/>
      <c r="O22" s="6"/>
      <c r="P22" s="7"/>
      <c r="Q22" s="8"/>
      <c r="R22" s="10">
        <v>0</v>
      </c>
      <c r="S22" s="11">
        <f>R22*J22</f>
        <v>0</v>
      </c>
      <c r="T22" s="11">
        <f>S22*0.2</f>
        <v>0</v>
      </c>
      <c r="U22" s="12">
        <f>T22+S22</f>
        <v>0</v>
      </c>
    </row>
    <row r="23" spans="1:21" ht="63" customHeight="1" x14ac:dyDescent="0.25">
      <c r="A23" s="32">
        <v>12</v>
      </c>
      <c r="B23" s="33" t="s">
        <v>37</v>
      </c>
      <c r="C23" s="33" t="s">
        <v>48</v>
      </c>
      <c r="D23" s="34" t="s">
        <v>49</v>
      </c>
      <c r="E23" s="35"/>
      <c r="F23" s="33" t="s">
        <v>63</v>
      </c>
      <c r="G23" s="36"/>
      <c r="H23" s="36"/>
      <c r="I23" s="37" t="s">
        <v>34</v>
      </c>
      <c r="J23" s="38">
        <v>54</v>
      </c>
      <c r="K23" s="39">
        <f t="shared" si="0"/>
        <v>54</v>
      </c>
      <c r="L23" s="40"/>
      <c r="M23" s="6"/>
      <c r="N23" s="6"/>
      <c r="O23" s="6"/>
      <c r="P23" s="7"/>
      <c r="Q23" s="8"/>
      <c r="R23" s="10">
        <v>0</v>
      </c>
      <c r="S23" s="11">
        <f t="shared" ref="S23:S33" si="4">R23*J23</f>
        <v>0</v>
      </c>
      <c r="T23" s="11">
        <f t="shared" ref="T23:T33" si="5">S23*0.2</f>
        <v>0</v>
      </c>
      <c r="U23" s="12">
        <f t="shared" ref="U23:U33" si="6">T23+S23</f>
        <v>0</v>
      </c>
    </row>
    <row r="24" spans="1:21" ht="50.25" customHeight="1" x14ac:dyDescent="0.25">
      <c r="A24" s="32">
        <v>13</v>
      </c>
      <c r="B24" s="33" t="s">
        <v>37</v>
      </c>
      <c r="C24" s="33" t="s">
        <v>75</v>
      </c>
      <c r="D24" s="34" t="s">
        <v>90</v>
      </c>
      <c r="E24" s="35"/>
      <c r="F24" s="33"/>
      <c r="G24" s="36"/>
      <c r="H24" s="36"/>
      <c r="I24" s="37" t="s">
        <v>34</v>
      </c>
      <c r="J24" s="38">
        <v>36</v>
      </c>
      <c r="K24" s="39">
        <f t="shared" si="0"/>
        <v>36</v>
      </c>
      <c r="L24" s="40"/>
      <c r="M24" s="6"/>
      <c r="N24" s="6"/>
      <c r="O24" s="6"/>
      <c r="P24" s="7"/>
      <c r="Q24" s="8"/>
      <c r="R24" s="10">
        <v>0</v>
      </c>
      <c r="S24" s="11">
        <f t="shared" si="4"/>
        <v>0</v>
      </c>
      <c r="T24" s="11">
        <f t="shared" si="5"/>
        <v>0</v>
      </c>
      <c r="U24" s="12">
        <f t="shared" si="6"/>
        <v>0</v>
      </c>
    </row>
    <row r="25" spans="1:21" ht="50.25" customHeight="1" x14ac:dyDescent="0.25">
      <c r="A25" s="32">
        <v>14</v>
      </c>
      <c r="B25" s="33" t="s">
        <v>37</v>
      </c>
      <c r="C25" s="33" t="s">
        <v>50</v>
      </c>
      <c r="D25" s="34" t="s">
        <v>51</v>
      </c>
      <c r="E25" s="35"/>
      <c r="F25" s="33" t="s">
        <v>63</v>
      </c>
      <c r="G25" s="36"/>
      <c r="H25" s="36"/>
      <c r="I25" s="37" t="s">
        <v>34</v>
      </c>
      <c r="J25" s="38">
        <v>20</v>
      </c>
      <c r="K25" s="39">
        <f t="shared" si="0"/>
        <v>20</v>
      </c>
      <c r="L25" s="40"/>
      <c r="M25" s="6"/>
      <c r="N25" s="6"/>
      <c r="O25" s="6"/>
      <c r="P25" s="7"/>
      <c r="Q25" s="8"/>
      <c r="R25" s="10">
        <v>0</v>
      </c>
      <c r="S25" s="11">
        <f t="shared" si="4"/>
        <v>0</v>
      </c>
      <c r="T25" s="11">
        <f t="shared" si="5"/>
        <v>0</v>
      </c>
      <c r="U25" s="12">
        <f t="shared" si="6"/>
        <v>0</v>
      </c>
    </row>
    <row r="26" spans="1:21" ht="50.25" customHeight="1" x14ac:dyDescent="0.25">
      <c r="A26" s="32">
        <v>15</v>
      </c>
      <c r="B26" s="33" t="s">
        <v>64</v>
      </c>
      <c r="C26" s="33" t="s">
        <v>76</v>
      </c>
      <c r="D26" s="34" t="s">
        <v>91</v>
      </c>
      <c r="E26" s="35"/>
      <c r="F26" s="33" t="s">
        <v>63</v>
      </c>
      <c r="G26" s="36"/>
      <c r="H26" s="36"/>
      <c r="I26" s="37" t="s">
        <v>34</v>
      </c>
      <c r="J26" s="38">
        <v>4</v>
      </c>
      <c r="K26" s="39">
        <f t="shared" si="0"/>
        <v>4</v>
      </c>
      <c r="L26" s="40"/>
      <c r="M26" s="6"/>
      <c r="N26" s="6"/>
      <c r="O26" s="6"/>
      <c r="P26" s="7"/>
      <c r="Q26" s="8"/>
      <c r="R26" s="10">
        <v>0</v>
      </c>
      <c r="S26" s="11">
        <f t="shared" si="4"/>
        <v>0</v>
      </c>
      <c r="T26" s="11">
        <f t="shared" si="5"/>
        <v>0</v>
      </c>
      <c r="U26" s="12">
        <f t="shared" si="6"/>
        <v>0</v>
      </c>
    </row>
    <row r="27" spans="1:21" ht="50.25" customHeight="1" x14ac:dyDescent="0.25">
      <c r="A27" s="32">
        <v>16</v>
      </c>
      <c r="B27" s="33" t="s">
        <v>37</v>
      </c>
      <c r="C27" s="33" t="s">
        <v>52</v>
      </c>
      <c r="D27" s="34" t="s">
        <v>53</v>
      </c>
      <c r="E27" s="35"/>
      <c r="F27" s="33" t="s">
        <v>63</v>
      </c>
      <c r="G27" s="36"/>
      <c r="H27" s="36"/>
      <c r="I27" s="37" t="s">
        <v>34</v>
      </c>
      <c r="J27" s="38">
        <v>72</v>
      </c>
      <c r="K27" s="39">
        <f t="shared" si="0"/>
        <v>72</v>
      </c>
      <c r="L27" s="40"/>
      <c r="M27" s="6"/>
      <c r="N27" s="6"/>
      <c r="O27" s="6"/>
      <c r="P27" s="7"/>
      <c r="Q27" s="8"/>
      <c r="R27" s="10">
        <v>0</v>
      </c>
      <c r="S27" s="11">
        <f t="shared" si="4"/>
        <v>0</v>
      </c>
      <c r="T27" s="11">
        <f t="shared" si="5"/>
        <v>0</v>
      </c>
      <c r="U27" s="12">
        <f t="shared" si="6"/>
        <v>0</v>
      </c>
    </row>
    <row r="28" spans="1:21" ht="50.25" customHeight="1" x14ac:dyDescent="0.25">
      <c r="A28" s="32">
        <v>17</v>
      </c>
      <c r="B28" s="33" t="s">
        <v>37</v>
      </c>
      <c r="C28" s="33" t="s">
        <v>54</v>
      </c>
      <c r="D28" s="34" t="s">
        <v>55</v>
      </c>
      <c r="E28" s="35"/>
      <c r="F28" s="33" t="s">
        <v>63</v>
      </c>
      <c r="G28" s="36"/>
      <c r="H28" s="36"/>
      <c r="I28" s="37" t="s">
        <v>34</v>
      </c>
      <c r="J28" s="38">
        <v>72</v>
      </c>
      <c r="K28" s="39">
        <f t="shared" si="0"/>
        <v>72</v>
      </c>
      <c r="L28" s="40"/>
      <c r="M28" s="6"/>
      <c r="N28" s="6"/>
      <c r="O28" s="6"/>
      <c r="P28" s="7"/>
      <c r="Q28" s="8"/>
      <c r="R28" s="10">
        <v>0</v>
      </c>
      <c r="S28" s="11">
        <f t="shared" si="4"/>
        <v>0</v>
      </c>
      <c r="T28" s="11">
        <f t="shared" si="5"/>
        <v>0</v>
      </c>
      <c r="U28" s="12">
        <f t="shared" si="6"/>
        <v>0</v>
      </c>
    </row>
    <row r="29" spans="1:21" ht="50.25" customHeight="1" x14ac:dyDescent="0.25">
      <c r="A29" s="32">
        <v>18</v>
      </c>
      <c r="B29" s="33" t="s">
        <v>64</v>
      </c>
      <c r="C29" s="33" t="s">
        <v>77</v>
      </c>
      <c r="D29" s="34" t="s">
        <v>92</v>
      </c>
      <c r="E29" s="35"/>
      <c r="F29" s="33" t="s">
        <v>101</v>
      </c>
      <c r="G29" s="36"/>
      <c r="H29" s="36"/>
      <c r="I29" s="37" t="s">
        <v>34</v>
      </c>
      <c r="J29" s="38">
        <v>4</v>
      </c>
      <c r="K29" s="39">
        <f t="shared" si="0"/>
        <v>4</v>
      </c>
      <c r="L29" s="40"/>
      <c r="M29" s="6"/>
      <c r="N29" s="6"/>
      <c r="O29" s="6"/>
      <c r="P29" s="7"/>
      <c r="Q29" s="8"/>
      <c r="R29" s="10">
        <v>0</v>
      </c>
      <c r="S29" s="11">
        <f t="shared" si="4"/>
        <v>0</v>
      </c>
      <c r="T29" s="11">
        <f t="shared" si="5"/>
        <v>0</v>
      </c>
      <c r="U29" s="12">
        <f t="shared" si="6"/>
        <v>0</v>
      </c>
    </row>
    <row r="30" spans="1:21" ht="50.25" customHeight="1" x14ac:dyDescent="0.25">
      <c r="A30" s="32">
        <v>19</v>
      </c>
      <c r="B30" s="33" t="s">
        <v>38</v>
      </c>
      <c r="C30" s="33" t="s">
        <v>56</v>
      </c>
      <c r="D30" s="34" t="s">
        <v>57</v>
      </c>
      <c r="E30" s="35"/>
      <c r="F30" s="33" t="s">
        <v>63</v>
      </c>
      <c r="G30" s="36"/>
      <c r="H30" s="36"/>
      <c r="I30" s="37" t="s">
        <v>34</v>
      </c>
      <c r="J30" s="38">
        <v>32</v>
      </c>
      <c r="K30" s="39">
        <f t="shared" si="0"/>
        <v>32</v>
      </c>
      <c r="L30" s="40"/>
      <c r="M30" s="6"/>
      <c r="N30" s="6"/>
      <c r="O30" s="6"/>
      <c r="P30" s="7"/>
      <c r="Q30" s="8"/>
      <c r="R30" s="10">
        <v>0</v>
      </c>
      <c r="S30" s="11">
        <f t="shared" si="4"/>
        <v>0</v>
      </c>
      <c r="T30" s="11">
        <f t="shared" si="5"/>
        <v>0</v>
      </c>
      <c r="U30" s="12">
        <f t="shared" si="6"/>
        <v>0</v>
      </c>
    </row>
    <row r="31" spans="1:21" ht="50.25" customHeight="1" x14ac:dyDescent="0.25">
      <c r="A31" s="32">
        <v>20</v>
      </c>
      <c r="B31" s="33" t="s">
        <v>64</v>
      </c>
      <c r="C31" s="33" t="s">
        <v>78</v>
      </c>
      <c r="D31" s="34" t="s">
        <v>93</v>
      </c>
      <c r="E31" s="35"/>
      <c r="F31" s="33" t="s">
        <v>100</v>
      </c>
      <c r="G31" s="36"/>
      <c r="H31" s="36"/>
      <c r="I31" s="37" t="s">
        <v>34</v>
      </c>
      <c r="J31" s="38">
        <v>4</v>
      </c>
      <c r="K31" s="39">
        <f t="shared" si="0"/>
        <v>4</v>
      </c>
      <c r="L31" s="40"/>
      <c r="M31" s="6"/>
      <c r="N31" s="6"/>
      <c r="O31" s="6"/>
      <c r="P31" s="7"/>
      <c r="Q31" s="8"/>
      <c r="R31" s="10">
        <v>0</v>
      </c>
      <c r="S31" s="11">
        <f t="shared" si="4"/>
        <v>0</v>
      </c>
      <c r="T31" s="11">
        <f t="shared" si="5"/>
        <v>0</v>
      </c>
      <c r="U31" s="12">
        <f t="shared" si="6"/>
        <v>0</v>
      </c>
    </row>
    <row r="32" spans="1:21" ht="50.25" customHeight="1" x14ac:dyDescent="0.25">
      <c r="A32" s="32">
        <v>21</v>
      </c>
      <c r="B32" s="33" t="s">
        <v>66</v>
      </c>
      <c r="C32" s="33" t="s">
        <v>58</v>
      </c>
      <c r="D32" s="34" t="s">
        <v>59</v>
      </c>
      <c r="E32" s="35"/>
      <c r="F32" s="33" t="s">
        <v>63</v>
      </c>
      <c r="G32" s="36"/>
      <c r="H32" s="36"/>
      <c r="I32" s="37" t="s">
        <v>34</v>
      </c>
      <c r="J32" s="38">
        <v>98</v>
      </c>
      <c r="K32" s="39">
        <f t="shared" si="0"/>
        <v>98</v>
      </c>
      <c r="L32" s="40"/>
      <c r="M32" s="6"/>
      <c r="N32" s="6"/>
      <c r="O32" s="6"/>
      <c r="P32" s="7"/>
      <c r="Q32" s="8"/>
      <c r="R32" s="10">
        <v>0</v>
      </c>
      <c r="S32" s="11">
        <f t="shared" si="4"/>
        <v>0</v>
      </c>
      <c r="T32" s="11">
        <f t="shared" si="5"/>
        <v>0</v>
      </c>
      <c r="U32" s="12">
        <f t="shared" si="6"/>
        <v>0</v>
      </c>
    </row>
    <row r="33" spans="1:21" ht="50.25" customHeight="1" x14ac:dyDescent="0.25">
      <c r="A33" s="32">
        <v>22</v>
      </c>
      <c r="B33" s="33" t="s">
        <v>38</v>
      </c>
      <c r="C33" s="33" t="s">
        <v>60</v>
      </c>
      <c r="D33" s="34" t="s">
        <v>61</v>
      </c>
      <c r="E33" s="35"/>
      <c r="F33" s="33" t="s">
        <v>63</v>
      </c>
      <c r="G33" s="36"/>
      <c r="H33" s="36"/>
      <c r="I33" s="37" t="s">
        <v>34</v>
      </c>
      <c r="J33" s="38">
        <v>32</v>
      </c>
      <c r="K33" s="39">
        <f t="shared" si="0"/>
        <v>32</v>
      </c>
      <c r="L33" s="40"/>
      <c r="M33" s="6"/>
      <c r="N33" s="6"/>
      <c r="O33" s="6"/>
      <c r="P33" s="7"/>
      <c r="Q33" s="8"/>
      <c r="R33" s="10">
        <v>0</v>
      </c>
      <c r="S33" s="11">
        <f t="shared" si="4"/>
        <v>0</v>
      </c>
      <c r="T33" s="11">
        <f t="shared" si="5"/>
        <v>0</v>
      </c>
      <c r="U33" s="12">
        <f t="shared" si="6"/>
        <v>0</v>
      </c>
    </row>
    <row r="34" spans="1:21" ht="59.25" customHeight="1" x14ac:dyDescent="0.25">
      <c r="A34" s="32">
        <v>23</v>
      </c>
      <c r="B34" s="33" t="s">
        <v>65</v>
      </c>
      <c r="C34" s="33" t="s">
        <v>79</v>
      </c>
      <c r="D34" s="34" t="s">
        <v>94</v>
      </c>
      <c r="E34" s="41"/>
      <c r="F34" s="33" t="s">
        <v>100</v>
      </c>
      <c r="G34" s="42"/>
      <c r="H34" s="42"/>
      <c r="I34" s="37" t="s">
        <v>34</v>
      </c>
      <c r="J34" s="38">
        <v>10</v>
      </c>
      <c r="K34" s="39">
        <f t="shared" si="0"/>
        <v>10</v>
      </c>
      <c r="L34" s="40"/>
      <c r="M34" s="6"/>
      <c r="N34" s="6"/>
      <c r="O34" s="6"/>
      <c r="P34" s="7"/>
      <c r="Q34" s="8"/>
      <c r="R34" s="10">
        <v>0</v>
      </c>
      <c r="S34" s="11">
        <f>R34*J34</f>
        <v>0</v>
      </c>
      <c r="T34" s="11">
        <f>S34*0.2</f>
        <v>0</v>
      </c>
      <c r="U34" s="12">
        <f>T34+S34</f>
        <v>0</v>
      </c>
    </row>
    <row r="35" spans="1:21" ht="50.25" customHeight="1" x14ac:dyDescent="0.25">
      <c r="A35" s="32">
        <v>24</v>
      </c>
      <c r="B35" s="33" t="s">
        <v>65</v>
      </c>
      <c r="C35" s="33" t="s">
        <v>80</v>
      </c>
      <c r="D35" s="34" t="s">
        <v>95</v>
      </c>
      <c r="E35" s="41"/>
      <c r="F35" s="33" t="s">
        <v>100</v>
      </c>
      <c r="G35" s="42"/>
      <c r="H35" s="42"/>
      <c r="I35" s="37" t="s">
        <v>34</v>
      </c>
      <c r="J35" s="38">
        <v>40</v>
      </c>
      <c r="K35" s="39">
        <f t="shared" si="0"/>
        <v>40</v>
      </c>
      <c r="L35" s="40"/>
      <c r="M35" s="6"/>
      <c r="N35" s="6"/>
      <c r="O35" s="6"/>
      <c r="P35" s="7"/>
      <c r="Q35" s="8"/>
      <c r="R35" s="10">
        <v>0</v>
      </c>
      <c r="S35" s="11">
        <f t="shared" ref="S35:S37" si="7">R35*J35</f>
        <v>0</v>
      </c>
      <c r="T35" s="11">
        <f t="shared" ref="T35:T37" si="8">S35*0.2</f>
        <v>0</v>
      </c>
      <c r="U35" s="12">
        <f t="shared" ref="U35:U37" si="9">T35+S35</f>
        <v>0</v>
      </c>
    </row>
    <row r="36" spans="1:21" ht="50.25" customHeight="1" x14ac:dyDescent="0.25">
      <c r="A36" s="32">
        <v>25</v>
      </c>
      <c r="B36" s="33" t="s">
        <v>65</v>
      </c>
      <c r="C36" s="33" t="s">
        <v>81</v>
      </c>
      <c r="D36" s="34" t="s">
        <v>96</v>
      </c>
      <c r="E36" s="41"/>
      <c r="F36" s="33" t="s">
        <v>100</v>
      </c>
      <c r="G36" s="42"/>
      <c r="H36" s="42"/>
      <c r="I36" s="37" t="s">
        <v>34</v>
      </c>
      <c r="J36" s="38">
        <v>20</v>
      </c>
      <c r="K36" s="39">
        <f t="shared" si="0"/>
        <v>20</v>
      </c>
      <c r="L36" s="40"/>
      <c r="M36" s="6"/>
      <c r="N36" s="6"/>
      <c r="O36" s="6"/>
      <c r="P36" s="7"/>
      <c r="Q36" s="8"/>
      <c r="R36" s="10">
        <v>0</v>
      </c>
      <c r="S36" s="11">
        <f t="shared" si="7"/>
        <v>0</v>
      </c>
      <c r="T36" s="11">
        <f t="shared" si="8"/>
        <v>0</v>
      </c>
      <c r="U36" s="12">
        <f t="shared" si="9"/>
        <v>0</v>
      </c>
    </row>
    <row r="37" spans="1:21" ht="50.25" customHeight="1" x14ac:dyDescent="0.25">
      <c r="A37" s="32">
        <v>26</v>
      </c>
      <c r="B37" s="33" t="s">
        <v>67</v>
      </c>
      <c r="C37" s="33" t="s">
        <v>82</v>
      </c>
      <c r="D37" s="34" t="s">
        <v>97</v>
      </c>
      <c r="E37" s="41"/>
      <c r="F37" s="33" t="s">
        <v>100</v>
      </c>
      <c r="G37" s="42"/>
      <c r="H37" s="42"/>
      <c r="I37" s="37" t="s">
        <v>34</v>
      </c>
      <c r="J37" s="38">
        <v>21</v>
      </c>
      <c r="K37" s="39">
        <f t="shared" si="0"/>
        <v>21</v>
      </c>
      <c r="L37" s="40"/>
      <c r="M37" s="6"/>
      <c r="N37" s="6"/>
      <c r="O37" s="6"/>
      <c r="P37" s="7"/>
      <c r="Q37" s="8"/>
      <c r="R37" s="10">
        <v>0</v>
      </c>
      <c r="S37" s="11">
        <f t="shared" si="7"/>
        <v>0</v>
      </c>
      <c r="T37" s="11">
        <f t="shared" si="8"/>
        <v>0</v>
      </c>
      <c r="U37" s="12">
        <f t="shared" si="9"/>
        <v>0</v>
      </c>
    </row>
    <row r="38" spans="1:21" x14ac:dyDescent="0.25">
      <c r="A38" s="43" t="s">
        <v>25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13">
        <f>SUM(S12:S37)</f>
        <v>0</v>
      </c>
      <c r="T38" s="13">
        <f t="shared" ref="T38:U38" si="10">SUM(T12:T37)</f>
        <v>0</v>
      </c>
      <c r="U38" s="13">
        <f t="shared" si="10"/>
        <v>0</v>
      </c>
    </row>
    <row r="39" spans="1:21" ht="17.25" customHeight="1" x14ac:dyDescent="0.25">
      <c r="A39" s="20" t="s">
        <v>27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2"/>
      <c r="M39" s="19" t="s">
        <v>26</v>
      </c>
      <c r="N39" s="19"/>
      <c r="O39" s="19"/>
      <c r="P39" s="19"/>
      <c r="Q39" s="19"/>
      <c r="R39" s="19"/>
      <c r="S39" s="19"/>
      <c r="T39" s="19"/>
      <c r="U39" s="19"/>
    </row>
    <row r="40" spans="1:21" ht="48" customHeight="1" x14ac:dyDescent="0.25">
      <c r="A40" s="20" t="s">
        <v>36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45"/>
      <c r="M40" s="19" t="s">
        <v>26</v>
      </c>
      <c r="N40" s="19"/>
      <c r="O40" s="19"/>
      <c r="P40" s="19"/>
      <c r="Q40" s="19"/>
      <c r="R40" s="19"/>
      <c r="S40" s="19"/>
      <c r="T40" s="19"/>
      <c r="U40" s="19"/>
    </row>
    <row r="41" spans="1:21" ht="35.25" customHeight="1" x14ac:dyDescent="0.25">
      <c r="A41" s="20" t="s">
        <v>28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45"/>
      <c r="M41" s="19" t="s">
        <v>26</v>
      </c>
      <c r="N41" s="19"/>
      <c r="O41" s="19"/>
      <c r="P41" s="19"/>
      <c r="Q41" s="19"/>
      <c r="R41" s="19"/>
      <c r="S41" s="19"/>
      <c r="T41" s="19"/>
      <c r="U41" s="19"/>
    </row>
    <row r="42" spans="1:21" x14ac:dyDescent="0.25">
      <c r="A42" s="20" t="s">
        <v>29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45"/>
      <c r="M42" s="19" t="s">
        <v>26</v>
      </c>
      <c r="N42" s="19"/>
      <c r="O42" s="19"/>
      <c r="P42" s="19"/>
      <c r="Q42" s="19"/>
      <c r="R42" s="19"/>
      <c r="S42" s="19"/>
      <c r="T42" s="19"/>
      <c r="U42" s="19"/>
    </row>
    <row r="43" spans="1:2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x14ac:dyDescent="0.25">
      <c r="A44" s="9" t="s">
        <v>30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25">
      <c r="C45" t="s">
        <v>31</v>
      </c>
    </row>
  </sheetData>
  <mergeCells count="41">
    <mergeCell ref="E12:E33"/>
    <mergeCell ref="G12:G33"/>
    <mergeCell ref="H22:H33"/>
    <mergeCell ref="H12:H21"/>
    <mergeCell ref="O9:O10"/>
    <mergeCell ref="F9:F10"/>
    <mergeCell ref="M9:M10"/>
    <mergeCell ref="N9:N10"/>
    <mergeCell ref="H8:H10"/>
    <mergeCell ref="I8:I10"/>
    <mergeCell ref="J8:J10"/>
    <mergeCell ref="M8:Q8"/>
    <mergeCell ref="P9:P10"/>
    <mergeCell ref="Q9:Q10"/>
    <mergeCell ref="K8:L9"/>
    <mergeCell ref="K11:L11"/>
    <mergeCell ref="M42:U42"/>
    <mergeCell ref="A38:R38"/>
    <mergeCell ref="M40:U40"/>
    <mergeCell ref="M39:U39"/>
    <mergeCell ref="M41:U41"/>
    <mergeCell ref="A39:L39"/>
    <mergeCell ref="A40:L40"/>
    <mergeCell ref="A41:L41"/>
    <mergeCell ref="A42:L42"/>
    <mergeCell ref="Q1:U1"/>
    <mergeCell ref="B3:E3"/>
    <mergeCell ref="A7:A10"/>
    <mergeCell ref="B7:B10"/>
    <mergeCell ref="M7:U7"/>
    <mergeCell ref="C8:F8"/>
    <mergeCell ref="G8:G10"/>
    <mergeCell ref="S8:S10"/>
    <mergeCell ref="T8:T10"/>
    <mergeCell ref="U8:U10"/>
    <mergeCell ref="C9:C10"/>
    <mergeCell ref="D9:D10"/>
    <mergeCell ref="E9:E10"/>
    <mergeCell ref="A2:U2"/>
    <mergeCell ref="R8:R10"/>
    <mergeCell ref="C7:L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2024-09-27T07:56:03Z</dcterms:modified>
</cp:coreProperties>
</file>