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91-БНГРЭ-2022 поставка противопожарного 2023\Внесение изменений\"/>
    </mc:Choice>
  </mc:AlternateContent>
  <xr:revisionPtr revIDLastSave="0" documentId="13_ncr:1_{78E70F8E-4BB3-4605-9B86-E2F5EE6D01CE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3" i="1" l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 l="1"/>
  <c r="T27" i="1" l="1"/>
  <c r="U27" i="1" s="1"/>
  <c r="T26" i="1"/>
  <c r="U26" i="1" s="1"/>
  <c r="T25" i="1"/>
  <c r="U25" i="1" s="1"/>
  <c r="T24" i="1"/>
  <c r="U24" i="1" s="1"/>
  <c r="T23" i="1"/>
  <c r="T22" i="1"/>
  <c r="U22" i="1" s="1"/>
  <c r="T21" i="1"/>
  <c r="U21" i="1" s="1"/>
  <c r="T20" i="1"/>
  <c r="U20" i="1" s="1"/>
  <c r="T19" i="1"/>
  <c r="U19" i="1" s="1"/>
  <c r="T18" i="1"/>
  <c r="U18" i="1" s="1"/>
  <c r="T17" i="1"/>
  <c r="U17" i="1" s="1"/>
  <c r="T16" i="1"/>
  <c r="U16" i="1" s="1"/>
  <c r="U23" i="1" l="1"/>
  <c r="U28" i="1" s="1"/>
  <c r="T28" i="1"/>
  <c r="T15" i="1"/>
  <c r="U15" i="1" s="1"/>
  <c r="T14" i="1"/>
  <c r="U14" i="1" s="1"/>
  <c r="T13" i="1"/>
  <c r="S12" i="1"/>
  <c r="U13" i="1" l="1"/>
  <c r="T12" i="1"/>
  <c r="U12" i="1" l="1"/>
</calcChain>
</file>

<file path=xl/sharedStrings.xml><?xml version="1.0" encoding="utf-8"?>
<sst xmlns="http://schemas.openxmlformats.org/spreadsheetml/2006/main" count="186" uniqueCount="87">
  <si>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</si>
  <si>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</si>
  <si>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</si>
  <si>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</si>
  <si>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</si>
  <si>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</si>
  <si>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</si>
  <si>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</si>
  <si>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</si>
  <si>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</si>
  <si>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</si>
  <si>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</si>
  <si>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</si>
  <si>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</si>
  <si>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</si>
  <si>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</si>
  <si>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</si>
  <si>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</si>
  <si>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</si>
  <si>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</si>
  <si>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</si>
  <si>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</si>
  <si>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</si>
  <si>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</si>
  <si>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</si>
  <si>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</si>
  <si>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</si>
  <si>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</si>
  <si>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</si>
  <si>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</si>
  <si>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</si>
  <si>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</si>
  <si>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</si>
  <si>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</si>
  <si>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</si>
  <si>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</si>
  <si>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</si>
  <si>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</si>
  <si>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</si>
  <si>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</si>
  <si>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</si>
  <si>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</si>
  <si>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</si>
  <si>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</si>
  <si>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</si>
  <si>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</si>
  <si>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</si>
  <si>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</si>
  <si>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</si>
  <si>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</si>
  <si>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№557 из Куюмбинский ЛУ Куст №2, №558 из Юрубчено-Тохомское М №74, №560 из Куюмбинский ЛУ Куст №25, №561 из Терско-Камовский ЛУ Куст №73, №562 из Куюмбинский ЛУ Куст №125, №563 из Куюмбинский ЛУ Куст №123</t>
  </si>
  <si>
    <t>№564 из Куюмбинский ЛУ Куст №2, №565 из Юрубчено-Тохомское М №74, №567 из Куюмбинский ЛУ Куст №124, №568 из Куюмбинский ЛУ Куст №53, №569 из Терско-Камовский ЛУ №548, №570 из Терско-Камовский ЛУ Куст №73, №571 из Куюмбинский ЛУ Куст №125, №572 из Куюмбинский ЛУ Куст №123</t>
  </si>
  <si>
    <t>№573 из Куюмбинский ЛУ Куст №2, №574 из Юрубчено-Тохомское М №74, №576 из Куюмбинский ЛУ Куст №124, №577 из Куюмбинский ЛУ Куст №53, №578 из Терско-Камовский ЛУ №548, №581 из Терско-Камовский ЛУ Куст №73, №582 из Куюмбинский ЛУ Куст №125, №583 из Куюмбинский ЛУ Куст №123, №579 из Куюмбинский ЛУ Куст №116, №580 из Куюмбинский ЛУ Куст №25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</si>
  <si>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</si>
  <si>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</si>
  <si>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</si>
  <si>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</si>
  <si>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</si>
  <si>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</si>
  <si>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</si>
  <si>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</si>
  <si>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15060100031</t>
  </si>
  <si>
    <t>15060100002</t>
  </si>
  <si>
    <t>15060100063</t>
  </si>
  <si>
    <t>15060100064</t>
  </si>
  <si>
    <t>ООТиПБ</t>
  </si>
  <si>
    <t>Ведро пожарное конусное</t>
  </si>
  <si>
    <t>Головка переходная (ГП 50х65)</t>
  </si>
  <si>
    <t>Головка переходная (ГП 50х70)</t>
  </si>
  <si>
    <t>Головка переходная (ГП 65х80)</t>
  </si>
  <si>
    <t>Головка переходная (ГП 70х80)</t>
  </si>
  <si>
    <t>Головка переходная (ГП 80х100)</t>
  </si>
  <si>
    <t>Зажим рукавный</t>
  </si>
  <si>
    <t>Разветвления рукавные РТ-70</t>
  </si>
  <si>
    <t>Генератор пены средней кратности ГПС-600</t>
  </si>
  <si>
    <t>Пеносмеситель ПС-1</t>
  </si>
  <si>
    <t>Пеносмеситель ПС-2</t>
  </si>
  <si>
    <t>Полотно противопожарное ПП-300 1,5х2м</t>
  </si>
  <si>
    <t>Рукав напорно-всасывающий D100 ММ в сборе с головками ГР-100</t>
  </si>
  <si>
    <t xml:space="preserve">Щит пожарный закрытого типа с дверцами из сетки металла </t>
  </si>
  <si>
    <t>шт.</t>
  </si>
  <si>
    <t>февраль 2023г</t>
  </si>
  <si>
    <t>Головка соединительная рукавная  всасывающая ГРВ-100</t>
  </si>
  <si>
    <t>ПДО  91-БНГРЭ-2022 Лот 5 Поставка противопожарного оборудования.</t>
  </si>
  <si>
    <t>Форма 6.5к «Коммерческое предложение»</t>
  </si>
  <si>
    <t>Базис поставки: DAP, ЯНАО, г. Новый Уренгой, п. Коротчаево;</t>
  </si>
  <si>
    <r>
      <t>Ящик противопожарный для песка объёмом 0,5 м</t>
    </r>
    <r>
      <rPr>
        <b/>
        <vertAlign val="superscript"/>
        <sz val="10"/>
        <color rgb="FF000000"/>
        <rFont val="Times New Roman"/>
        <family val="1"/>
        <charset val="204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</si>
</sst>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5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vertAlign val="superscript"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4" fontId="9" fillId="4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 wrapText="1"/>
    </xf>
    <xf numFmtId="4" fontId="10" fillId="5" borderId="3" xfId="0" applyNumberFormat="1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/>
    </xf>
    <xf numFmtId="164" fontId="9" fillId="0" borderId="11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wrapText="1"/>
    </xf>
    <xf numFmtId="0" fontId="11" fillId="6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5"/>
  <sheetViews>
    <sheetView tabSelected="1" topLeftCell="A19" zoomScaleNormal="100" workbookViewId="0">
      <selection activeCell="K23" sqref="K23:K24"/>
    </sheetView>
  </sheetViews>
  <sheetFormatPr defaultRowHeight="15" x14ac:dyDescent="0.25"/>
  <cols>
    <col min="1" max="1" width="3.85546875" customWidth="1"/>
    <col min="3" max="3" width="31.5703125" hidden="1" customWidth="1"/>
    <col min="4" max="4" width="8.5703125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7" t="s">
        <v>84</v>
      </c>
      <c r="R1" s="27"/>
      <c r="S1" s="27"/>
      <c r="T1" s="27"/>
      <c r="U1" s="27"/>
    </row>
    <row r="2" spans="1:2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</row>
    <row r="3" spans="1:21" x14ac:dyDescent="0.25">
      <c r="A3" s="2"/>
      <c r="B3" s="28" t="s">
        <v>1</v>
      </c>
      <c r="C3" s="28"/>
      <c r="D3" s="28"/>
      <c r="E3" s="28"/>
      <c r="F3" s="2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83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9" t="s">
        <v>3</v>
      </c>
      <c r="B7" s="30" t="s">
        <v>4</v>
      </c>
      <c r="C7" s="30" t="s">
        <v>5</v>
      </c>
      <c r="D7" s="31" t="s">
        <v>6</v>
      </c>
      <c r="E7" s="31"/>
      <c r="F7" s="31"/>
      <c r="G7" s="31"/>
      <c r="H7" s="31"/>
      <c r="I7" s="31"/>
      <c r="J7" s="31"/>
      <c r="K7" s="31"/>
      <c r="L7" s="31"/>
      <c r="M7" s="32" t="s">
        <v>7</v>
      </c>
      <c r="N7" s="33"/>
      <c r="O7" s="33"/>
      <c r="P7" s="33"/>
      <c r="Q7" s="33"/>
      <c r="R7" s="33"/>
      <c r="S7" s="33"/>
      <c r="T7" s="33"/>
      <c r="U7" s="33"/>
    </row>
    <row r="8" spans="1:21" x14ac:dyDescent="0.25">
      <c r="A8" s="29"/>
      <c r="B8" s="30"/>
      <c r="C8" s="30"/>
      <c r="D8" s="31" t="s">
        <v>8</v>
      </c>
      <c r="E8" s="31"/>
      <c r="F8" s="31"/>
      <c r="G8" s="31"/>
      <c r="H8" s="29" t="s">
        <v>9</v>
      </c>
      <c r="I8" s="29" t="s">
        <v>10</v>
      </c>
      <c r="J8" s="30" t="s">
        <v>11</v>
      </c>
      <c r="K8" s="30" t="s">
        <v>12</v>
      </c>
      <c r="L8" s="51" t="s">
        <v>59</v>
      </c>
      <c r="M8" s="32" t="s">
        <v>13</v>
      </c>
      <c r="N8" s="33"/>
      <c r="O8" s="33"/>
      <c r="P8" s="33"/>
      <c r="Q8" s="33"/>
      <c r="R8" s="34" t="s">
        <v>14</v>
      </c>
      <c r="S8" s="34" t="s">
        <v>15</v>
      </c>
      <c r="T8" s="34" t="s">
        <v>16</v>
      </c>
      <c r="U8" s="34" t="s">
        <v>17</v>
      </c>
    </row>
    <row r="9" spans="1:21" x14ac:dyDescent="0.25">
      <c r="A9" s="29"/>
      <c r="B9" s="30"/>
      <c r="C9" s="30"/>
      <c r="D9" s="35" t="s">
        <v>18</v>
      </c>
      <c r="E9" s="35" t="s">
        <v>19</v>
      </c>
      <c r="F9" s="35" t="s">
        <v>20</v>
      </c>
      <c r="G9" s="35" t="s">
        <v>21</v>
      </c>
      <c r="H9" s="29"/>
      <c r="I9" s="29"/>
      <c r="J9" s="30"/>
      <c r="K9" s="30"/>
      <c r="L9" s="51"/>
      <c r="M9" s="50" t="s">
        <v>19</v>
      </c>
      <c r="N9" s="34" t="s">
        <v>22</v>
      </c>
      <c r="O9" s="34" t="s">
        <v>21</v>
      </c>
      <c r="P9" s="34" t="s">
        <v>23</v>
      </c>
      <c r="Q9" s="34" t="s">
        <v>24</v>
      </c>
      <c r="R9" s="34"/>
      <c r="S9" s="34"/>
      <c r="T9" s="34"/>
      <c r="U9" s="34"/>
    </row>
    <row r="10" spans="1:21" ht="66" customHeight="1" x14ac:dyDescent="0.25">
      <c r="A10" s="29"/>
      <c r="B10" s="30"/>
      <c r="C10" s="30"/>
      <c r="D10" s="35"/>
      <c r="E10" s="35"/>
      <c r="F10" s="35"/>
      <c r="G10" s="35"/>
      <c r="H10" s="29"/>
      <c r="I10" s="29"/>
      <c r="J10" s="30"/>
      <c r="K10" s="30"/>
      <c r="L10" s="51"/>
      <c r="M10" s="50"/>
      <c r="N10" s="34"/>
      <c r="O10" s="34"/>
      <c r="P10" s="34"/>
      <c r="Q10" s="34"/>
      <c r="R10" s="34"/>
      <c r="S10" s="34"/>
      <c r="T10" s="34"/>
      <c r="U10" s="34"/>
    </row>
    <row r="11" spans="1:21" x14ac:dyDescent="0.25">
      <c r="A11" s="10" t="s">
        <v>25</v>
      </c>
      <c r="B11" s="20" t="s">
        <v>26</v>
      </c>
      <c r="C11" s="20" t="s">
        <v>27</v>
      </c>
      <c r="D11" s="20" t="s">
        <v>28</v>
      </c>
      <c r="E11" s="20" t="s">
        <v>29</v>
      </c>
      <c r="F11" s="20" t="s">
        <v>30</v>
      </c>
      <c r="G11" s="20" t="s">
        <v>31</v>
      </c>
      <c r="H11" s="20" t="s">
        <v>32</v>
      </c>
      <c r="I11" s="20" t="s">
        <v>33</v>
      </c>
      <c r="J11" s="20" t="s">
        <v>34</v>
      </c>
      <c r="K11" s="20" t="s">
        <v>35</v>
      </c>
      <c r="L11" s="20" t="s">
        <v>36</v>
      </c>
      <c r="M11" s="14" t="s">
        <v>37</v>
      </c>
      <c r="N11" s="21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87.75" x14ac:dyDescent="0.25">
      <c r="A12" s="15">
        <v>1</v>
      </c>
      <c r="B12" s="12" t="s">
        <v>65</v>
      </c>
      <c r="C12" s="13" t="s">
        <v>46</v>
      </c>
      <c r="D12" s="12" t="s">
        <v>61</v>
      </c>
      <c r="E12" s="25" t="s">
        <v>82</v>
      </c>
      <c r="F12" s="48" t="s">
        <v>47</v>
      </c>
      <c r="G12" s="12" t="s">
        <v>48</v>
      </c>
      <c r="H12" s="49" t="s">
        <v>49</v>
      </c>
      <c r="I12" s="49" t="s">
        <v>49</v>
      </c>
      <c r="J12" s="22" t="s">
        <v>80</v>
      </c>
      <c r="K12" s="22">
        <v>2</v>
      </c>
      <c r="L12" s="24" t="s">
        <v>81</v>
      </c>
      <c r="M12" s="23"/>
      <c r="N12" s="23"/>
      <c r="O12" s="7"/>
      <c r="P12" s="8"/>
      <c r="Q12" s="9"/>
      <c r="R12" s="16">
        <v>0</v>
      </c>
      <c r="S12" s="17">
        <f>R12*K12</f>
        <v>0</v>
      </c>
      <c r="T12" s="17">
        <f>S12*0.2</f>
        <v>0</v>
      </c>
      <c r="U12" s="18">
        <f>T12+S12</f>
        <v>0</v>
      </c>
    </row>
    <row r="13" spans="1:21" ht="58.5" x14ac:dyDescent="0.25">
      <c r="A13" s="15">
        <v>2</v>
      </c>
      <c r="B13" s="12" t="s">
        <v>65</v>
      </c>
      <c r="C13" s="13" t="s">
        <v>50</v>
      </c>
      <c r="D13" s="12" t="s">
        <v>62</v>
      </c>
      <c r="E13" s="25" t="s">
        <v>66</v>
      </c>
      <c r="F13" s="48"/>
      <c r="G13" s="12" t="s">
        <v>48</v>
      </c>
      <c r="H13" s="49"/>
      <c r="I13" s="49"/>
      <c r="J13" s="22" t="s">
        <v>80</v>
      </c>
      <c r="K13" s="22">
        <v>8</v>
      </c>
      <c r="L13" s="24" t="s">
        <v>81</v>
      </c>
      <c r="M13" s="23"/>
      <c r="N13" s="23"/>
      <c r="O13" s="7"/>
      <c r="P13" s="8"/>
      <c r="Q13" s="9"/>
      <c r="R13" s="16">
        <v>0</v>
      </c>
      <c r="S13" s="17">
        <f t="shared" ref="S13:S27" si="0">R13*K13</f>
        <v>0</v>
      </c>
      <c r="T13" s="17">
        <f t="shared" ref="T13:T15" si="1">S13*0.2</f>
        <v>0</v>
      </c>
      <c r="U13" s="18">
        <f t="shared" ref="U13:U15" si="2">T13+S13</f>
        <v>0</v>
      </c>
    </row>
    <row r="14" spans="1:21" ht="78" x14ac:dyDescent="0.25">
      <c r="A14" s="15">
        <v>3</v>
      </c>
      <c r="B14" s="12" t="s">
        <v>65</v>
      </c>
      <c r="C14" s="13" t="s">
        <v>51</v>
      </c>
      <c r="D14" s="12" t="s">
        <v>63</v>
      </c>
      <c r="E14" s="25" t="s">
        <v>77</v>
      </c>
      <c r="F14" s="48"/>
      <c r="G14" s="12" t="s">
        <v>48</v>
      </c>
      <c r="H14" s="49"/>
      <c r="I14" s="49"/>
      <c r="J14" s="22" t="s">
        <v>80</v>
      </c>
      <c r="K14" s="22">
        <v>10</v>
      </c>
      <c r="L14" s="24" t="s">
        <v>81</v>
      </c>
      <c r="M14" s="23"/>
      <c r="N14" s="23"/>
      <c r="O14" s="7"/>
      <c r="P14" s="8"/>
      <c r="Q14" s="9"/>
      <c r="R14" s="16">
        <v>0</v>
      </c>
      <c r="S14" s="17">
        <f t="shared" si="0"/>
        <v>0</v>
      </c>
      <c r="T14" s="17">
        <f t="shared" si="1"/>
        <v>0</v>
      </c>
      <c r="U14" s="18">
        <f t="shared" si="2"/>
        <v>0</v>
      </c>
    </row>
    <row r="15" spans="1:21" ht="97.5" x14ac:dyDescent="0.25">
      <c r="A15" s="15">
        <v>4</v>
      </c>
      <c r="B15" s="12" t="s">
        <v>65</v>
      </c>
      <c r="C15" s="13" t="s">
        <v>52</v>
      </c>
      <c r="D15" s="12" t="s">
        <v>64</v>
      </c>
      <c r="E15" s="25" t="s">
        <v>67</v>
      </c>
      <c r="F15" s="48"/>
      <c r="G15" s="12" t="s">
        <v>48</v>
      </c>
      <c r="H15" s="49"/>
      <c r="I15" s="49"/>
      <c r="J15" s="22" t="s">
        <v>80</v>
      </c>
      <c r="K15" s="22">
        <v>10</v>
      </c>
      <c r="L15" s="24" t="s">
        <v>81</v>
      </c>
      <c r="M15" s="23"/>
      <c r="N15" s="23"/>
      <c r="O15" s="7"/>
      <c r="P15" s="8"/>
      <c r="Q15" s="9"/>
      <c r="R15" s="16">
        <v>0</v>
      </c>
      <c r="S15" s="17">
        <f t="shared" si="0"/>
        <v>0</v>
      </c>
      <c r="T15" s="17">
        <f t="shared" si="1"/>
        <v>0</v>
      </c>
      <c r="U15" s="18">
        <f t="shared" si="2"/>
        <v>0</v>
      </c>
    </row>
    <row r="16" spans="1:21" ht="87.75" x14ac:dyDescent="0.25">
      <c r="A16" s="15">
        <v>5</v>
      </c>
      <c r="B16" s="12" t="s">
        <v>65</v>
      </c>
      <c r="C16" s="13" t="s">
        <v>46</v>
      </c>
      <c r="D16" s="12" t="s">
        <v>61</v>
      </c>
      <c r="E16" s="25" t="s">
        <v>68</v>
      </c>
      <c r="F16" s="48" t="s">
        <v>47</v>
      </c>
      <c r="G16" s="12" t="s">
        <v>48</v>
      </c>
      <c r="H16" s="49" t="s">
        <v>49</v>
      </c>
      <c r="I16" s="49" t="s">
        <v>49</v>
      </c>
      <c r="J16" s="22" t="s">
        <v>80</v>
      </c>
      <c r="K16" s="22">
        <v>4</v>
      </c>
      <c r="L16" s="24" t="s">
        <v>81</v>
      </c>
      <c r="M16" s="23"/>
      <c r="N16" s="23"/>
      <c r="O16" s="7"/>
      <c r="P16" s="8"/>
      <c r="Q16" s="9"/>
      <c r="R16" s="16">
        <v>0</v>
      </c>
      <c r="S16" s="17">
        <f t="shared" si="0"/>
        <v>0</v>
      </c>
      <c r="T16" s="17">
        <f>S16*0.2</f>
        <v>0</v>
      </c>
      <c r="U16" s="18">
        <f>T16+S16</f>
        <v>0</v>
      </c>
    </row>
    <row r="17" spans="1:21" ht="58.5" x14ac:dyDescent="0.25">
      <c r="A17" s="15">
        <v>6</v>
      </c>
      <c r="B17" s="12" t="s">
        <v>65</v>
      </c>
      <c r="C17" s="13" t="s">
        <v>50</v>
      </c>
      <c r="D17" s="12" t="s">
        <v>62</v>
      </c>
      <c r="E17" s="25" t="s">
        <v>69</v>
      </c>
      <c r="F17" s="48"/>
      <c r="G17" s="12" t="s">
        <v>48</v>
      </c>
      <c r="H17" s="49"/>
      <c r="I17" s="49"/>
      <c r="J17" s="22" t="s">
        <v>80</v>
      </c>
      <c r="K17" s="22">
        <v>2</v>
      </c>
      <c r="L17" s="24" t="s">
        <v>81</v>
      </c>
      <c r="M17" s="23"/>
      <c r="N17" s="23"/>
      <c r="O17" s="7"/>
      <c r="P17" s="8"/>
      <c r="Q17" s="9"/>
      <c r="R17" s="16">
        <v>0</v>
      </c>
      <c r="S17" s="17">
        <f t="shared" si="0"/>
        <v>0</v>
      </c>
      <c r="T17" s="17">
        <f t="shared" ref="T17:T19" si="3">S17*0.2</f>
        <v>0</v>
      </c>
      <c r="U17" s="18">
        <f t="shared" ref="U17:U19" si="4">T17+S17</f>
        <v>0</v>
      </c>
    </row>
    <row r="18" spans="1:21" ht="78" x14ac:dyDescent="0.25">
      <c r="A18" s="15">
        <v>7</v>
      </c>
      <c r="B18" s="12" t="s">
        <v>65</v>
      </c>
      <c r="C18" s="13" t="s">
        <v>51</v>
      </c>
      <c r="D18" s="12" t="s">
        <v>63</v>
      </c>
      <c r="E18" s="25" t="s">
        <v>70</v>
      </c>
      <c r="F18" s="48"/>
      <c r="G18" s="12" t="s">
        <v>48</v>
      </c>
      <c r="H18" s="49"/>
      <c r="I18" s="49"/>
      <c r="J18" s="22" t="s">
        <v>80</v>
      </c>
      <c r="K18" s="22">
        <v>2</v>
      </c>
      <c r="L18" s="24" t="s">
        <v>81</v>
      </c>
      <c r="M18" s="23"/>
      <c r="N18" s="23"/>
      <c r="O18" s="7"/>
      <c r="P18" s="8"/>
      <c r="Q18" s="9"/>
      <c r="R18" s="16">
        <v>0</v>
      </c>
      <c r="S18" s="17">
        <f t="shared" si="0"/>
        <v>0</v>
      </c>
      <c r="T18" s="17">
        <f t="shared" si="3"/>
        <v>0</v>
      </c>
      <c r="U18" s="18">
        <f t="shared" si="4"/>
        <v>0</v>
      </c>
    </row>
    <row r="19" spans="1:21" ht="97.5" x14ac:dyDescent="0.25">
      <c r="A19" s="15">
        <v>8</v>
      </c>
      <c r="B19" s="12" t="s">
        <v>65</v>
      </c>
      <c r="C19" s="13" t="s">
        <v>52</v>
      </c>
      <c r="D19" s="12" t="s">
        <v>64</v>
      </c>
      <c r="E19" s="25" t="s">
        <v>71</v>
      </c>
      <c r="F19" s="48"/>
      <c r="G19" s="12" t="s">
        <v>48</v>
      </c>
      <c r="H19" s="49"/>
      <c r="I19" s="49"/>
      <c r="J19" s="22" t="s">
        <v>80</v>
      </c>
      <c r="K19" s="22">
        <v>2</v>
      </c>
      <c r="L19" s="24" t="s">
        <v>81</v>
      </c>
      <c r="M19" s="23"/>
      <c r="N19" s="23"/>
      <c r="O19" s="7"/>
      <c r="P19" s="8"/>
      <c r="Q19" s="9"/>
      <c r="R19" s="16">
        <v>0</v>
      </c>
      <c r="S19" s="17">
        <f t="shared" si="0"/>
        <v>0</v>
      </c>
      <c r="T19" s="17">
        <f t="shared" si="3"/>
        <v>0</v>
      </c>
      <c r="U19" s="18">
        <f t="shared" si="4"/>
        <v>0</v>
      </c>
    </row>
    <row r="20" spans="1:21" ht="87.75" x14ac:dyDescent="0.25">
      <c r="A20" s="15">
        <v>9</v>
      </c>
      <c r="B20" s="12" t="s">
        <v>65</v>
      </c>
      <c r="C20" s="13" t="s">
        <v>46</v>
      </c>
      <c r="D20" s="12" t="s">
        <v>61</v>
      </c>
      <c r="E20" s="25" t="s">
        <v>72</v>
      </c>
      <c r="F20" s="48" t="s">
        <v>47</v>
      </c>
      <c r="G20" s="12" t="s">
        <v>48</v>
      </c>
      <c r="H20" s="49" t="s">
        <v>49</v>
      </c>
      <c r="I20" s="49" t="s">
        <v>49</v>
      </c>
      <c r="J20" s="22" t="s">
        <v>80</v>
      </c>
      <c r="K20" s="22">
        <v>4</v>
      </c>
      <c r="L20" s="24" t="s">
        <v>81</v>
      </c>
      <c r="M20" s="23"/>
      <c r="N20" s="23"/>
      <c r="O20" s="7"/>
      <c r="P20" s="8"/>
      <c r="Q20" s="9"/>
      <c r="R20" s="16">
        <v>0</v>
      </c>
      <c r="S20" s="17">
        <f t="shared" si="0"/>
        <v>0</v>
      </c>
      <c r="T20" s="17">
        <f>S20*0.2</f>
        <v>0</v>
      </c>
      <c r="U20" s="18">
        <f>T20+S20</f>
        <v>0</v>
      </c>
    </row>
    <row r="21" spans="1:21" ht="58.5" x14ac:dyDescent="0.25">
      <c r="A21" s="15">
        <v>10</v>
      </c>
      <c r="B21" s="12" t="s">
        <v>65</v>
      </c>
      <c r="C21" s="13" t="s">
        <v>50</v>
      </c>
      <c r="D21" s="12" t="s">
        <v>62</v>
      </c>
      <c r="E21" s="25" t="s">
        <v>73</v>
      </c>
      <c r="F21" s="48"/>
      <c r="G21" s="12" t="s">
        <v>48</v>
      </c>
      <c r="H21" s="49"/>
      <c r="I21" s="49"/>
      <c r="J21" s="22" t="s">
        <v>80</v>
      </c>
      <c r="K21" s="22">
        <v>2</v>
      </c>
      <c r="L21" s="24" t="s">
        <v>81</v>
      </c>
      <c r="M21" s="23"/>
      <c r="N21" s="23"/>
      <c r="O21" s="7"/>
      <c r="P21" s="8"/>
      <c r="Q21" s="9"/>
      <c r="R21" s="16">
        <v>0</v>
      </c>
      <c r="S21" s="17">
        <f t="shared" si="0"/>
        <v>0</v>
      </c>
      <c r="T21" s="17">
        <f t="shared" ref="T21:T23" si="5">S21*0.2</f>
        <v>0</v>
      </c>
      <c r="U21" s="18">
        <f t="shared" ref="U21:U23" si="6">T21+S21</f>
        <v>0</v>
      </c>
    </row>
    <row r="22" spans="1:21" ht="78" x14ac:dyDescent="0.25">
      <c r="A22" s="15">
        <v>11</v>
      </c>
      <c r="B22" s="12" t="s">
        <v>65</v>
      </c>
      <c r="C22" s="13" t="s">
        <v>51</v>
      </c>
      <c r="D22" s="12" t="s">
        <v>63</v>
      </c>
      <c r="E22" s="25" t="s">
        <v>74</v>
      </c>
      <c r="F22" s="48"/>
      <c r="G22" s="12" t="s">
        <v>48</v>
      </c>
      <c r="H22" s="49"/>
      <c r="I22" s="49"/>
      <c r="J22" s="22" t="s">
        <v>80</v>
      </c>
      <c r="K22" s="22">
        <v>2</v>
      </c>
      <c r="L22" s="24" t="s">
        <v>81</v>
      </c>
      <c r="M22" s="23"/>
      <c r="N22" s="23"/>
      <c r="O22" s="7"/>
      <c r="P22" s="8"/>
      <c r="Q22" s="9"/>
      <c r="R22" s="16">
        <v>0</v>
      </c>
      <c r="S22" s="17">
        <f t="shared" si="0"/>
        <v>0</v>
      </c>
      <c r="T22" s="17">
        <f t="shared" si="5"/>
        <v>0</v>
      </c>
      <c r="U22" s="18">
        <f t="shared" si="6"/>
        <v>0</v>
      </c>
    </row>
    <row r="23" spans="1:21" ht="97.5" x14ac:dyDescent="0.25">
      <c r="A23" s="15">
        <v>12</v>
      </c>
      <c r="B23" s="12" t="s">
        <v>65</v>
      </c>
      <c r="C23" s="13" t="s">
        <v>52</v>
      </c>
      <c r="D23" s="12" t="s">
        <v>64</v>
      </c>
      <c r="E23" s="25" t="s">
        <v>75</v>
      </c>
      <c r="F23" s="48"/>
      <c r="G23" s="12" t="s">
        <v>48</v>
      </c>
      <c r="H23" s="49"/>
      <c r="I23" s="49"/>
      <c r="J23" s="22" t="s">
        <v>80</v>
      </c>
      <c r="K23" s="52">
        <v>0</v>
      </c>
      <c r="L23" s="24" t="s">
        <v>81</v>
      </c>
      <c r="M23" s="23"/>
      <c r="N23" s="23"/>
      <c r="O23" s="7"/>
      <c r="P23" s="8"/>
      <c r="Q23" s="9"/>
      <c r="R23" s="16">
        <v>0</v>
      </c>
      <c r="S23" s="17">
        <f t="shared" si="0"/>
        <v>0</v>
      </c>
      <c r="T23" s="17">
        <f t="shared" si="5"/>
        <v>0</v>
      </c>
      <c r="U23" s="18">
        <f t="shared" si="6"/>
        <v>0</v>
      </c>
    </row>
    <row r="24" spans="1:21" ht="87.75" x14ac:dyDescent="0.25">
      <c r="A24" s="15">
        <v>13</v>
      </c>
      <c r="B24" s="12" t="s">
        <v>65</v>
      </c>
      <c r="C24" s="13" t="s">
        <v>46</v>
      </c>
      <c r="D24" s="12" t="s">
        <v>61</v>
      </c>
      <c r="E24" s="25" t="s">
        <v>76</v>
      </c>
      <c r="F24" s="48" t="s">
        <v>47</v>
      </c>
      <c r="G24" s="12" t="s">
        <v>48</v>
      </c>
      <c r="H24" s="49" t="s">
        <v>49</v>
      </c>
      <c r="I24" s="49" t="s">
        <v>49</v>
      </c>
      <c r="J24" s="22" t="s">
        <v>80</v>
      </c>
      <c r="K24" s="52">
        <v>0</v>
      </c>
      <c r="L24" s="24" t="s">
        <v>81</v>
      </c>
      <c r="M24" s="23"/>
      <c r="N24" s="23"/>
      <c r="O24" s="7"/>
      <c r="P24" s="8"/>
      <c r="Q24" s="9"/>
      <c r="R24" s="16">
        <v>0</v>
      </c>
      <c r="S24" s="17">
        <f t="shared" si="0"/>
        <v>0</v>
      </c>
      <c r="T24" s="17">
        <f>S24*0.2</f>
        <v>0</v>
      </c>
      <c r="U24" s="18">
        <f>T24+S24</f>
        <v>0</v>
      </c>
    </row>
    <row r="25" spans="1:21" ht="58.5" x14ac:dyDescent="0.25">
      <c r="A25" s="15">
        <v>14</v>
      </c>
      <c r="B25" s="12" t="s">
        <v>65</v>
      </c>
      <c r="C25" s="13" t="s">
        <v>50</v>
      </c>
      <c r="D25" s="12" t="s">
        <v>62</v>
      </c>
      <c r="E25" s="25" t="s">
        <v>78</v>
      </c>
      <c r="F25" s="48"/>
      <c r="G25" s="12" t="s">
        <v>48</v>
      </c>
      <c r="H25" s="49"/>
      <c r="I25" s="49"/>
      <c r="J25" s="22" t="s">
        <v>80</v>
      </c>
      <c r="K25" s="22">
        <v>4</v>
      </c>
      <c r="L25" s="24" t="s">
        <v>81</v>
      </c>
      <c r="M25" s="23"/>
      <c r="N25" s="23"/>
      <c r="O25" s="7"/>
      <c r="P25" s="8"/>
      <c r="Q25" s="9"/>
      <c r="R25" s="16">
        <v>0</v>
      </c>
      <c r="S25" s="17">
        <f t="shared" si="0"/>
        <v>0</v>
      </c>
      <c r="T25" s="17">
        <f t="shared" ref="T25:T27" si="7">S25*0.2</f>
        <v>0</v>
      </c>
      <c r="U25" s="18">
        <f t="shared" ref="U25:U27" si="8">T25+S25</f>
        <v>0</v>
      </c>
    </row>
    <row r="26" spans="1:21" ht="78" x14ac:dyDescent="0.25">
      <c r="A26" s="15">
        <v>15</v>
      </c>
      <c r="B26" s="12" t="s">
        <v>65</v>
      </c>
      <c r="C26" s="13" t="s">
        <v>51</v>
      </c>
      <c r="D26" s="12" t="s">
        <v>63</v>
      </c>
      <c r="E26" s="26" t="s">
        <v>79</v>
      </c>
      <c r="F26" s="48"/>
      <c r="G26" s="12" t="s">
        <v>48</v>
      </c>
      <c r="H26" s="49"/>
      <c r="I26" s="49"/>
      <c r="J26" s="22" t="s">
        <v>80</v>
      </c>
      <c r="K26" s="22">
        <v>11</v>
      </c>
      <c r="L26" s="24" t="s">
        <v>81</v>
      </c>
      <c r="M26" s="23"/>
      <c r="N26" s="23"/>
      <c r="O26" s="7"/>
      <c r="P26" s="8"/>
      <c r="Q26" s="9"/>
      <c r="R26" s="16">
        <v>0</v>
      </c>
      <c r="S26" s="17">
        <f t="shared" si="0"/>
        <v>0</v>
      </c>
      <c r="T26" s="17">
        <f t="shared" si="7"/>
        <v>0</v>
      </c>
      <c r="U26" s="18">
        <f t="shared" si="8"/>
        <v>0</v>
      </c>
    </row>
    <row r="27" spans="1:21" ht="97.5" x14ac:dyDescent="0.25">
      <c r="A27" s="15">
        <v>16</v>
      </c>
      <c r="B27" s="12" t="s">
        <v>65</v>
      </c>
      <c r="C27" s="13" t="s">
        <v>52</v>
      </c>
      <c r="D27" s="12" t="s">
        <v>64</v>
      </c>
      <c r="E27" s="26" t="s">
        <v>86</v>
      </c>
      <c r="F27" s="48"/>
      <c r="G27" s="12" t="s">
        <v>48</v>
      </c>
      <c r="H27" s="49"/>
      <c r="I27" s="49"/>
      <c r="J27" s="22" t="s">
        <v>80</v>
      </c>
      <c r="K27" s="22">
        <v>9</v>
      </c>
      <c r="L27" s="24" t="s">
        <v>81</v>
      </c>
      <c r="M27" s="23"/>
      <c r="N27" s="23"/>
      <c r="O27" s="7"/>
      <c r="P27" s="8"/>
      <c r="Q27" s="9"/>
      <c r="R27" s="16">
        <v>0</v>
      </c>
      <c r="S27" s="17">
        <f t="shared" si="0"/>
        <v>0</v>
      </c>
      <c r="T27" s="17">
        <f t="shared" si="7"/>
        <v>0</v>
      </c>
      <c r="U27" s="18">
        <f t="shared" si="8"/>
        <v>0</v>
      </c>
    </row>
    <row r="28" spans="1:21" x14ac:dyDescent="0.25">
      <c r="A28" s="41" t="s">
        <v>53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3"/>
      <c r="P28" s="43"/>
      <c r="Q28" s="43"/>
      <c r="R28" s="44"/>
      <c r="S28" s="19">
        <f>SUM(S12:S27)</f>
        <v>0</v>
      </c>
      <c r="T28" s="19">
        <f t="shared" ref="T28:U28" si="9">SUM(T12:T27)</f>
        <v>0</v>
      </c>
      <c r="U28" s="19">
        <f t="shared" si="9"/>
        <v>0</v>
      </c>
    </row>
    <row r="29" spans="1:21" ht="48" customHeight="1" x14ac:dyDescent="0.25">
      <c r="A29" s="37" t="s">
        <v>60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9"/>
      <c r="M29" s="40" t="s">
        <v>54</v>
      </c>
      <c r="N29" s="40"/>
      <c r="O29" s="40"/>
      <c r="P29" s="40"/>
      <c r="Q29" s="40"/>
      <c r="R29" s="40"/>
      <c r="S29" s="40"/>
      <c r="T29" s="40"/>
      <c r="U29" s="40"/>
    </row>
    <row r="30" spans="1:21" ht="17.25" customHeight="1" x14ac:dyDescent="0.25">
      <c r="A30" s="45" t="s">
        <v>85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7"/>
      <c r="M30" s="40" t="s">
        <v>54</v>
      </c>
      <c r="N30" s="40"/>
      <c r="O30" s="40"/>
      <c r="P30" s="40"/>
      <c r="Q30" s="40"/>
      <c r="R30" s="40"/>
      <c r="S30" s="40"/>
      <c r="T30" s="40"/>
      <c r="U30" s="40"/>
    </row>
    <row r="31" spans="1:21" ht="35.25" customHeight="1" x14ac:dyDescent="0.25">
      <c r="A31" s="37" t="s">
        <v>55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9"/>
      <c r="M31" s="40" t="s">
        <v>54</v>
      </c>
      <c r="N31" s="40"/>
      <c r="O31" s="40"/>
      <c r="P31" s="40"/>
      <c r="Q31" s="40"/>
      <c r="R31" s="40"/>
      <c r="S31" s="40"/>
      <c r="T31" s="40"/>
      <c r="U31" s="40"/>
    </row>
    <row r="32" spans="1:21" x14ac:dyDescent="0.25">
      <c r="A32" s="37" t="s">
        <v>56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9"/>
      <c r="M32" s="40" t="s">
        <v>54</v>
      </c>
      <c r="N32" s="40"/>
      <c r="O32" s="40"/>
      <c r="P32" s="40"/>
      <c r="Q32" s="40"/>
      <c r="R32" s="40"/>
      <c r="S32" s="40"/>
      <c r="T32" s="40"/>
      <c r="U32" s="40"/>
    </row>
    <row r="33" spans="1:2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25">
      <c r="A34" s="11" t="s">
        <v>57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25">
      <c r="D35" t="s">
        <v>58</v>
      </c>
    </row>
  </sheetData>
  <mergeCells count="49">
    <mergeCell ref="F24:F27"/>
    <mergeCell ref="H24:H27"/>
    <mergeCell ref="I24:I27"/>
    <mergeCell ref="F16:F19"/>
    <mergeCell ref="H16:H19"/>
    <mergeCell ref="I16:I19"/>
    <mergeCell ref="F20:F23"/>
    <mergeCell ref="H20:H23"/>
    <mergeCell ref="I20:I23"/>
    <mergeCell ref="R8:R10"/>
    <mergeCell ref="F12:F15"/>
    <mergeCell ref="H12:H15"/>
    <mergeCell ref="I12:I15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A32:L32"/>
    <mergeCell ref="M32:U32"/>
    <mergeCell ref="A28:R28"/>
    <mergeCell ref="A29:L29"/>
    <mergeCell ref="M29:U29"/>
    <mergeCell ref="A30:L30"/>
    <mergeCell ref="M30:U30"/>
    <mergeCell ref="A31:L31"/>
    <mergeCell ref="M31:U31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Anokhin_va</cp:lastModifiedBy>
  <dcterms:created xsi:type="dcterms:W3CDTF">2022-03-05T07:15:49Z</dcterms:created>
  <dcterms:modified xsi:type="dcterms:W3CDTF">2022-10-03T09:12:49Z</dcterms:modified>
</cp:coreProperties>
</file>