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/>
</workbook>
</file>

<file path=xl/calcChain.xml><?xml version="1.0" encoding="utf-8"?>
<calcChain xmlns="http://schemas.openxmlformats.org/spreadsheetml/2006/main">
  <c r="T24" i="1"/>
  <c r="T25"/>
  <c r="T26"/>
  <c r="T27"/>
  <c r="T28"/>
  <c r="T29"/>
  <c r="T30"/>
  <c r="T31"/>
  <c r="T32"/>
  <c r="T23"/>
  <c r="U24"/>
  <c r="U25"/>
  <c r="U26"/>
  <c r="U27"/>
  <c r="U28"/>
  <c r="U29"/>
  <c r="U30"/>
  <c r="U31"/>
  <c r="U32"/>
  <c r="U23"/>
  <c r="U33" s="1"/>
  <c r="S24"/>
  <c r="S25"/>
  <c r="S26"/>
  <c r="S27"/>
  <c r="S28"/>
  <c r="S29"/>
  <c r="S30"/>
  <c r="S31"/>
  <c r="S32"/>
  <c r="S23"/>
  <c r="S33" s="1"/>
  <c r="T13"/>
  <c r="T14"/>
  <c r="T15"/>
  <c r="T16"/>
  <c r="T17"/>
  <c r="T18"/>
  <c r="T19"/>
  <c r="T20"/>
  <c r="T12"/>
  <c r="U13"/>
  <c r="U14"/>
  <c r="U15"/>
  <c r="U16"/>
  <c r="U17"/>
  <c r="U18"/>
  <c r="U19"/>
  <c r="U20"/>
  <c r="U12"/>
  <c r="S13"/>
  <c r="S14"/>
  <c r="S15"/>
  <c r="S16"/>
  <c r="S17"/>
  <c r="S18"/>
  <c r="S19"/>
  <c r="S20"/>
  <c r="S12"/>
  <c r="T33"/>
  <c r="T21" l="1"/>
  <c r="U21"/>
  <c r="S21"/>
</calcChain>
</file>

<file path=xl/sharedStrings.xml><?xml version="1.0" encoding="utf-8"?>
<sst xmlns="http://schemas.openxmlformats.org/spreadsheetml/2006/main" count="194" uniqueCount="114">
  <si>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</si>
  <si>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</si>
  <si>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</si>
  <si>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</si>
  <si>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</si>
  <si>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</si>
  <si>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</si>
  <si>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</si>
  <si>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</si>
  <si>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</si>
  <si>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</si>
  <si>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</si>
  <si>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</si>
  <si>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</si>
  <si>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</si>
  <si>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</si>
  <si>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</si>
  <si>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</si>
  <si>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</si>
  <si>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</si>
  <si>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</si>
  <si>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</si>
  <si>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&lt;Дополнительные параметры &gt;</t>
  </si>
  <si>
    <t>Наименование</t>
  </si>
  <si>
    <t>ГОСТ/ТУ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</si>
  <si>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</si>
  <si>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</si>
  <si>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</si>
  <si>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</si>
  <si>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</si>
  <si>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</si>
  <si>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</si>
  <si>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</si>
  <si>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</si>
  <si>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</si>
  <si>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</si>
  <si>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</si>
  <si>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</si>
  <si>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</si>
  <si>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</si>
  <si>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</si>
  <si>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</si>
  <si>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</si>
  <si>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</si>
  <si>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</si>
  <si>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</si>
  <si>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</si>
  <si>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</si>
  <si>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Отдел главного механика</t>
  </si>
  <si>
    <t>33020000003</t>
  </si>
  <si>
    <t>ГОСТ 9293-74</t>
  </si>
  <si>
    <t>24.11.11.150</t>
  </si>
  <si>
    <t>ООО "БНГРЭ"</t>
  </si>
  <si>
    <t>м3</t>
  </si>
  <si>
    <t>15120000004</t>
  </si>
  <si>
    <t>ГОСТ 949-73</t>
  </si>
  <si>
    <t>25.29.12.140</t>
  </si>
  <si>
    <t>шт</t>
  </si>
  <si>
    <t>Отдел главного энергетика</t>
  </si>
  <si>
    <t>15120000010</t>
  </si>
  <si>
    <t>00000018660</t>
  </si>
  <si>
    <t>28010132016</t>
  </si>
  <si>
    <t>33.20.52.311</t>
  </si>
  <si>
    <t>Отдел главного механика, Служба супервайзинга</t>
  </si>
  <si>
    <t>33020000001</t>
  </si>
  <si>
    <t>Кислород газообразный технический</t>
  </si>
  <si>
    <t>ГОСТ 5583-78</t>
  </si>
  <si>
    <t>24.11.11.160</t>
  </si>
  <si>
    <t>Геологический отдел, Отдел главного механика, Служба супервайзинга</t>
  </si>
  <si>
    <t>33020000002</t>
  </si>
  <si>
    <t>Пропан сжиженный технический</t>
  </si>
  <si>
    <t>ГОСТ 10679—76</t>
  </si>
  <si>
    <t>31040100013</t>
  </si>
  <si>
    <t>Редуктор баллонный кислородный одноступенчатый БКО-50-12,5</t>
  </si>
  <si>
    <t>11070100001</t>
  </si>
  <si>
    <t>Резак пропановый вентильный Р3П</t>
  </si>
  <si>
    <t>Смесь газовая на основе метана для проверки датчиков газоанализаторов</t>
  </si>
  <si>
    <t>кг</t>
  </si>
  <si>
    <t/>
  </si>
  <si>
    <t>Подпись:________________________________ /Должность, Фамилия И.О./</t>
  </si>
  <si>
    <t>Допол параметры</t>
  </si>
  <si>
    <t>Аренда баллонов</t>
  </si>
  <si>
    <t>Полный ремонт баллона с покраской</t>
  </si>
  <si>
    <t>Полный ремонт баллона без покраски</t>
  </si>
  <si>
    <t>Покраска баллона</t>
  </si>
  <si>
    <t>Замена клапана\ шпинделя\маховичка</t>
  </si>
  <si>
    <t>Удаление среды из баллона без остаточного давления</t>
  </si>
  <si>
    <t>Итого:</t>
  </si>
  <si>
    <t>Сопутствующие услуги по ремонту многооборотной тар</t>
  </si>
  <si>
    <t>Ориентировочное кол-во</t>
  </si>
  <si>
    <t>Срок оказания услуг</t>
  </si>
  <si>
    <t>ус. ед</t>
  </si>
  <si>
    <t>Код услуги по ОКПД2</t>
  </si>
  <si>
    <t>33.12</t>
  </si>
  <si>
    <t>ГОСТ 13861-89</t>
  </si>
  <si>
    <t>Услуги по замене/установке колпака пластмассового для баллона</t>
  </si>
  <si>
    <t>Услуги по замене/установке транспортировочного кольца на  пропановый баллон 50 л</t>
  </si>
  <si>
    <t>Услуги по замене/установке транспортировочного кольца на кислородный баллон</t>
  </si>
  <si>
    <t>ТУ 3645-042-05785477-01</t>
  </si>
  <si>
    <r>
      <t>Итого  (</t>
    </r>
    <r>
      <rPr>
        <b/>
        <sz val="8"/>
        <color rgb="FFFF0000"/>
        <rFont val="Arial"/>
        <family val="2"/>
        <charset val="204"/>
      </rPr>
      <t>стоимость данных услуг не входит в стоимость оферты и не учитывается в форме 5</t>
    </r>
    <r>
      <rPr>
        <b/>
        <sz val="8"/>
        <rFont val="Arial"/>
        <family val="2"/>
        <charset val="204"/>
      </rPr>
      <t>)</t>
    </r>
  </si>
  <si>
    <t>Форма 6.3к «Коммерческое предложение»</t>
  </si>
  <si>
    <t>ПДО №105-БНГРЭ-2021 Технические газы и сопутствующие материалы            Лот №3</t>
  </si>
  <si>
    <t>Вентиль точной регулировки редуктор давления РД10 - 1107</t>
  </si>
  <si>
    <t>Редуктор баллонный кислородный одноступенчатый БКО-50-4</t>
  </si>
  <si>
    <t>Регулятор давления, редуктор баллонный пропановый одноступенчатый типа БПО-5-4</t>
  </si>
  <si>
    <t>Резак пропановый вентильный Р3-01П</t>
  </si>
  <si>
    <t>Январь 2022 - Декабрь 2022</t>
  </si>
  <si>
    <t>Базис поставки - EXW, Красноярский край, г. Красноярск</t>
  </si>
  <si>
    <t>Гарантийный срок: 12 календарных месяцев</t>
  </si>
  <si>
    <t>Опцион:Минус 50% / плюс 50% при условии уведомления за 20 календарных дней до окончания срока поставки (формулировку не менять, указать точное количество процентов и дней)</t>
  </si>
  <si>
    <t>Согласен/ не согласен (указать свои условия)</t>
  </si>
  <si>
    <t>М.П.</t>
  </si>
  <si>
    <t>Порядок оплаты: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</si>
  <si>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Услуги по замене/установке колпака металлического для баллона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</si>
</sst>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right" vertical="center" wrapText="1"/>
    </xf>
    <xf numFmtId="0" fontId="5" fillId="3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vertical="top" wrapText="1"/>
    </xf>
    <xf numFmtId="0" fontId="0" fillId="0" borderId="1" xfId="0" applyBorder="1"/>
    <xf numFmtId="0" fontId="5" fillId="0" borderId="2" xfId="0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textRotation="90" wrapText="1"/>
    </xf>
    <xf numFmtId="0" fontId="5" fillId="0" borderId="2" xfId="0" applyFont="1" applyBorder="1" applyAlignment="1">
      <alignment vertical="top" textRotation="90" wrapText="1"/>
    </xf>
    <xf numFmtId="0" fontId="5" fillId="0" borderId="2" xfId="0" applyFont="1" applyBorder="1" applyAlignment="1">
      <alignment vertical="center" textRotation="90" wrapText="1"/>
    </xf>
    <xf numFmtId="0" fontId="6" fillId="0" borderId="8" xfId="0" applyNumberFormat="1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1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textRotation="90" wrapText="1"/>
    </xf>
    <xf numFmtId="49" fontId="6" fillId="0" borderId="2" xfId="0" applyNumberFormat="1" applyFont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4" fillId="0" borderId="1" xfId="0" applyFont="1" applyBorder="1" applyAlignment="1"/>
    <xf numFmtId="0" fontId="6" fillId="0" borderId="0" xfId="0" applyFont="1" applyAlignment="1">
      <alignment horizontal="left"/>
    </xf>
    <xf numFmtId="0" fontId="11" fillId="0" borderId="2" xfId="0" applyFont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textRotation="90" wrapText="1"/>
    </xf>
    <xf numFmtId="4" fontId="5" fillId="4" borderId="2" xfId="0" applyNumberFormat="1" applyFont="1" applyFill="1" applyBorder="1" applyAlignment="1">
      <alignment horizontal="center" wrapText="1"/>
    </xf>
    <xf numFmtId="0" fontId="5" fillId="0" borderId="6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6" fillId="5" borderId="2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right"/>
    </xf>
    <xf numFmtId="0" fontId="5" fillId="2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left" vertical="top" textRotation="90" wrapText="1"/>
    </xf>
    <xf numFmtId="0" fontId="5" fillId="0" borderId="2" xfId="0" applyFont="1" applyBorder="1" applyAlignment="1">
      <alignment horizontal="center" vertical="top" textRotation="90" wrapText="1"/>
    </xf>
    <xf numFmtId="0" fontId="6" fillId="3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textRotation="90" wrapText="1"/>
    </xf>
    <xf numFmtId="49" fontId="5" fillId="0" borderId="6" xfId="0" applyNumberFormat="1" applyFont="1" applyBorder="1" applyAlignment="1">
      <alignment horizontal="right" vertical="center" wrapText="1"/>
    </xf>
    <xf numFmtId="49" fontId="5" fillId="0" borderId="7" xfId="0" applyNumberFormat="1" applyFont="1" applyBorder="1" applyAlignment="1">
      <alignment horizontal="right" vertical="center" wrapText="1"/>
    </xf>
    <xf numFmtId="49" fontId="5" fillId="0" borderId="9" xfId="0" applyNumberFormat="1" applyFont="1" applyBorder="1" applyAlignment="1">
      <alignment horizontal="right" vertical="center" wrapText="1"/>
    </xf>
    <xf numFmtId="49" fontId="5" fillId="0" borderId="8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textRotation="90" wrapText="1"/>
    </xf>
    <xf numFmtId="0" fontId="5" fillId="2" borderId="6" xfId="0" applyFont="1" applyFill="1" applyBorder="1" applyAlignment="1">
      <alignment horizontal="left" wrapText="1"/>
    </xf>
    <xf numFmtId="0" fontId="7" fillId="2" borderId="7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textRotation="90" wrapText="1"/>
    </xf>
    <xf numFmtId="0" fontId="5" fillId="4" borderId="2" xfId="0" applyFont="1" applyFill="1" applyBorder="1" applyAlignment="1">
      <alignment horizontal="right"/>
    </xf>
    <xf numFmtId="0" fontId="7" fillId="4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 textRotation="90" wrapText="1"/>
    </xf>
    <xf numFmtId="0" fontId="7" fillId="0" borderId="2" xfId="0" applyFont="1" applyBorder="1" applyAlignment="1">
      <alignment horizontal="center" textRotation="90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textRotation="90"/>
    </xf>
    <xf numFmtId="0" fontId="5" fillId="2" borderId="2" xfId="0" applyFont="1" applyFill="1" applyBorder="1" applyAlignment="1">
      <alignment horizontal="center" textRotation="90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4" fillId="5" borderId="1" xfId="0" applyFont="1" applyFill="1" applyBorder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U39"/>
  <sheetViews>
    <sheetView tabSelected="1" workbookViewId="0">
      <selection activeCell="T49" sqref="T49"/>
    </sheetView>
  </sheetViews>
  <sheetFormatPr defaultColWidth="10.5" defaultRowHeight="11.45" customHeight="1"/>
  <cols>
    <col min="1" max="1" width="4.6640625" style="1" customWidth="1"/>
    <col min="2" max="2" width="14" style="1" customWidth="1"/>
    <col min="3" max="3" width="13.33203125" style="1" customWidth="1"/>
    <col min="4" max="4" width="24" style="1" customWidth="1"/>
    <col min="5" max="5" width="14.1640625" style="1" customWidth="1"/>
    <col min="6" max="6" width="14" style="1" customWidth="1"/>
    <col min="7" max="7" width="4.6640625" style="1" customWidth="1"/>
    <col min="8" max="8" width="5.6640625" style="1" customWidth="1"/>
    <col min="9" max="9" width="5.33203125" style="1" customWidth="1"/>
    <col min="10" max="10" width="7.1640625" style="1" customWidth="1"/>
    <col min="11" max="11" width="9.6640625" style="1" customWidth="1"/>
    <col min="12" max="12" width="14.1640625" style="1" customWidth="1"/>
    <col min="13" max="13" width="21.1640625" style="1" customWidth="1"/>
    <col min="14" max="17" width="10.5" style="1" customWidth="1"/>
    <col min="18" max="18" width="10.1640625" style="1" customWidth="1"/>
    <col min="19" max="21" width="10.5" style="1" customWidth="1"/>
  </cols>
  <sheetData>
    <row r="1" spans="1:21" ht="15" customHeight="1">
      <c r="Q1" s="66" t="s">
        <v>100</v>
      </c>
      <c r="R1" s="66"/>
      <c r="S1" s="66"/>
      <c r="T1" s="66"/>
      <c r="U1" s="66"/>
    </row>
    <row r="2" spans="1:21" ht="15" customHeight="1">
      <c r="A2" s="67" t="s">
        <v>0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21" ht="29.1" customHeight="1">
      <c r="A3" s="2"/>
      <c r="B3" s="72" t="s">
        <v>1</v>
      </c>
      <c r="C3" s="72"/>
      <c r="D3" s="72"/>
      <c r="E3" s="72"/>
      <c r="F3" s="72"/>
      <c r="G3" s="72"/>
      <c r="H3" s="72"/>
      <c r="I3" s="72"/>
    </row>
    <row r="4" spans="1:21" s="1" customFormat="1" ht="23.1" customHeight="1">
      <c r="A4" s="2"/>
      <c r="B4" s="28" t="s">
        <v>101</v>
      </c>
      <c r="C4" s="28"/>
      <c r="D4" s="28"/>
      <c r="E4" s="28"/>
      <c r="F4" s="28"/>
      <c r="G4" s="28"/>
    </row>
    <row r="5" spans="1:21" ht="15" customHeight="1"/>
    <row r="6" spans="1:21" ht="15" customHeight="1">
      <c r="A6" s="42" t="s">
        <v>2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</row>
    <row r="7" spans="1:21" ht="11.1" customHeight="1">
      <c r="A7" s="68" t="s">
        <v>3</v>
      </c>
      <c r="B7" s="69" t="s">
        <v>4</v>
      </c>
      <c r="C7" s="70" t="s">
        <v>5</v>
      </c>
      <c r="D7" s="70"/>
      <c r="E7" s="70"/>
      <c r="F7" s="70"/>
      <c r="G7" s="70"/>
      <c r="H7" s="70"/>
      <c r="I7" s="70"/>
      <c r="J7" s="70"/>
      <c r="K7" s="70"/>
      <c r="L7" s="70"/>
      <c r="M7" s="70" t="s">
        <v>6</v>
      </c>
      <c r="N7" s="70"/>
      <c r="O7" s="70"/>
      <c r="P7" s="70"/>
      <c r="Q7" s="70"/>
      <c r="R7" s="70"/>
      <c r="S7" s="70"/>
      <c r="T7" s="70"/>
      <c r="U7" s="70"/>
    </row>
    <row r="8" spans="1:21" s="1" customFormat="1" ht="16.5" customHeight="1">
      <c r="A8" s="68"/>
      <c r="B8" s="69"/>
      <c r="C8" s="71" t="s">
        <v>7</v>
      </c>
      <c r="D8" s="71"/>
      <c r="E8" s="71"/>
      <c r="F8" s="71"/>
      <c r="G8" s="71"/>
      <c r="H8" s="68" t="s">
        <v>8</v>
      </c>
      <c r="I8" s="68" t="s">
        <v>9</v>
      </c>
      <c r="J8" s="69" t="s">
        <v>10</v>
      </c>
      <c r="K8" s="69" t="s">
        <v>11</v>
      </c>
      <c r="L8" s="43" t="s">
        <v>12</v>
      </c>
      <c r="M8" s="71" t="s">
        <v>13</v>
      </c>
      <c r="N8" s="71"/>
      <c r="O8" s="71"/>
      <c r="P8" s="71"/>
      <c r="Q8" s="71"/>
      <c r="R8" s="52" t="s">
        <v>14</v>
      </c>
      <c r="S8" s="52" t="s">
        <v>15</v>
      </c>
      <c r="T8" s="52" t="s">
        <v>16</v>
      </c>
      <c r="U8" s="52" t="s">
        <v>17</v>
      </c>
    </row>
    <row r="9" spans="1:21" s="1" customFormat="1" ht="41.1" customHeight="1">
      <c r="A9" s="68"/>
      <c r="B9" s="69"/>
      <c r="C9" s="61" t="s">
        <v>18</v>
      </c>
      <c r="D9" s="61" t="s">
        <v>19</v>
      </c>
      <c r="E9" s="61" t="s">
        <v>20</v>
      </c>
      <c r="F9" s="61" t="s">
        <v>21</v>
      </c>
      <c r="G9" s="62" t="s">
        <v>80</v>
      </c>
      <c r="H9" s="68"/>
      <c r="I9" s="68"/>
      <c r="J9" s="69"/>
      <c r="K9" s="69"/>
      <c r="L9" s="43"/>
      <c r="M9" s="47" t="s">
        <v>23</v>
      </c>
      <c r="N9" s="47" t="s">
        <v>24</v>
      </c>
      <c r="O9" s="47" t="s">
        <v>21</v>
      </c>
      <c r="P9" s="44" t="s">
        <v>22</v>
      </c>
      <c r="Q9" s="45" t="s">
        <v>25</v>
      </c>
      <c r="R9" s="52"/>
      <c r="S9" s="52"/>
      <c r="T9" s="52"/>
      <c r="U9" s="52"/>
    </row>
    <row r="10" spans="1:21" s="1" customFormat="1" ht="30" customHeight="1">
      <c r="A10" s="68"/>
      <c r="B10" s="69"/>
      <c r="C10" s="61"/>
      <c r="D10" s="61"/>
      <c r="E10" s="61"/>
      <c r="F10" s="61"/>
      <c r="G10" s="47"/>
      <c r="H10" s="68"/>
      <c r="I10" s="68"/>
      <c r="J10" s="69"/>
      <c r="K10" s="69"/>
      <c r="L10" s="43"/>
      <c r="M10" s="47"/>
      <c r="N10" s="47"/>
      <c r="O10" s="47"/>
      <c r="P10" s="44"/>
      <c r="Q10" s="45"/>
      <c r="R10" s="52"/>
      <c r="S10" s="52"/>
      <c r="T10" s="52"/>
      <c r="U10" s="52"/>
    </row>
    <row r="11" spans="1:21" ht="11.1" customHeight="1">
      <c r="A11" s="4" t="s">
        <v>26</v>
      </c>
      <c r="B11" s="4" t="s">
        <v>27</v>
      </c>
      <c r="C11" s="26" t="s">
        <v>29</v>
      </c>
      <c r="D11" s="26" t="s">
        <v>30</v>
      </c>
      <c r="E11" s="26" t="s">
        <v>31</v>
      </c>
      <c r="F11" s="26" t="s">
        <v>32</v>
      </c>
      <c r="G11" s="26" t="s">
        <v>33</v>
      </c>
      <c r="H11" s="26" t="s">
        <v>34</v>
      </c>
      <c r="I11" s="26" t="s">
        <v>35</v>
      </c>
      <c r="J11" s="26" t="s">
        <v>36</v>
      </c>
      <c r="K11" s="26" t="s">
        <v>37</v>
      </c>
      <c r="L11" s="26" t="s">
        <v>38</v>
      </c>
      <c r="M11" s="4" t="s">
        <v>39</v>
      </c>
      <c r="N11" s="4" t="s">
        <v>40</v>
      </c>
      <c r="O11" s="4" t="s">
        <v>41</v>
      </c>
      <c r="P11" s="4" t="s">
        <v>42</v>
      </c>
      <c r="Q11" s="4" t="s">
        <v>43</v>
      </c>
      <c r="R11" s="4" t="s">
        <v>44</v>
      </c>
      <c r="S11" s="4" t="s">
        <v>45</v>
      </c>
      <c r="T11" s="4" t="s">
        <v>46</v>
      </c>
      <c r="U11" s="4" t="s">
        <v>47</v>
      </c>
    </row>
    <row r="12" spans="1:21" ht="36">
      <c r="A12" s="5" t="s">
        <v>26</v>
      </c>
      <c r="B12" s="6" t="s">
        <v>48</v>
      </c>
      <c r="C12" s="6" t="s">
        <v>49</v>
      </c>
      <c r="D12" s="30" t="s">
        <v>102</v>
      </c>
      <c r="E12" s="6" t="s">
        <v>50</v>
      </c>
      <c r="F12" s="6" t="s">
        <v>51</v>
      </c>
      <c r="G12" s="7"/>
      <c r="H12" s="52" t="s">
        <v>52</v>
      </c>
      <c r="I12" s="52" t="s">
        <v>52</v>
      </c>
      <c r="J12" s="27" t="s">
        <v>57</v>
      </c>
      <c r="K12" s="27">
        <v>5</v>
      </c>
      <c r="L12" s="24" t="s">
        <v>106</v>
      </c>
      <c r="M12" s="9"/>
      <c r="N12" s="9"/>
      <c r="O12" s="9"/>
      <c r="P12" s="10"/>
      <c r="Q12" s="11"/>
      <c r="R12" s="25">
        <v>0</v>
      </c>
      <c r="S12" s="31">
        <f>K12*R12</f>
        <v>0</v>
      </c>
      <c r="T12" s="31">
        <f>U12-S12</f>
        <v>0</v>
      </c>
      <c r="U12" s="31">
        <f>S12*1.2</f>
        <v>0</v>
      </c>
    </row>
    <row r="13" spans="1:21" ht="33.75">
      <c r="A13" s="5" t="s">
        <v>27</v>
      </c>
      <c r="B13" s="6" t="s">
        <v>48</v>
      </c>
      <c r="C13" s="6" t="s">
        <v>54</v>
      </c>
      <c r="D13" s="30" t="s">
        <v>65</v>
      </c>
      <c r="E13" s="6" t="s">
        <v>55</v>
      </c>
      <c r="F13" s="6" t="s">
        <v>56</v>
      </c>
      <c r="G13" s="7"/>
      <c r="H13" s="52"/>
      <c r="I13" s="52"/>
      <c r="J13" s="27" t="s">
        <v>53</v>
      </c>
      <c r="K13" s="27">
        <v>2640</v>
      </c>
      <c r="L13" s="24" t="s">
        <v>106</v>
      </c>
      <c r="M13" s="9"/>
      <c r="N13" s="9"/>
      <c r="O13" s="9"/>
      <c r="P13" s="10"/>
      <c r="Q13" s="11"/>
      <c r="R13" s="25">
        <v>0</v>
      </c>
      <c r="S13" s="31">
        <f t="shared" ref="S13:S20" si="0">K13*R13</f>
        <v>0</v>
      </c>
      <c r="T13" s="31">
        <f t="shared" ref="T13:T20" si="1">U13-S13</f>
        <v>0</v>
      </c>
      <c r="U13" s="31">
        <f t="shared" ref="U13:U20" si="2">S13*1.2</f>
        <v>0</v>
      </c>
    </row>
    <row r="14" spans="1:21" ht="33.75">
      <c r="A14" s="5" t="s">
        <v>28</v>
      </c>
      <c r="B14" s="6" t="s">
        <v>58</v>
      </c>
      <c r="C14" s="6" t="s">
        <v>59</v>
      </c>
      <c r="D14" s="30" t="s">
        <v>70</v>
      </c>
      <c r="E14" s="6" t="s">
        <v>55</v>
      </c>
      <c r="F14" s="6" t="s">
        <v>56</v>
      </c>
      <c r="G14" s="7"/>
      <c r="H14" s="52"/>
      <c r="I14" s="52"/>
      <c r="J14" s="27" t="s">
        <v>77</v>
      </c>
      <c r="K14" s="27">
        <v>1680</v>
      </c>
      <c r="L14" s="24" t="s">
        <v>106</v>
      </c>
      <c r="M14" s="9"/>
      <c r="N14" s="9"/>
      <c r="O14" s="9"/>
      <c r="P14" s="10"/>
      <c r="Q14" s="11"/>
      <c r="R14" s="25">
        <v>0</v>
      </c>
      <c r="S14" s="31">
        <f t="shared" si="0"/>
        <v>0</v>
      </c>
      <c r="T14" s="31">
        <f t="shared" si="1"/>
        <v>0</v>
      </c>
      <c r="U14" s="31">
        <f t="shared" si="2"/>
        <v>0</v>
      </c>
    </row>
    <row r="15" spans="1:21" ht="48">
      <c r="A15" s="5" t="s">
        <v>29</v>
      </c>
      <c r="B15" s="6" t="s">
        <v>48</v>
      </c>
      <c r="C15" s="6" t="s">
        <v>60</v>
      </c>
      <c r="D15" s="30" t="s">
        <v>73</v>
      </c>
      <c r="E15" s="6" t="s">
        <v>55</v>
      </c>
      <c r="F15" s="6"/>
      <c r="G15" s="7"/>
      <c r="H15" s="52"/>
      <c r="I15" s="52"/>
      <c r="J15" s="27" t="s">
        <v>57</v>
      </c>
      <c r="K15" s="27">
        <v>4</v>
      </c>
      <c r="L15" s="24" t="s">
        <v>106</v>
      </c>
      <c r="M15" s="9"/>
      <c r="N15" s="9"/>
      <c r="O15" s="9"/>
      <c r="P15" s="10"/>
      <c r="Q15" s="11"/>
      <c r="R15" s="25">
        <v>0</v>
      </c>
      <c r="S15" s="31">
        <f t="shared" si="0"/>
        <v>0</v>
      </c>
      <c r="T15" s="31">
        <f t="shared" si="1"/>
        <v>0</v>
      </c>
      <c r="U15" s="31">
        <f t="shared" si="2"/>
        <v>0</v>
      </c>
    </row>
    <row r="16" spans="1:21" ht="48">
      <c r="A16" s="5" t="s">
        <v>30</v>
      </c>
      <c r="B16" s="6" t="s">
        <v>48</v>
      </c>
      <c r="C16" s="6" t="s">
        <v>61</v>
      </c>
      <c r="D16" s="30" t="s">
        <v>103</v>
      </c>
      <c r="E16" s="6" t="s">
        <v>98</v>
      </c>
      <c r="F16" s="6" t="s">
        <v>62</v>
      </c>
      <c r="G16" s="7"/>
      <c r="H16" s="52"/>
      <c r="I16" s="52"/>
      <c r="J16" s="27" t="s">
        <v>57</v>
      </c>
      <c r="K16" s="27">
        <v>30</v>
      </c>
      <c r="L16" s="24" t="s">
        <v>106</v>
      </c>
      <c r="M16" s="9"/>
      <c r="N16" s="9"/>
      <c r="O16" s="9"/>
      <c r="P16" s="10"/>
      <c r="Q16" s="11"/>
      <c r="R16" s="25">
        <v>0</v>
      </c>
      <c r="S16" s="31">
        <f t="shared" si="0"/>
        <v>0</v>
      </c>
      <c r="T16" s="31">
        <f t="shared" si="1"/>
        <v>0</v>
      </c>
      <c r="U16" s="31">
        <f t="shared" si="2"/>
        <v>0</v>
      </c>
    </row>
    <row r="17" spans="1:21" ht="60">
      <c r="A17" s="5" t="s">
        <v>31</v>
      </c>
      <c r="B17" s="6" t="s">
        <v>63</v>
      </c>
      <c r="C17" s="6" t="s">
        <v>64</v>
      </c>
      <c r="D17" s="30" t="s">
        <v>104</v>
      </c>
      <c r="E17" s="6" t="s">
        <v>66</v>
      </c>
      <c r="F17" s="6" t="s">
        <v>67</v>
      </c>
      <c r="G17" s="7"/>
      <c r="H17" s="52"/>
      <c r="I17" s="52"/>
      <c r="J17" s="27" t="s">
        <v>57</v>
      </c>
      <c r="K17" s="27">
        <v>33</v>
      </c>
      <c r="L17" s="24" t="s">
        <v>106</v>
      </c>
      <c r="M17" s="9"/>
      <c r="N17" s="9"/>
      <c r="O17" s="9"/>
      <c r="P17" s="10"/>
      <c r="Q17" s="11"/>
      <c r="R17" s="25">
        <v>0</v>
      </c>
      <c r="S17" s="31">
        <f t="shared" si="0"/>
        <v>0</v>
      </c>
      <c r="T17" s="31">
        <f t="shared" si="1"/>
        <v>0</v>
      </c>
      <c r="U17" s="31">
        <f t="shared" si="2"/>
        <v>0</v>
      </c>
    </row>
    <row r="18" spans="1:21" ht="67.5">
      <c r="A18" s="5" t="s">
        <v>32</v>
      </c>
      <c r="B18" s="6" t="s">
        <v>68</v>
      </c>
      <c r="C18" s="6" t="s">
        <v>69</v>
      </c>
      <c r="D18" s="30" t="s">
        <v>105</v>
      </c>
      <c r="E18" s="6" t="s">
        <v>71</v>
      </c>
      <c r="F18" s="6" t="s">
        <v>67</v>
      </c>
      <c r="G18" s="7"/>
      <c r="H18" s="52"/>
      <c r="I18" s="52"/>
      <c r="J18" s="27" t="s">
        <v>57</v>
      </c>
      <c r="K18" s="27">
        <v>2</v>
      </c>
      <c r="L18" s="24" t="s">
        <v>106</v>
      </c>
      <c r="M18" s="9"/>
      <c r="N18" s="9"/>
      <c r="O18" s="9"/>
      <c r="P18" s="10"/>
      <c r="Q18" s="11"/>
      <c r="R18" s="25">
        <v>0</v>
      </c>
      <c r="S18" s="31">
        <f t="shared" si="0"/>
        <v>0</v>
      </c>
      <c r="T18" s="31">
        <f t="shared" si="1"/>
        <v>0</v>
      </c>
      <c r="U18" s="31">
        <f t="shared" si="2"/>
        <v>0</v>
      </c>
    </row>
    <row r="19" spans="1:21" ht="56.25">
      <c r="A19" s="5" t="s">
        <v>33</v>
      </c>
      <c r="B19" s="6" t="s">
        <v>63</v>
      </c>
      <c r="C19" s="6" t="s">
        <v>72</v>
      </c>
      <c r="D19" s="30" t="s">
        <v>75</v>
      </c>
      <c r="E19" s="6" t="s">
        <v>94</v>
      </c>
      <c r="F19" s="6"/>
      <c r="G19" s="7"/>
      <c r="H19" s="52"/>
      <c r="I19" s="52"/>
      <c r="J19" s="27" t="s">
        <v>57</v>
      </c>
      <c r="K19" s="27">
        <v>14</v>
      </c>
      <c r="L19" s="24" t="s">
        <v>106</v>
      </c>
      <c r="M19" s="9"/>
      <c r="N19" s="9"/>
      <c r="O19" s="9"/>
      <c r="P19" s="10"/>
      <c r="Q19" s="11"/>
      <c r="R19" s="25">
        <v>0</v>
      </c>
      <c r="S19" s="31">
        <f t="shared" si="0"/>
        <v>0</v>
      </c>
      <c r="T19" s="31">
        <f t="shared" si="1"/>
        <v>0</v>
      </c>
      <c r="U19" s="31">
        <f t="shared" si="2"/>
        <v>0</v>
      </c>
    </row>
    <row r="20" spans="1:21" ht="48">
      <c r="A20" s="5" t="s">
        <v>34</v>
      </c>
      <c r="B20" s="6" t="s">
        <v>48</v>
      </c>
      <c r="C20" s="6" t="s">
        <v>74</v>
      </c>
      <c r="D20" s="30" t="s">
        <v>76</v>
      </c>
      <c r="E20" s="6" t="s">
        <v>94</v>
      </c>
      <c r="F20" s="6" t="s">
        <v>62</v>
      </c>
      <c r="G20" s="7"/>
      <c r="H20" s="52"/>
      <c r="I20" s="52"/>
      <c r="J20" s="27" t="s">
        <v>53</v>
      </c>
      <c r="K20" s="27">
        <v>6.452</v>
      </c>
      <c r="L20" s="24" t="s">
        <v>106</v>
      </c>
      <c r="M20" s="9"/>
      <c r="N20" s="9"/>
      <c r="O20" s="9"/>
      <c r="P20" s="10"/>
      <c r="Q20" s="11"/>
      <c r="R20" s="25">
        <v>0</v>
      </c>
      <c r="S20" s="31">
        <f t="shared" si="0"/>
        <v>0</v>
      </c>
      <c r="T20" s="31">
        <f t="shared" si="1"/>
        <v>0</v>
      </c>
      <c r="U20" s="31">
        <f t="shared" si="2"/>
        <v>0</v>
      </c>
    </row>
    <row r="21" spans="1:21" ht="11.25">
      <c r="A21" s="48" t="s">
        <v>87</v>
      </c>
      <c r="B21" s="49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49"/>
      <c r="N21" s="49"/>
      <c r="O21" s="49"/>
      <c r="P21" s="49"/>
      <c r="Q21" s="49"/>
      <c r="R21" s="51"/>
      <c r="S21" s="25">
        <f>SUM(S12:S20)</f>
        <v>0</v>
      </c>
      <c r="T21" s="25">
        <f>SUM(T12:T20)</f>
        <v>0</v>
      </c>
      <c r="U21" s="25">
        <f>SUM(U12:U20)</f>
        <v>0</v>
      </c>
    </row>
    <row r="22" spans="1:21" ht="105.75">
      <c r="A22" s="63" t="s">
        <v>88</v>
      </c>
      <c r="B22" s="64"/>
      <c r="C22" s="64"/>
      <c r="D22" s="64"/>
      <c r="E22" s="65"/>
      <c r="F22" s="23" t="s">
        <v>92</v>
      </c>
      <c r="G22" s="16" t="s">
        <v>80</v>
      </c>
      <c r="H22" s="18" t="s">
        <v>8</v>
      </c>
      <c r="I22" s="18" t="s">
        <v>9</v>
      </c>
      <c r="J22" s="13" t="s">
        <v>10</v>
      </c>
      <c r="K22" s="14" t="s">
        <v>89</v>
      </c>
      <c r="L22" s="15" t="s">
        <v>90</v>
      </c>
      <c r="M22" s="16" t="s">
        <v>19</v>
      </c>
      <c r="N22" s="16" t="s">
        <v>24</v>
      </c>
      <c r="O22" s="16" t="s">
        <v>21</v>
      </c>
      <c r="P22" s="17" t="s">
        <v>22</v>
      </c>
      <c r="Q22" s="17" t="s">
        <v>25</v>
      </c>
      <c r="R22" s="32" t="s">
        <v>14</v>
      </c>
      <c r="S22" s="32" t="s">
        <v>15</v>
      </c>
      <c r="T22" s="32" t="s">
        <v>16</v>
      </c>
      <c r="U22" s="32" t="s">
        <v>17</v>
      </c>
    </row>
    <row r="23" spans="1:21" s="12" customFormat="1" ht="22.5" customHeight="1">
      <c r="A23" s="5">
        <v>1</v>
      </c>
      <c r="B23" s="73" t="s">
        <v>95</v>
      </c>
      <c r="C23" s="74"/>
      <c r="D23" s="74"/>
      <c r="E23" s="75"/>
      <c r="F23" s="7" t="s">
        <v>93</v>
      </c>
      <c r="G23" s="19"/>
      <c r="H23" s="56" t="s">
        <v>52</v>
      </c>
      <c r="I23" s="56" t="s">
        <v>52</v>
      </c>
      <c r="J23" s="8" t="s">
        <v>91</v>
      </c>
      <c r="K23" s="21">
        <v>400</v>
      </c>
      <c r="L23" s="24" t="s">
        <v>106</v>
      </c>
      <c r="M23" s="9"/>
      <c r="N23" s="9"/>
      <c r="O23" s="9"/>
      <c r="P23" s="10"/>
      <c r="Q23" s="11"/>
      <c r="R23" s="25">
        <v>0</v>
      </c>
      <c r="S23" s="31">
        <f>K23*R23</f>
        <v>0</v>
      </c>
      <c r="T23" s="31">
        <f>U23-S23</f>
        <v>0</v>
      </c>
      <c r="U23" s="33">
        <f>S23*1.2</f>
        <v>0</v>
      </c>
    </row>
    <row r="24" spans="1:21" s="12" customFormat="1" ht="22.5" customHeight="1">
      <c r="A24" s="5">
        <v>2</v>
      </c>
      <c r="B24" s="73" t="s">
        <v>113</v>
      </c>
      <c r="C24" s="74"/>
      <c r="D24" s="74"/>
      <c r="E24" s="75"/>
      <c r="F24" s="7" t="s">
        <v>93</v>
      </c>
      <c r="G24" s="20"/>
      <c r="H24" s="57"/>
      <c r="I24" s="57"/>
      <c r="J24" s="8" t="s">
        <v>91</v>
      </c>
      <c r="K24" s="21">
        <v>400</v>
      </c>
      <c r="L24" s="24" t="s">
        <v>106</v>
      </c>
      <c r="M24" s="9"/>
      <c r="N24" s="9"/>
      <c r="O24" s="9"/>
      <c r="P24" s="10"/>
      <c r="Q24" s="11"/>
      <c r="R24" s="25">
        <v>0</v>
      </c>
      <c r="S24" s="31">
        <f t="shared" ref="S24:S32" si="3">K24*R24</f>
        <v>0</v>
      </c>
      <c r="T24" s="31">
        <f t="shared" ref="T24:T32" si="4">U24-S24</f>
        <v>0</v>
      </c>
      <c r="U24" s="33">
        <f t="shared" ref="U24:U32" si="5">S24*1.2</f>
        <v>0</v>
      </c>
    </row>
    <row r="25" spans="1:21" s="12" customFormat="1" ht="22.5" customHeight="1">
      <c r="A25" s="5">
        <v>3</v>
      </c>
      <c r="B25" s="73" t="s">
        <v>96</v>
      </c>
      <c r="C25" s="74"/>
      <c r="D25" s="74"/>
      <c r="E25" s="75"/>
      <c r="F25" s="7" t="s">
        <v>93</v>
      </c>
      <c r="G25" s="20"/>
      <c r="H25" s="57"/>
      <c r="I25" s="57"/>
      <c r="J25" s="8" t="s">
        <v>91</v>
      </c>
      <c r="K25" s="21">
        <v>400</v>
      </c>
      <c r="L25" s="24" t="s">
        <v>106</v>
      </c>
      <c r="M25" s="9"/>
      <c r="N25" s="9"/>
      <c r="O25" s="9"/>
      <c r="P25" s="10"/>
      <c r="Q25" s="11"/>
      <c r="R25" s="25">
        <v>0</v>
      </c>
      <c r="S25" s="31">
        <f t="shared" si="3"/>
        <v>0</v>
      </c>
      <c r="T25" s="31">
        <f t="shared" si="4"/>
        <v>0</v>
      </c>
      <c r="U25" s="33">
        <f t="shared" si="5"/>
        <v>0</v>
      </c>
    </row>
    <row r="26" spans="1:21" s="12" customFormat="1" ht="22.5" customHeight="1">
      <c r="A26" s="5">
        <v>4</v>
      </c>
      <c r="B26" s="73" t="s">
        <v>97</v>
      </c>
      <c r="C26" s="74"/>
      <c r="D26" s="74"/>
      <c r="E26" s="75"/>
      <c r="F26" s="7" t="s">
        <v>93</v>
      </c>
      <c r="G26" s="20"/>
      <c r="H26" s="57"/>
      <c r="I26" s="57"/>
      <c r="J26" s="8" t="s">
        <v>91</v>
      </c>
      <c r="K26" s="21">
        <v>400</v>
      </c>
      <c r="L26" s="24" t="s">
        <v>106</v>
      </c>
      <c r="M26" s="9"/>
      <c r="N26" s="9"/>
      <c r="O26" s="9"/>
      <c r="P26" s="10"/>
      <c r="Q26" s="11"/>
      <c r="R26" s="25">
        <v>0</v>
      </c>
      <c r="S26" s="31">
        <f t="shared" si="3"/>
        <v>0</v>
      </c>
      <c r="T26" s="31">
        <f t="shared" si="4"/>
        <v>0</v>
      </c>
      <c r="U26" s="33">
        <f t="shared" si="5"/>
        <v>0</v>
      </c>
    </row>
    <row r="27" spans="1:21" s="12" customFormat="1" ht="22.5">
      <c r="A27" s="5">
        <v>5</v>
      </c>
      <c r="B27" s="73" t="s">
        <v>81</v>
      </c>
      <c r="C27" s="74"/>
      <c r="D27" s="74"/>
      <c r="E27" s="75"/>
      <c r="F27" s="7" t="s">
        <v>93</v>
      </c>
      <c r="G27" s="20"/>
      <c r="H27" s="57"/>
      <c r="I27" s="57"/>
      <c r="J27" s="8" t="s">
        <v>91</v>
      </c>
      <c r="K27" s="21">
        <v>20</v>
      </c>
      <c r="L27" s="24" t="s">
        <v>106</v>
      </c>
      <c r="M27" s="9"/>
      <c r="N27" s="9"/>
      <c r="O27" s="9"/>
      <c r="P27" s="10"/>
      <c r="Q27" s="11"/>
      <c r="R27" s="25">
        <v>0</v>
      </c>
      <c r="S27" s="31">
        <f t="shared" si="3"/>
        <v>0</v>
      </c>
      <c r="T27" s="31">
        <f t="shared" si="4"/>
        <v>0</v>
      </c>
      <c r="U27" s="33">
        <f t="shared" si="5"/>
        <v>0</v>
      </c>
    </row>
    <row r="28" spans="1:21" s="12" customFormat="1" ht="22.5" customHeight="1">
      <c r="A28" s="5">
        <v>6</v>
      </c>
      <c r="B28" s="73" t="s">
        <v>82</v>
      </c>
      <c r="C28" s="74"/>
      <c r="D28" s="74"/>
      <c r="E28" s="75"/>
      <c r="F28" s="7" t="s">
        <v>93</v>
      </c>
      <c r="G28" s="20"/>
      <c r="H28" s="57"/>
      <c r="I28" s="57"/>
      <c r="J28" s="8" t="s">
        <v>91</v>
      </c>
      <c r="K28" s="21">
        <v>200</v>
      </c>
      <c r="L28" s="24" t="s">
        <v>106</v>
      </c>
      <c r="M28" s="9"/>
      <c r="N28" s="9"/>
      <c r="O28" s="9"/>
      <c r="P28" s="10"/>
      <c r="Q28" s="11"/>
      <c r="R28" s="25">
        <v>0</v>
      </c>
      <c r="S28" s="31">
        <f t="shared" si="3"/>
        <v>0</v>
      </c>
      <c r="T28" s="31">
        <f t="shared" si="4"/>
        <v>0</v>
      </c>
      <c r="U28" s="33">
        <f t="shared" si="5"/>
        <v>0</v>
      </c>
    </row>
    <row r="29" spans="1:21" s="12" customFormat="1" ht="22.5" customHeight="1">
      <c r="A29" s="5">
        <v>7</v>
      </c>
      <c r="B29" s="73" t="s">
        <v>83</v>
      </c>
      <c r="C29" s="74"/>
      <c r="D29" s="74"/>
      <c r="E29" s="75"/>
      <c r="F29" s="7" t="s">
        <v>93</v>
      </c>
      <c r="G29" s="20"/>
      <c r="H29" s="57"/>
      <c r="I29" s="57"/>
      <c r="J29" s="8" t="s">
        <v>91</v>
      </c>
      <c r="K29" s="21">
        <v>200</v>
      </c>
      <c r="L29" s="24" t="s">
        <v>106</v>
      </c>
      <c r="M29" s="9"/>
      <c r="N29" s="9"/>
      <c r="O29" s="9"/>
      <c r="P29" s="10"/>
      <c r="Q29" s="11"/>
      <c r="R29" s="25">
        <v>0</v>
      </c>
      <c r="S29" s="31">
        <f t="shared" si="3"/>
        <v>0</v>
      </c>
      <c r="T29" s="31">
        <f t="shared" si="4"/>
        <v>0</v>
      </c>
      <c r="U29" s="33">
        <f t="shared" si="5"/>
        <v>0</v>
      </c>
    </row>
    <row r="30" spans="1:21" s="12" customFormat="1" ht="22.5">
      <c r="A30" s="5">
        <v>8</v>
      </c>
      <c r="B30" s="73" t="s">
        <v>84</v>
      </c>
      <c r="C30" s="74"/>
      <c r="D30" s="74"/>
      <c r="E30" s="75"/>
      <c r="F30" s="7" t="s">
        <v>93</v>
      </c>
      <c r="G30" s="20"/>
      <c r="H30" s="57"/>
      <c r="I30" s="57"/>
      <c r="J30" s="8" t="s">
        <v>91</v>
      </c>
      <c r="K30" s="21">
        <v>200</v>
      </c>
      <c r="L30" s="24" t="s">
        <v>106</v>
      </c>
      <c r="M30" s="9"/>
      <c r="N30" s="9"/>
      <c r="O30" s="9"/>
      <c r="P30" s="10"/>
      <c r="Q30" s="11"/>
      <c r="R30" s="25">
        <v>0</v>
      </c>
      <c r="S30" s="31">
        <f t="shared" si="3"/>
        <v>0</v>
      </c>
      <c r="T30" s="31">
        <f t="shared" si="4"/>
        <v>0</v>
      </c>
      <c r="U30" s="33">
        <f t="shared" si="5"/>
        <v>0</v>
      </c>
    </row>
    <row r="31" spans="1:21" s="12" customFormat="1" ht="22.5" customHeight="1">
      <c r="A31" s="5">
        <v>9</v>
      </c>
      <c r="B31" s="73" t="s">
        <v>85</v>
      </c>
      <c r="C31" s="74"/>
      <c r="D31" s="74"/>
      <c r="E31" s="75"/>
      <c r="F31" s="7" t="s">
        <v>93</v>
      </c>
      <c r="G31" s="20"/>
      <c r="H31" s="57"/>
      <c r="I31" s="57"/>
      <c r="J31" s="8" t="s">
        <v>91</v>
      </c>
      <c r="K31" s="21">
        <v>200</v>
      </c>
      <c r="L31" s="24" t="s">
        <v>106</v>
      </c>
      <c r="M31" s="9"/>
      <c r="N31" s="9"/>
      <c r="O31" s="9"/>
      <c r="P31" s="10"/>
      <c r="Q31" s="11"/>
      <c r="R31" s="25">
        <v>0</v>
      </c>
      <c r="S31" s="31">
        <f t="shared" si="3"/>
        <v>0</v>
      </c>
      <c r="T31" s="31">
        <f t="shared" si="4"/>
        <v>0</v>
      </c>
      <c r="U31" s="33">
        <f t="shared" si="5"/>
        <v>0</v>
      </c>
    </row>
    <row r="32" spans="1:21" s="12" customFormat="1" ht="22.5" customHeight="1">
      <c r="A32" s="5">
        <v>10</v>
      </c>
      <c r="B32" s="73" t="s">
        <v>86</v>
      </c>
      <c r="C32" s="74"/>
      <c r="D32" s="74"/>
      <c r="E32" s="75"/>
      <c r="F32" s="7" t="s">
        <v>93</v>
      </c>
      <c r="G32" s="20"/>
      <c r="H32" s="58"/>
      <c r="I32" s="58"/>
      <c r="J32" s="8" t="s">
        <v>91</v>
      </c>
      <c r="K32" s="22">
        <v>200</v>
      </c>
      <c r="L32" s="24" t="s">
        <v>106</v>
      </c>
      <c r="M32" s="9"/>
      <c r="N32" s="9"/>
      <c r="O32" s="9"/>
      <c r="P32" s="10"/>
      <c r="Q32" s="11"/>
      <c r="R32" s="25">
        <v>0</v>
      </c>
      <c r="S32" s="31">
        <f t="shared" si="3"/>
        <v>0</v>
      </c>
      <c r="T32" s="31">
        <f t="shared" si="4"/>
        <v>0</v>
      </c>
      <c r="U32" s="33">
        <f t="shared" si="5"/>
        <v>0</v>
      </c>
    </row>
    <row r="33" spans="1:21" ht="11.25" customHeight="1">
      <c r="A33" s="59" t="s">
        <v>99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25">
        <f>SUM(S23:S32)</f>
        <v>0</v>
      </c>
      <c r="T33" s="25">
        <f t="shared" ref="T33:U33" si="6">SUM(T23:T32)</f>
        <v>0</v>
      </c>
      <c r="U33" s="25">
        <f t="shared" si="6"/>
        <v>0</v>
      </c>
    </row>
    <row r="34" spans="1:21" ht="11.1" customHeight="1">
      <c r="A34" s="53" t="s">
        <v>107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5"/>
      <c r="M34" s="46" t="s">
        <v>110</v>
      </c>
      <c r="N34" s="46"/>
      <c r="O34" s="46"/>
      <c r="P34" s="46"/>
      <c r="Q34" s="46"/>
      <c r="R34" s="46"/>
      <c r="S34" s="46"/>
      <c r="T34" s="46"/>
      <c r="U34" s="46"/>
    </row>
    <row r="35" spans="1:21" ht="38.25" customHeight="1">
      <c r="A35" s="34" t="s">
        <v>112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6"/>
      <c r="M35" s="46" t="s">
        <v>110</v>
      </c>
      <c r="N35" s="46"/>
      <c r="O35" s="46"/>
      <c r="P35" s="46"/>
      <c r="Q35" s="46"/>
      <c r="R35" s="46"/>
      <c r="S35" s="46"/>
      <c r="T35" s="46"/>
      <c r="U35" s="46"/>
    </row>
    <row r="36" spans="1:21" ht="11.1" customHeight="1">
      <c r="A36" s="34" t="s">
        <v>108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8"/>
      <c r="M36" s="46" t="s">
        <v>78</v>
      </c>
      <c r="N36" s="46"/>
      <c r="O36" s="46"/>
      <c r="P36" s="46"/>
      <c r="Q36" s="46"/>
      <c r="R36" s="46"/>
      <c r="S36" s="46"/>
      <c r="T36" s="46"/>
      <c r="U36" s="46"/>
    </row>
    <row r="37" spans="1:21" ht="23.25" customHeight="1">
      <c r="A37" s="39" t="s">
        <v>109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1" t="s">
        <v>110</v>
      </c>
      <c r="N37" s="41"/>
      <c r="O37" s="41"/>
      <c r="P37" s="41"/>
      <c r="Q37" s="41"/>
      <c r="R37" s="41"/>
      <c r="S37" s="41"/>
      <c r="T37" s="41"/>
      <c r="U37" s="41"/>
    </row>
    <row r="38" spans="1:21" ht="15" customHeight="1">
      <c r="A38" s="3" t="s">
        <v>79</v>
      </c>
    </row>
    <row r="39" spans="1:21" ht="11.45" customHeight="1">
      <c r="D39" s="29" t="s">
        <v>111</v>
      </c>
    </row>
  </sheetData>
  <mergeCells count="54">
    <mergeCell ref="Q1:U1"/>
    <mergeCell ref="A2:K2"/>
    <mergeCell ref="A7:A10"/>
    <mergeCell ref="B7:B10"/>
    <mergeCell ref="C7:L7"/>
    <mergeCell ref="M7:U7"/>
    <mergeCell ref="C8:G8"/>
    <mergeCell ref="H8:H10"/>
    <mergeCell ref="I8:I10"/>
    <mergeCell ref="J8:J10"/>
    <mergeCell ref="K8:K10"/>
    <mergeCell ref="M8:Q8"/>
    <mergeCell ref="R8:R10"/>
    <mergeCell ref="C9:C10"/>
    <mergeCell ref="S8:S10"/>
    <mergeCell ref="B3:I3"/>
    <mergeCell ref="M36:U36"/>
    <mergeCell ref="H23:H32"/>
    <mergeCell ref="I23:I32"/>
    <mergeCell ref="A33:R33"/>
    <mergeCell ref="D9:D10"/>
    <mergeCell ref="E9:E10"/>
    <mergeCell ref="F9:F10"/>
    <mergeCell ref="G9:G10"/>
    <mergeCell ref="N9:N10"/>
    <mergeCell ref="O9:O10"/>
    <mergeCell ref="B23:E23"/>
    <mergeCell ref="A22:E22"/>
    <mergeCell ref="B29:E29"/>
    <mergeCell ref="B30:E30"/>
    <mergeCell ref="B31:E31"/>
    <mergeCell ref="M35:U35"/>
    <mergeCell ref="A34:L34"/>
    <mergeCell ref="T8:T10"/>
    <mergeCell ref="U8:U10"/>
    <mergeCell ref="B32:E32"/>
    <mergeCell ref="B24:E24"/>
    <mergeCell ref="B25:E25"/>
    <mergeCell ref="A35:L35"/>
    <mergeCell ref="A36:L36"/>
    <mergeCell ref="A37:L37"/>
    <mergeCell ref="M37:U37"/>
    <mergeCell ref="A6:U6"/>
    <mergeCell ref="B26:E26"/>
    <mergeCell ref="B27:E27"/>
    <mergeCell ref="B28:E28"/>
    <mergeCell ref="L8:L10"/>
    <mergeCell ref="P9:P10"/>
    <mergeCell ref="Q9:Q10"/>
    <mergeCell ref="M34:U34"/>
    <mergeCell ref="M9:M10"/>
    <mergeCell ref="A21:R21"/>
    <mergeCell ref="H12:H20"/>
    <mergeCell ref="I12:I20"/>
  </mergeCells>
  <pageMargins left="0.39370078740157483" right="0.39370078740157483" top="0.39370078740157483" bottom="0.39370078740157483" header="0.39370078740157483" footer="0.39370078740157483"/>
  <pageSetup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khismatulina_zz</cp:lastModifiedBy>
  <cp:lastPrinted>2021-11-24T10:03:00Z</cp:lastPrinted>
  <dcterms:modified xsi:type="dcterms:W3CDTF">2021-12-02T04:01:44Z</dcterms:modified>
</cp:coreProperties>
</file>