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 tabRatio="0"/>
  </bookViews>
  <sheets>
    <sheet name="TDSheet" sheetId="1" r:id="rId1"/>
  </sheets>
  <calcPr calcId="124519"/>
</workbook>
</file>

<file path=xl/calcChain.xml><?xml version="1.0" encoding="utf-8"?>
<calcChain xmlns="http://schemas.openxmlformats.org/spreadsheetml/2006/main">
  <c r="E46" i="1"/>
  <c r="F46" s="1"/>
  <c r="E45"/>
  <c r="F45" s="1"/>
  <c r="E44"/>
  <c r="F44" s="1"/>
  <c r="E43"/>
  <c r="F43" s="1"/>
  <c r="E42"/>
  <c r="F42" s="1"/>
  <c r="E41"/>
  <c r="F41" s="1"/>
  <c r="E40"/>
  <c r="F40" s="1"/>
  <c r="E39"/>
  <c r="F39" s="1"/>
  <c r="E38"/>
  <c r="F38" s="1"/>
  <c r="E37"/>
  <c r="F37" s="1"/>
  <c r="E36"/>
  <c r="F36" s="1"/>
  <c r="E35"/>
  <c r="F35" s="1"/>
  <c r="E34"/>
  <c r="F34" s="1"/>
  <c r="E33"/>
  <c r="F33" s="1"/>
  <c r="E32"/>
  <c r="F32" s="1"/>
  <c r="E31"/>
  <c r="F31" s="1"/>
  <c r="E30"/>
  <c r="F30" s="1"/>
  <c r="E29"/>
  <c r="F29" s="1"/>
  <c r="E28"/>
  <c r="F28" s="1"/>
  <c r="E27"/>
  <c r="F27" s="1"/>
  <c r="E26"/>
  <c r="F26" s="1"/>
  <c r="E25"/>
  <c r="F25" s="1"/>
  <c r="E24"/>
  <c r="F24" s="1"/>
  <c r="E23"/>
  <c r="F23" s="1"/>
  <c r="E22"/>
  <c r="F22" s="1"/>
  <c r="E21"/>
  <c r="F21" s="1"/>
  <c r="E20"/>
  <c r="F20" s="1"/>
  <c r="E19"/>
  <c r="F19" s="1"/>
  <c r="E18"/>
  <c r="F18" s="1"/>
  <c r="E17"/>
  <c r="F17" s="1"/>
  <c r="E16"/>
  <c r="F16" s="1"/>
  <c r="E15"/>
  <c r="F15" s="1"/>
  <c r="E14"/>
  <c r="F14" s="1"/>
  <c r="E13"/>
  <c r="F13" s="1"/>
  <c r="E12"/>
  <c r="F12" s="1"/>
  <c r="E11"/>
  <c r="F11" s="1"/>
</calcChain>
</file>

<file path=xl/sharedStrings.xml><?xml version="1.0" encoding="utf-8"?>
<sst xmlns="http://schemas.openxmlformats.org/spreadsheetml/2006/main" count="217" uniqueCount="169">
  <si>
    <t>№ п/п</t>
  </si>
  <si>
    <t>Потребность МТР</t>
  </si>
  <si>
    <t>Тагульский ЛУ №28</t>
  </si>
  <si>
    <t>Описание МТР</t>
  </si>
  <si>
    <t>Ед. изм.</t>
  </si>
  <si>
    <t>Кол-во к поставке</t>
  </si>
  <si>
    <t>Автотранспортная служба</t>
  </si>
  <si>
    <t>Код МТР</t>
  </si>
  <si>
    <t>Наименование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</si>
  <si>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</si>
  <si>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</si>
  <si>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</si>
  <si>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</si>
  <si>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</si>
  <si>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</si>
  <si>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</si>
  <si>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</si>
  <si>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</si>
  <si>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</si>
  <si>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</si>
  <si>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</si>
  <si>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</si>
  <si>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19</t>
  </si>
  <si>
    <t>20</t>
  </si>
  <si>
    <t>21</t>
  </si>
  <si>
    <t>22</t>
  </si>
  <si>
    <t>23</t>
  </si>
  <si>
    <t>24</t>
  </si>
  <si>
    <t>25</t>
  </si>
  <si>
    <t>шт</t>
  </si>
  <si>
    <t>14</t>
  </si>
  <si>
    <t>15</t>
  </si>
  <si>
    <t>16</t>
  </si>
  <si>
    <t>17</t>
  </si>
  <si>
    <t>18</t>
  </si>
  <si>
    <t xml:space="preserve">Техническое задание на комплектацию </t>
  </si>
  <si>
    <t>(Тагульский лицензионный участок, Базис поставки: ЯНАО, г. Новый Уренгой, п. Коротчаево)</t>
  </si>
  <si>
    <t>Руководитель Ответственного подразделения-</t>
  </si>
  <si>
    <t>Начальник ОМТО</t>
  </si>
  <si>
    <t>к Форме 2 "Требование к предмету оферты"</t>
  </si>
  <si>
    <t>Отдел главного энергетика</t>
  </si>
  <si>
    <t>ГОСТ/ТУ/Опросный лист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</si>
  <si>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</si>
  <si>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</si>
  <si>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</si>
  <si>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</si>
  <si>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</si>
  <si>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</si>
  <si>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</si>
  <si>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</si>
  <si>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</si>
  <si>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</si>
  <si>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</si>
  <si>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Приложение №2</t>
  </si>
  <si>
    <t xml:space="preserve">МТР при отгрузке должны быть надежно упакованы любым методом на усмотрение Поставщика с учетом Технического задания на комплектацию  (Приложение №2  к Форме 2 «Требование к предмету оферты») по объектно с указанием структурного подразделения - Инициатора закупки. Упаковка должна предохранять МТР от порчи во время транспортировки и хранения в условиях Крайнего Севера. Каждая упаковка должна сопровождаться упаковочными листами с обозначением номенклатурного перечня и количества единиц.  </t>
  </si>
  <si>
    <t>Цена без НДС</t>
  </si>
  <si>
    <t>Сумма с НДС 20%</t>
  </si>
  <si>
    <t>Сумма с НДС 18%</t>
  </si>
  <si>
    <t>28010700014</t>
  </si>
  <si>
    <t>Амортизатор АФНИ-753691-003</t>
  </si>
  <si>
    <t>2 360</t>
  </si>
  <si>
    <t>32100300015</t>
  </si>
  <si>
    <t>Вертлюжок АИ50-03-02-000</t>
  </si>
  <si>
    <t>33 630</t>
  </si>
  <si>
    <t>32100800056</t>
  </si>
  <si>
    <t>Втулка АФНИ 711341.017</t>
  </si>
  <si>
    <t>4 000</t>
  </si>
  <si>
    <t>32100800057</t>
  </si>
  <si>
    <t>Втулка АФНИ 711441.001</t>
  </si>
  <si>
    <t>32100800040</t>
  </si>
  <si>
    <t>Втулка шатуна АФНИ 713191.004 (бронз)</t>
  </si>
  <si>
    <t>8 000</t>
  </si>
  <si>
    <t>28010700024</t>
  </si>
  <si>
    <t>Гайка штока АФНИ-758412-009-01</t>
  </si>
  <si>
    <t>ГОСТ 1050-80),</t>
  </si>
  <si>
    <t>5 000</t>
  </si>
  <si>
    <t>28010700009</t>
  </si>
  <si>
    <t>Гвоздь предохранительный 23 МПа АФНИ-715113-03-01</t>
  </si>
  <si>
    <t>ГОСТ 4543-80</t>
  </si>
  <si>
    <t>5 500</t>
  </si>
  <si>
    <t>28010900001</t>
  </si>
  <si>
    <t>Колесо рабочее насоса ВК 1/16</t>
  </si>
  <si>
    <t>ТУ 3639-001-43158183-03</t>
  </si>
  <si>
    <t>10 333,33</t>
  </si>
  <si>
    <t>28010900002</t>
  </si>
  <si>
    <t>Колесо рабочее насоса ВКС 2/26</t>
  </si>
  <si>
    <t>11 066,67</t>
  </si>
  <si>
    <t>32100100001</t>
  </si>
  <si>
    <t>Колодка тормозная А-50 М-115-03-100 СБ</t>
  </si>
  <si>
    <t>34020100061</t>
  </si>
  <si>
    <t>Кольцо уплотнительное АФНИ.754175.001</t>
  </si>
  <si>
    <t>4 484</t>
  </si>
  <si>
    <t>28010200023</t>
  </si>
  <si>
    <t>Компрессор 161-3509012-20</t>
  </si>
  <si>
    <t>21 240</t>
  </si>
  <si>
    <t>32100800019</t>
  </si>
  <si>
    <t>Контргайка штока АФНИ 758412-006</t>
  </si>
  <si>
    <t>3 587,2</t>
  </si>
  <si>
    <t>32100700001</t>
  </si>
  <si>
    <t>Котел паровой ППУ А 1600/100 в сборе 35-01-00-000</t>
  </si>
  <si>
    <t>225 000</t>
  </si>
  <si>
    <t>32100300033</t>
  </si>
  <si>
    <t>Кран четырехклапанный 4008-71-220</t>
  </si>
  <si>
    <t>9 440</t>
  </si>
  <si>
    <t>14010300008</t>
  </si>
  <si>
    <t xml:space="preserve">Кран шаровой давление 70 атмосфер Ру-70 диаметром условного прохода 25 ММ Ду-25 КШ 25х70 АФНИ 306121-011 </t>
  </si>
  <si>
    <t>ГОСТ 30776-2002</t>
  </si>
  <si>
    <t>62 800</t>
  </si>
  <si>
    <t>34020100046</t>
  </si>
  <si>
    <t>Манжета сальника 9Т-01-037</t>
  </si>
  <si>
    <t>542,8</t>
  </si>
  <si>
    <t>34020100001</t>
  </si>
  <si>
    <t>Манжета штока АФНИ.754171.001</t>
  </si>
  <si>
    <t>1 980</t>
  </si>
  <si>
    <t>28010700028</t>
  </si>
  <si>
    <t>Насос пластинчатый БГ 12-41</t>
  </si>
  <si>
    <t>22 500</t>
  </si>
  <si>
    <t>32100300036</t>
  </si>
  <si>
    <t>Натяжитель цепи УПА-60А.07.04..000</t>
  </si>
  <si>
    <t>16 815</t>
  </si>
  <si>
    <t>28010200005</t>
  </si>
  <si>
    <t>Пакет уплотнительный ПУ-000</t>
  </si>
  <si>
    <t>18 496,5</t>
  </si>
  <si>
    <t>28010200006</t>
  </si>
  <si>
    <t>Пакет уплотнительный ПУ-000-02</t>
  </si>
  <si>
    <t>21 523,2</t>
  </si>
  <si>
    <t>28010200007</t>
  </si>
  <si>
    <t>Пакет уплотнительный ПУ-000-03</t>
  </si>
  <si>
    <t>22 868,4</t>
  </si>
  <si>
    <t>28010200040</t>
  </si>
  <si>
    <t>Пакет уплотнительный ПУ.000-01</t>
  </si>
  <si>
    <t>20 178</t>
  </si>
  <si>
    <t>32100300032</t>
  </si>
  <si>
    <t>Пневморапределитель в 71-23А УХЛ4</t>
  </si>
  <si>
    <t>13 452</t>
  </si>
  <si>
    <t>28010700006</t>
  </si>
  <si>
    <t>Поршень диаметром 115 ММ АФНИ-306571-002-01</t>
  </si>
  <si>
    <t>21 299</t>
  </si>
  <si>
    <t>32100800022</t>
  </si>
  <si>
    <t>Разделитель АСК 4АН-3-53-3</t>
  </si>
  <si>
    <t>11 500</t>
  </si>
  <si>
    <t>32100800065</t>
  </si>
  <si>
    <t>Редуктор АФНИ.303122.003</t>
  </si>
  <si>
    <t>120 000</t>
  </si>
  <si>
    <t>32100700003</t>
  </si>
  <si>
    <t>Сопло 65-02-00-413</t>
  </si>
  <si>
    <t>672,6</t>
  </si>
  <si>
    <t>32100700004</t>
  </si>
  <si>
    <t>Спираль розжига 335-01-00-622</t>
  </si>
  <si>
    <t>1 500</t>
  </si>
  <si>
    <t>34020100097</t>
  </si>
  <si>
    <t>Уплотнение втулки цилиндровой АФНИ.714152.017</t>
  </si>
  <si>
    <t>1 298</t>
  </si>
  <si>
    <t>28010700021</t>
  </si>
  <si>
    <t>Уплотнение клапана диаметром 111 ММ АФНИ-754174-004-03</t>
  </si>
  <si>
    <t>3 776</t>
  </si>
  <si>
    <t>32100300027</t>
  </si>
  <si>
    <t>Успокоитель А50М.24.01.020</t>
  </si>
  <si>
    <t>5 604</t>
  </si>
  <si>
    <t>32100300028</t>
  </si>
  <si>
    <t>Успокоитель А50М.24.05.000</t>
  </si>
  <si>
    <t>5 605</t>
  </si>
  <si>
    <t>32100300037</t>
  </si>
  <si>
    <t>Цепь 2ПР-44.45 (106зуб)</t>
  </si>
  <si>
    <t>ГОСТ 21834-84 41.</t>
  </si>
  <si>
    <t>67 260</t>
  </si>
  <si>
    <t>32100800004</t>
  </si>
  <si>
    <t>Шток поршня АФНИ 715513-005</t>
  </si>
  <si>
    <t xml:space="preserve">ПДО № 176-БНГРЭ-2018          Лот № 2 </t>
  </si>
</sst>
</file>

<file path=xl/styles.xml><?xml version="1.0" encoding="utf-8"?>
<styleSheet xmlns="http://schemas.openxmlformats.org/spreadsheetml/2006/main">
  <fonts count="10">
    <font>
      <sz val="8"/>
      <name val="Arial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Arial"/>
      <family val="2"/>
      <charset val="204"/>
    </font>
    <font>
      <b/>
      <sz val="9"/>
      <name val="Times New Roman"/>
      <family val="1"/>
      <charset val="204"/>
    </font>
    <font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2" fillId="2" borderId="2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0" fontId="4" fillId="0" borderId="1" xfId="0" applyFont="1" applyBorder="1" applyAlignment="1">
      <alignment wrapText="1"/>
    </xf>
    <xf numFmtId="0" fontId="7" fillId="0" borderId="0" xfId="0" applyFont="1" applyAlignment="1">
      <alignment horizontal="left"/>
    </xf>
    <xf numFmtId="0" fontId="7" fillId="0" borderId="0" xfId="0" applyFont="1"/>
    <xf numFmtId="0" fontId="8" fillId="0" borderId="0" xfId="0" applyFont="1" applyAlignment="1">
      <alignment horizontal="left"/>
    </xf>
    <xf numFmtId="0" fontId="8" fillId="0" borderId="0" xfId="0" applyFont="1"/>
    <xf numFmtId="0" fontId="3" fillId="0" borderId="1" xfId="0" applyFont="1" applyBorder="1" applyAlignment="1"/>
    <xf numFmtId="0" fontId="8" fillId="0" borderId="1" xfId="0" applyFont="1" applyBorder="1" applyAlignment="1">
      <alignment horizontal="left"/>
    </xf>
    <xf numFmtId="0" fontId="0" fillId="0" borderId="1" xfId="0" applyBorder="1"/>
    <xf numFmtId="0" fontId="0" fillId="0" borderId="5" xfId="0" applyFont="1" applyBorder="1" applyAlignment="1">
      <alignment horizontal="left"/>
    </xf>
    <xf numFmtId="0" fontId="9" fillId="0" borderId="9" xfId="0" applyNumberFormat="1" applyFont="1" applyBorder="1" applyAlignment="1">
      <alignment horizontal="center" vertical="center"/>
    </xf>
    <xf numFmtId="0" fontId="9" fillId="0" borderId="4" xfId="0" applyNumberFormat="1" applyFont="1" applyBorder="1" applyAlignment="1">
      <alignment horizontal="center" vertical="center" wrapText="1"/>
    </xf>
    <xf numFmtId="0" fontId="9" fillId="0" borderId="4" xfId="0" applyNumberFormat="1" applyFont="1" applyBorder="1" applyAlignment="1">
      <alignment horizontal="right" vertical="center" wrapText="1"/>
    </xf>
    <xf numFmtId="1" fontId="9" fillId="0" borderId="4" xfId="0" applyNumberFormat="1" applyFont="1" applyBorder="1" applyAlignment="1">
      <alignment horizontal="right" vertical="center" wrapText="1"/>
    </xf>
    <xf numFmtId="0" fontId="0" fillId="0" borderId="5" xfId="0" applyNumberFormat="1" applyFont="1" applyBorder="1" applyAlignment="1">
      <alignment horizontal="right" vertical="center"/>
    </xf>
    <xf numFmtId="1" fontId="0" fillId="0" borderId="5" xfId="0" applyNumberFormat="1" applyFont="1" applyBorder="1" applyAlignment="1">
      <alignment horizontal="right" vertical="center"/>
    </xf>
    <xf numFmtId="0" fontId="2" fillId="0" borderId="9" xfId="0" applyNumberFormat="1" applyFont="1" applyBorder="1" applyAlignment="1">
      <alignment horizontal="center"/>
    </xf>
    <xf numFmtId="0" fontId="2" fillId="0" borderId="11" xfId="0" applyNumberFormat="1" applyFont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0" fontId="2" fillId="0" borderId="5" xfId="0" applyNumberFormat="1" applyFont="1" applyBorder="1" applyAlignment="1">
      <alignment horizontal="center" wrapText="1"/>
    </xf>
    <xf numFmtId="0" fontId="2" fillId="0" borderId="4" xfId="0" applyNumberFormat="1" applyFont="1" applyBorder="1" applyAlignment="1">
      <alignment horizontal="center" wrapText="1"/>
    </xf>
    <xf numFmtId="0" fontId="2" fillId="3" borderId="3" xfId="0" applyNumberFormat="1" applyFont="1" applyFill="1" applyBorder="1" applyAlignment="1">
      <alignment horizontal="center" textRotation="90"/>
    </xf>
    <xf numFmtId="0" fontId="2" fillId="3" borderId="6" xfId="0" applyNumberFormat="1" applyFont="1" applyFill="1" applyBorder="1" applyAlignment="1">
      <alignment horizontal="center" textRotation="90"/>
    </xf>
    <xf numFmtId="0" fontId="2" fillId="3" borderId="9" xfId="0" applyNumberFormat="1" applyFont="1" applyFill="1" applyBorder="1" applyAlignment="1">
      <alignment horizontal="center" textRotation="90"/>
    </xf>
    <xf numFmtId="0" fontId="0" fillId="0" borderId="7" xfId="0" applyNumberFormat="1" applyFont="1" applyBorder="1" applyAlignment="1">
      <alignment horizontal="center" vertical="center" textRotation="90" wrapText="1"/>
    </xf>
    <xf numFmtId="0" fontId="0" fillId="0" borderId="8" xfId="0" applyNumberFormat="1" applyFont="1" applyBorder="1" applyAlignment="1">
      <alignment horizontal="center" vertical="center" textRotation="90" wrapText="1"/>
    </xf>
    <xf numFmtId="0" fontId="0" fillId="0" borderId="10" xfId="0" applyNumberFormat="1" applyFont="1" applyBorder="1" applyAlignment="1">
      <alignment horizontal="center" vertical="center" textRotation="90" wrapText="1"/>
    </xf>
    <xf numFmtId="0" fontId="2" fillId="3" borderId="3" xfId="0" applyNumberFormat="1" applyFont="1" applyFill="1" applyBorder="1" applyAlignment="1">
      <alignment horizontal="center" textRotation="90" wrapText="1"/>
    </xf>
    <xf numFmtId="0" fontId="2" fillId="3" borderId="9" xfId="0" applyNumberFormat="1" applyFont="1" applyFill="1" applyBorder="1" applyAlignment="1">
      <alignment horizontal="center" textRotation="90" wrapText="1"/>
    </xf>
    <xf numFmtId="0" fontId="6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 wrapText="1"/>
    </xf>
    <xf numFmtId="0" fontId="2" fillId="0" borderId="3" xfId="0" applyNumberFormat="1" applyFont="1" applyBorder="1" applyAlignment="1">
      <alignment horizontal="center" textRotation="90"/>
    </xf>
    <xf numFmtId="0" fontId="2" fillId="0" borderId="6" xfId="0" applyNumberFormat="1" applyFont="1" applyBorder="1" applyAlignment="1">
      <alignment horizontal="center" textRotation="90"/>
    </xf>
    <xf numFmtId="0" fontId="2" fillId="0" borderId="9" xfId="0" applyNumberFormat="1" applyFont="1" applyBorder="1" applyAlignment="1">
      <alignment horizontal="center" textRotation="90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left" wrapText="1"/>
    </xf>
    <xf numFmtId="0" fontId="2" fillId="0" borderId="3" xfId="0" applyNumberFormat="1" applyFont="1" applyBorder="1" applyAlignment="1">
      <alignment horizontal="center" vertical="center" textRotation="90" wrapText="1"/>
    </xf>
    <xf numFmtId="0" fontId="2" fillId="0" borderId="9" xfId="0" applyNumberFormat="1" applyFont="1" applyBorder="1" applyAlignment="1">
      <alignment horizontal="center" vertical="center" textRotation="90" wrapText="1"/>
    </xf>
    <xf numFmtId="0" fontId="9" fillId="0" borderId="1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 fitToPage="1"/>
  </sheetPr>
  <dimension ref="A1:L56"/>
  <sheetViews>
    <sheetView tabSelected="1" topLeftCell="A43" workbookViewId="0">
      <selection activeCell="N6" sqref="N6"/>
    </sheetView>
  </sheetViews>
  <sheetFormatPr defaultColWidth="10.5" defaultRowHeight="11.45" customHeight="1"/>
  <cols>
    <col min="1" max="1" width="13" style="1" customWidth="1"/>
    <col min="2" max="2" width="13.83203125" style="1" customWidth="1"/>
    <col min="3" max="3" width="18.5" style="1" customWidth="1"/>
    <col min="4" max="4" width="10.5" style="1" customWidth="1"/>
  </cols>
  <sheetData>
    <row r="1" spans="1:11" ht="15" customHeight="1">
      <c r="E1" s="33" t="s">
        <v>53</v>
      </c>
      <c r="F1" s="33"/>
      <c r="G1" s="33"/>
      <c r="H1" s="33"/>
      <c r="I1" s="33"/>
    </row>
    <row r="2" spans="1:11" ht="15" customHeight="1">
      <c r="A2" s="10" t="s">
        <v>35</v>
      </c>
      <c r="B2" s="10"/>
      <c r="C2" s="10"/>
      <c r="D2" t="s">
        <v>39</v>
      </c>
      <c r="E2" s="10"/>
      <c r="F2" s="10"/>
      <c r="G2" s="10"/>
      <c r="H2" s="10"/>
      <c r="I2" s="10"/>
    </row>
    <row r="3" spans="1:11" ht="29.1" customHeight="1">
      <c r="A3" s="22" t="s">
        <v>36</v>
      </c>
      <c r="B3" s="22"/>
      <c r="C3" s="22"/>
      <c r="D3" s="22"/>
      <c r="E3" s="22"/>
      <c r="F3" s="22"/>
      <c r="G3" s="22"/>
    </row>
    <row r="4" spans="1:11" s="1" customFormat="1" ht="23.1" customHeight="1">
      <c r="A4" s="34" t="s">
        <v>168</v>
      </c>
      <c r="B4" s="34"/>
      <c r="C4" s="34"/>
      <c r="D4" s="34"/>
      <c r="E4" s="2"/>
      <c r="F4" s="2"/>
      <c r="G4" s="2"/>
    </row>
    <row r="5" spans="1:11" ht="15" customHeight="1" thickBot="1">
      <c r="A5" s="2"/>
      <c r="B5" s="2"/>
      <c r="C5" s="2"/>
      <c r="D5" s="2"/>
    </row>
    <row r="6" spans="1:11" s="12" customFormat="1" ht="15" customHeight="1" thickBot="1">
      <c r="A6" s="35" t="s">
        <v>0</v>
      </c>
      <c r="B6" s="38" t="s">
        <v>1</v>
      </c>
      <c r="C6" s="38"/>
      <c r="D6" s="38"/>
      <c r="E6" s="38"/>
      <c r="F6" s="38"/>
      <c r="G6" s="38"/>
      <c r="H6" s="38"/>
      <c r="I6" s="38"/>
      <c r="J6" s="23" t="s">
        <v>2</v>
      </c>
      <c r="K6" s="23"/>
    </row>
    <row r="7" spans="1:11" s="2" customFormat="1" ht="15" customHeight="1" thickBot="1">
      <c r="A7" s="36"/>
      <c r="B7" s="24" t="s">
        <v>3</v>
      </c>
      <c r="C7" s="24"/>
      <c r="D7" s="24"/>
      <c r="E7" s="24"/>
      <c r="F7" s="24"/>
      <c r="G7" s="24"/>
      <c r="H7" s="25" t="s">
        <v>4</v>
      </c>
      <c r="I7" s="25" t="s">
        <v>5</v>
      </c>
      <c r="J7" s="28" t="s">
        <v>6</v>
      </c>
      <c r="K7" s="28" t="s">
        <v>40</v>
      </c>
    </row>
    <row r="8" spans="1:11" s="2" customFormat="1" ht="15" customHeight="1">
      <c r="A8" s="36"/>
      <c r="B8" s="31" t="s">
        <v>7</v>
      </c>
      <c r="C8" s="31" t="s">
        <v>8</v>
      </c>
      <c r="D8" s="31" t="s">
        <v>41</v>
      </c>
      <c r="E8" s="31" t="s">
        <v>55</v>
      </c>
      <c r="F8" s="31" t="s">
        <v>56</v>
      </c>
      <c r="G8" s="40" t="s">
        <v>57</v>
      </c>
      <c r="H8" s="26"/>
      <c r="I8" s="26"/>
      <c r="J8" s="29"/>
      <c r="K8" s="29"/>
    </row>
    <row r="9" spans="1:11" s="2" customFormat="1" ht="15" customHeight="1" thickBot="1">
      <c r="A9" s="37"/>
      <c r="B9" s="32"/>
      <c r="C9" s="32"/>
      <c r="D9" s="32"/>
      <c r="E9" s="32"/>
      <c r="F9" s="32"/>
      <c r="G9" s="41"/>
      <c r="H9" s="27"/>
      <c r="I9" s="27"/>
      <c r="J9" s="30"/>
      <c r="K9" s="30"/>
    </row>
    <row r="10" spans="1:11" s="12" customFormat="1" ht="15" customHeight="1" thickBot="1">
      <c r="A10" s="20" t="s">
        <v>9</v>
      </c>
      <c r="B10" s="20" t="s">
        <v>12</v>
      </c>
      <c r="C10" s="21" t="s">
        <v>13</v>
      </c>
      <c r="D10" s="21" t="s">
        <v>14</v>
      </c>
      <c r="E10" s="21"/>
      <c r="F10" s="21"/>
      <c r="G10" s="21" t="s">
        <v>16</v>
      </c>
      <c r="H10" s="21" t="s">
        <v>19</v>
      </c>
      <c r="I10" s="21" t="s">
        <v>20</v>
      </c>
      <c r="J10" s="13"/>
      <c r="K10" s="13"/>
    </row>
    <row r="11" spans="1:11" s="12" customFormat="1" ht="15" customHeight="1" thickBot="1">
      <c r="A11" s="14" t="s">
        <v>9</v>
      </c>
      <c r="B11" s="15" t="s">
        <v>58</v>
      </c>
      <c r="C11" s="15" t="s">
        <v>59</v>
      </c>
      <c r="D11" s="15"/>
      <c r="E11" s="42">
        <f>(G11/I11)/1.18</f>
        <v>50</v>
      </c>
      <c r="F11" s="42">
        <f>E11*I11*1.2</f>
        <v>2400</v>
      </c>
      <c r="G11" s="42" t="s">
        <v>60</v>
      </c>
      <c r="H11" s="16" t="s">
        <v>29</v>
      </c>
      <c r="I11" s="17">
        <v>40</v>
      </c>
      <c r="J11" s="19">
        <v>40</v>
      </c>
      <c r="K11" s="18"/>
    </row>
    <row r="12" spans="1:11" s="12" customFormat="1" ht="15" customHeight="1" thickBot="1">
      <c r="A12" s="14" t="s">
        <v>10</v>
      </c>
      <c r="B12" s="15" t="s">
        <v>61</v>
      </c>
      <c r="C12" s="15" t="s">
        <v>62</v>
      </c>
      <c r="D12" s="15"/>
      <c r="E12" s="42">
        <f>(G12/I12)/1.18</f>
        <v>2850</v>
      </c>
      <c r="F12" s="42">
        <f>E12*I12*1.2</f>
        <v>34200</v>
      </c>
      <c r="G12" s="42" t="s">
        <v>63</v>
      </c>
      <c r="H12" s="16" t="s">
        <v>29</v>
      </c>
      <c r="I12" s="17">
        <v>10</v>
      </c>
      <c r="J12" s="19">
        <v>10</v>
      </c>
      <c r="K12" s="18"/>
    </row>
    <row r="13" spans="1:11" s="12" customFormat="1" ht="15" customHeight="1" thickBot="1">
      <c r="A13" s="14" t="s">
        <v>11</v>
      </c>
      <c r="B13" s="15" t="s">
        <v>64</v>
      </c>
      <c r="C13" s="15" t="s">
        <v>65</v>
      </c>
      <c r="D13" s="15"/>
      <c r="E13" s="42">
        <f>(G13/I13)/1.18</f>
        <v>1694.9152542372883</v>
      </c>
      <c r="F13" s="42">
        <f>E13*I13*1.2</f>
        <v>4067.7966101694919</v>
      </c>
      <c r="G13" s="42" t="s">
        <v>66</v>
      </c>
      <c r="H13" s="16" t="s">
        <v>29</v>
      </c>
      <c r="I13" s="17">
        <v>2</v>
      </c>
      <c r="J13" s="19">
        <v>2</v>
      </c>
      <c r="K13" s="18"/>
    </row>
    <row r="14" spans="1:11" s="12" customFormat="1" ht="15" customHeight="1" thickBot="1">
      <c r="A14" s="14" t="s">
        <v>12</v>
      </c>
      <c r="B14" s="15" t="s">
        <v>67</v>
      </c>
      <c r="C14" s="15" t="s">
        <v>68</v>
      </c>
      <c r="D14" s="15"/>
      <c r="E14" s="42">
        <f>(G14/I14)/1.18</f>
        <v>1694.9152542372883</v>
      </c>
      <c r="F14" s="42">
        <f>E14*I14*1.2</f>
        <v>4067.7966101694919</v>
      </c>
      <c r="G14" s="42" t="s">
        <v>66</v>
      </c>
      <c r="H14" s="16" t="s">
        <v>29</v>
      </c>
      <c r="I14" s="17">
        <v>2</v>
      </c>
      <c r="J14" s="19">
        <v>2</v>
      </c>
      <c r="K14" s="18"/>
    </row>
    <row r="15" spans="1:11" s="12" customFormat="1" ht="15" customHeight="1" thickBot="1">
      <c r="A15" s="14" t="s">
        <v>13</v>
      </c>
      <c r="B15" s="15" t="s">
        <v>69</v>
      </c>
      <c r="C15" s="15" t="s">
        <v>70</v>
      </c>
      <c r="D15" s="15"/>
      <c r="E15" s="42">
        <f>(G15/I15)/1.18</f>
        <v>1694.9152542372883</v>
      </c>
      <c r="F15" s="42">
        <f>E15*I15*1.2</f>
        <v>8135.5932203389839</v>
      </c>
      <c r="G15" s="42" t="s">
        <v>71</v>
      </c>
      <c r="H15" s="16" t="s">
        <v>29</v>
      </c>
      <c r="I15" s="17">
        <v>4</v>
      </c>
      <c r="J15" s="19">
        <v>4</v>
      </c>
      <c r="K15" s="18"/>
    </row>
    <row r="16" spans="1:11" s="12" customFormat="1" ht="15" customHeight="1" thickBot="1">
      <c r="A16" s="14" t="s">
        <v>14</v>
      </c>
      <c r="B16" s="15" t="s">
        <v>72</v>
      </c>
      <c r="C16" s="15" t="s">
        <v>73</v>
      </c>
      <c r="D16" s="15" t="s">
        <v>74</v>
      </c>
      <c r="E16" s="42">
        <f>(G16/I16)/1.18</f>
        <v>211.86440677966104</v>
      </c>
      <c r="F16" s="42">
        <f>E16*I16*1.2</f>
        <v>5084.7457627118647</v>
      </c>
      <c r="G16" s="42" t="s">
        <v>75</v>
      </c>
      <c r="H16" s="16" t="s">
        <v>29</v>
      </c>
      <c r="I16" s="17">
        <v>20</v>
      </c>
      <c r="J16" s="19">
        <v>20</v>
      </c>
      <c r="K16" s="18"/>
    </row>
    <row r="17" spans="1:11" s="12" customFormat="1" ht="15" customHeight="1" thickBot="1">
      <c r="A17" s="14" t="s">
        <v>15</v>
      </c>
      <c r="B17" s="15" t="s">
        <v>76</v>
      </c>
      <c r="C17" s="15" t="s">
        <v>77</v>
      </c>
      <c r="D17" s="15" t="s">
        <v>78</v>
      </c>
      <c r="E17" s="42">
        <f>(G17/I17)/1.18</f>
        <v>46.610169491525426</v>
      </c>
      <c r="F17" s="42">
        <f>E17*I17*1.2</f>
        <v>5593.2203389830511</v>
      </c>
      <c r="G17" s="42" t="s">
        <v>79</v>
      </c>
      <c r="H17" s="16" t="s">
        <v>29</v>
      </c>
      <c r="I17" s="17">
        <v>100</v>
      </c>
      <c r="J17" s="19">
        <v>100</v>
      </c>
      <c r="K17" s="18"/>
    </row>
    <row r="18" spans="1:11" s="12" customFormat="1" ht="15" customHeight="1" thickBot="1">
      <c r="A18" s="14" t="s">
        <v>16</v>
      </c>
      <c r="B18" s="15" t="s">
        <v>80</v>
      </c>
      <c r="C18" s="15" t="s">
        <v>81</v>
      </c>
      <c r="D18" s="15" t="s">
        <v>82</v>
      </c>
      <c r="E18" s="42">
        <f>(G18/I18)/1.18</f>
        <v>8757.0593220338978</v>
      </c>
      <c r="F18" s="42">
        <f>E18*I18*1.2</f>
        <v>10508.471186440676</v>
      </c>
      <c r="G18" s="42" t="s">
        <v>83</v>
      </c>
      <c r="H18" s="16" t="s">
        <v>29</v>
      </c>
      <c r="I18" s="17">
        <v>1</v>
      </c>
      <c r="J18" s="18"/>
      <c r="K18" s="19">
        <v>1</v>
      </c>
    </row>
    <row r="19" spans="1:11" s="12" customFormat="1" ht="15" customHeight="1" thickBot="1">
      <c r="A19" s="14" t="s">
        <v>17</v>
      </c>
      <c r="B19" s="15" t="s">
        <v>84</v>
      </c>
      <c r="C19" s="15" t="s">
        <v>85</v>
      </c>
      <c r="D19" s="15" t="s">
        <v>82</v>
      </c>
      <c r="E19" s="42">
        <f>(G19/I19)/1.18</f>
        <v>9378.533898305086</v>
      </c>
      <c r="F19" s="42">
        <f>E19*I19*1.2</f>
        <v>11254.240677966103</v>
      </c>
      <c r="G19" s="42" t="s">
        <v>86</v>
      </c>
      <c r="H19" s="16" t="s">
        <v>29</v>
      </c>
      <c r="I19" s="17">
        <v>1</v>
      </c>
      <c r="J19" s="18"/>
      <c r="K19" s="19">
        <v>1</v>
      </c>
    </row>
    <row r="20" spans="1:11" s="12" customFormat="1" ht="15" customHeight="1" thickBot="1">
      <c r="A20" s="14" t="s">
        <v>18</v>
      </c>
      <c r="B20" s="15" t="s">
        <v>87</v>
      </c>
      <c r="C20" s="15" t="s">
        <v>88</v>
      </c>
      <c r="D20" s="15"/>
      <c r="E20" s="42">
        <f>(G20/I20)/1.18</f>
        <v>570</v>
      </c>
      <c r="F20" s="42">
        <f>E20*I20*1.2</f>
        <v>34200</v>
      </c>
      <c r="G20" s="42" t="s">
        <v>63</v>
      </c>
      <c r="H20" s="16" t="s">
        <v>29</v>
      </c>
      <c r="I20" s="17">
        <v>50</v>
      </c>
      <c r="J20" s="19">
        <v>50</v>
      </c>
      <c r="K20" s="18"/>
    </row>
    <row r="21" spans="1:11" s="12" customFormat="1" ht="15" customHeight="1" thickBot="1">
      <c r="A21" s="14" t="s">
        <v>19</v>
      </c>
      <c r="B21" s="15" t="s">
        <v>89</v>
      </c>
      <c r="C21" s="15" t="s">
        <v>90</v>
      </c>
      <c r="D21" s="15"/>
      <c r="E21" s="42">
        <f>(G21/I21)/1.18</f>
        <v>38.000000000000007</v>
      </c>
      <c r="F21" s="42">
        <f>E21*I21*1.2</f>
        <v>4560.0000000000009</v>
      </c>
      <c r="G21" s="42" t="s">
        <v>91</v>
      </c>
      <c r="H21" s="16" t="s">
        <v>29</v>
      </c>
      <c r="I21" s="17">
        <v>100</v>
      </c>
      <c r="J21" s="19">
        <v>100</v>
      </c>
      <c r="K21" s="18"/>
    </row>
    <row r="22" spans="1:11" s="12" customFormat="1" ht="15" customHeight="1" thickBot="1">
      <c r="A22" s="14" t="s">
        <v>20</v>
      </c>
      <c r="B22" s="15" t="s">
        <v>92</v>
      </c>
      <c r="C22" s="15" t="s">
        <v>93</v>
      </c>
      <c r="D22" s="15"/>
      <c r="E22" s="42">
        <f>(G22/I22)/1.18</f>
        <v>18000</v>
      </c>
      <c r="F22" s="42">
        <f>E22*I22*1.2</f>
        <v>21600</v>
      </c>
      <c r="G22" s="42" t="s">
        <v>94</v>
      </c>
      <c r="H22" s="16" t="s">
        <v>29</v>
      </c>
      <c r="I22" s="17">
        <v>1</v>
      </c>
      <c r="J22" s="19">
        <v>1</v>
      </c>
      <c r="K22" s="18"/>
    </row>
    <row r="23" spans="1:11" s="12" customFormat="1" ht="15" customHeight="1" thickBot="1">
      <c r="A23" s="14" t="s">
        <v>21</v>
      </c>
      <c r="B23" s="15" t="s">
        <v>95</v>
      </c>
      <c r="C23" s="15" t="s">
        <v>96</v>
      </c>
      <c r="D23" s="15"/>
      <c r="E23" s="42">
        <f>(G23/I23)/1.18</f>
        <v>152</v>
      </c>
      <c r="F23" s="42">
        <f>E23*I23*1.2</f>
        <v>3648</v>
      </c>
      <c r="G23" s="42" t="s">
        <v>97</v>
      </c>
      <c r="H23" s="16" t="s">
        <v>29</v>
      </c>
      <c r="I23" s="17">
        <v>20</v>
      </c>
      <c r="J23" s="19">
        <v>20</v>
      </c>
      <c r="K23" s="18"/>
    </row>
    <row r="24" spans="1:11" s="12" customFormat="1" ht="15" customHeight="1" thickBot="1">
      <c r="A24" s="14" t="s">
        <v>30</v>
      </c>
      <c r="B24" s="15" t="s">
        <v>98</v>
      </c>
      <c r="C24" s="15" t="s">
        <v>99</v>
      </c>
      <c r="D24" s="15"/>
      <c r="E24" s="42">
        <f>(G24/I24)/1.18</f>
        <v>190677.96610169494</v>
      </c>
      <c r="F24" s="42">
        <f>E24*I24*1.2</f>
        <v>228813.55932203392</v>
      </c>
      <c r="G24" s="42" t="s">
        <v>100</v>
      </c>
      <c r="H24" s="16" t="s">
        <v>29</v>
      </c>
      <c r="I24" s="17">
        <v>1</v>
      </c>
      <c r="J24" s="19">
        <v>1</v>
      </c>
      <c r="K24" s="18"/>
    </row>
    <row r="25" spans="1:11" s="12" customFormat="1" ht="15" customHeight="1" thickBot="1">
      <c r="A25" s="14" t="s">
        <v>31</v>
      </c>
      <c r="B25" s="15" t="s">
        <v>101</v>
      </c>
      <c r="C25" s="15" t="s">
        <v>102</v>
      </c>
      <c r="D25" s="15"/>
      <c r="E25" s="42">
        <f>(G25/I25)/1.18</f>
        <v>8000</v>
      </c>
      <c r="F25" s="42">
        <f>E25*I25*1.2</f>
        <v>9600</v>
      </c>
      <c r="G25" s="42" t="s">
        <v>103</v>
      </c>
      <c r="H25" s="16" t="s">
        <v>29</v>
      </c>
      <c r="I25" s="17">
        <v>1</v>
      </c>
      <c r="J25" s="19">
        <v>1</v>
      </c>
      <c r="K25" s="18"/>
    </row>
    <row r="26" spans="1:11" s="12" customFormat="1" ht="15" customHeight="1" thickBot="1">
      <c r="A26" s="14" t="s">
        <v>32</v>
      </c>
      <c r="B26" s="15" t="s">
        <v>104</v>
      </c>
      <c r="C26" s="15" t="s">
        <v>105</v>
      </c>
      <c r="D26" s="15" t="s">
        <v>106</v>
      </c>
      <c r="E26" s="42">
        <f>(G26/I26)/1.18</f>
        <v>5322.0338983050851</v>
      </c>
      <c r="F26" s="42">
        <f>E26*I26*1.2</f>
        <v>63864.406779661018</v>
      </c>
      <c r="G26" s="42" t="s">
        <v>107</v>
      </c>
      <c r="H26" s="16" t="s">
        <v>29</v>
      </c>
      <c r="I26" s="17">
        <v>10</v>
      </c>
      <c r="J26" s="19">
        <v>10</v>
      </c>
      <c r="K26" s="18"/>
    </row>
    <row r="27" spans="1:11" s="12" customFormat="1" ht="15" customHeight="1" thickBot="1">
      <c r="A27" s="14" t="s">
        <v>33</v>
      </c>
      <c r="B27" s="15" t="s">
        <v>108</v>
      </c>
      <c r="C27" s="15" t="s">
        <v>109</v>
      </c>
      <c r="D27" s="15"/>
      <c r="E27" s="42">
        <f>(G27/I27)/1.18</f>
        <v>23</v>
      </c>
      <c r="F27" s="42">
        <f>E27*I27*1.2</f>
        <v>552</v>
      </c>
      <c r="G27" s="42" t="s">
        <v>110</v>
      </c>
      <c r="H27" s="16" t="s">
        <v>29</v>
      </c>
      <c r="I27" s="17">
        <v>20</v>
      </c>
      <c r="J27" s="19">
        <v>20</v>
      </c>
      <c r="K27" s="18"/>
    </row>
    <row r="28" spans="1:11" s="12" customFormat="1" ht="15" customHeight="1" thickBot="1">
      <c r="A28" s="14" t="s">
        <v>34</v>
      </c>
      <c r="B28" s="15" t="s">
        <v>111</v>
      </c>
      <c r="C28" s="15" t="s">
        <v>112</v>
      </c>
      <c r="D28" s="15"/>
      <c r="E28" s="42">
        <f>(G28/I28)/1.18</f>
        <v>27.966101694915256</v>
      </c>
      <c r="F28" s="42">
        <f>E28*I28*1.2</f>
        <v>2013.5593220338983</v>
      </c>
      <c r="G28" s="42" t="s">
        <v>113</v>
      </c>
      <c r="H28" s="16" t="s">
        <v>29</v>
      </c>
      <c r="I28" s="17">
        <v>60</v>
      </c>
      <c r="J28" s="19">
        <v>60</v>
      </c>
      <c r="K28" s="18"/>
    </row>
    <row r="29" spans="1:11" s="12" customFormat="1" ht="15" customHeight="1" thickBot="1">
      <c r="A29" s="14" t="s">
        <v>22</v>
      </c>
      <c r="B29" s="15" t="s">
        <v>114</v>
      </c>
      <c r="C29" s="15" t="s">
        <v>115</v>
      </c>
      <c r="D29" s="15"/>
      <c r="E29" s="42">
        <f>(G29/I29)/1.18</f>
        <v>9533.8983050847455</v>
      </c>
      <c r="F29" s="42">
        <f>E29*I29*1.2</f>
        <v>22881.355932203387</v>
      </c>
      <c r="G29" s="42" t="s">
        <v>116</v>
      </c>
      <c r="H29" s="16" t="s">
        <v>29</v>
      </c>
      <c r="I29" s="17">
        <v>2</v>
      </c>
      <c r="J29" s="19">
        <v>2</v>
      </c>
      <c r="K29" s="18"/>
    </row>
    <row r="30" spans="1:11" s="12" customFormat="1" ht="15" customHeight="1" thickBot="1">
      <c r="A30" s="14" t="s">
        <v>23</v>
      </c>
      <c r="B30" s="15" t="s">
        <v>117</v>
      </c>
      <c r="C30" s="15" t="s">
        <v>118</v>
      </c>
      <c r="D30" s="15"/>
      <c r="E30" s="42">
        <f>(G30/I30)/1.18</f>
        <v>14250</v>
      </c>
      <c r="F30" s="42">
        <f>E30*I30*1.2</f>
        <v>17100</v>
      </c>
      <c r="G30" s="42" t="s">
        <v>119</v>
      </c>
      <c r="H30" s="16" t="s">
        <v>29</v>
      </c>
      <c r="I30" s="17">
        <v>1</v>
      </c>
      <c r="J30" s="19">
        <v>1</v>
      </c>
      <c r="K30" s="18"/>
    </row>
    <row r="31" spans="1:11" s="12" customFormat="1" ht="15" customHeight="1" thickBot="1">
      <c r="A31" s="14" t="s">
        <v>24</v>
      </c>
      <c r="B31" s="15" t="s">
        <v>120</v>
      </c>
      <c r="C31" s="15" t="s">
        <v>121</v>
      </c>
      <c r="D31" s="15"/>
      <c r="E31" s="42">
        <f>(G31/I31)/1.18</f>
        <v>5225</v>
      </c>
      <c r="F31" s="42">
        <f>E31*I31*1.2</f>
        <v>18810</v>
      </c>
      <c r="G31" s="42" t="s">
        <v>122</v>
      </c>
      <c r="H31" s="16" t="s">
        <v>29</v>
      </c>
      <c r="I31" s="17">
        <v>3</v>
      </c>
      <c r="J31" s="19">
        <v>3</v>
      </c>
      <c r="K31" s="18"/>
    </row>
    <row r="32" spans="1:11" s="12" customFormat="1" ht="15" customHeight="1" thickBot="1">
      <c r="A32" s="14" t="s">
        <v>25</v>
      </c>
      <c r="B32" s="15" t="s">
        <v>123</v>
      </c>
      <c r="C32" s="15" t="s">
        <v>124</v>
      </c>
      <c r="D32" s="15"/>
      <c r="E32" s="42">
        <f>(G32/I32)/1.18</f>
        <v>6080.0000000000009</v>
      </c>
      <c r="F32" s="42">
        <f>E32*I32*1.2</f>
        <v>21888.000000000004</v>
      </c>
      <c r="G32" s="42" t="s">
        <v>125</v>
      </c>
      <c r="H32" s="16" t="s">
        <v>29</v>
      </c>
      <c r="I32" s="17">
        <v>3</v>
      </c>
      <c r="J32" s="19">
        <v>3</v>
      </c>
      <c r="K32" s="18"/>
    </row>
    <row r="33" spans="1:11" s="12" customFormat="1" ht="15" customHeight="1" thickBot="1">
      <c r="A33" s="14" t="s">
        <v>26</v>
      </c>
      <c r="B33" s="15" t="s">
        <v>126</v>
      </c>
      <c r="C33" s="15" t="s">
        <v>127</v>
      </c>
      <c r="D33" s="15"/>
      <c r="E33" s="42">
        <f>(G33/I33)/1.18</f>
        <v>6460.0000000000009</v>
      </c>
      <c r="F33" s="42">
        <f>E33*I33*1.2</f>
        <v>23256.000000000004</v>
      </c>
      <c r="G33" s="42" t="s">
        <v>128</v>
      </c>
      <c r="H33" s="16" t="s">
        <v>29</v>
      </c>
      <c r="I33" s="17">
        <v>3</v>
      </c>
      <c r="J33" s="19">
        <v>3</v>
      </c>
      <c r="K33" s="18"/>
    </row>
    <row r="34" spans="1:11" s="12" customFormat="1" ht="15" customHeight="1" thickBot="1">
      <c r="A34" s="14" t="s">
        <v>27</v>
      </c>
      <c r="B34" s="15" t="s">
        <v>129</v>
      </c>
      <c r="C34" s="15" t="s">
        <v>130</v>
      </c>
      <c r="D34" s="15"/>
      <c r="E34" s="42">
        <f>(G34/I34)/1.18</f>
        <v>5700</v>
      </c>
      <c r="F34" s="42">
        <f>E34*I34*1.2</f>
        <v>20520</v>
      </c>
      <c r="G34" s="42" t="s">
        <v>131</v>
      </c>
      <c r="H34" s="16" t="s">
        <v>29</v>
      </c>
      <c r="I34" s="17">
        <v>3</v>
      </c>
      <c r="J34" s="19">
        <v>3</v>
      </c>
      <c r="K34" s="18"/>
    </row>
    <row r="35" spans="1:11" s="12" customFormat="1" ht="15" customHeight="1" thickBot="1">
      <c r="A35" s="14" t="s">
        <v>28</v>
      </c>
      <c r="B35" s="15" t="s">
        <v>132</v>
      </c>
      <c r="C35" s="15" t="s">
        <v>133</v>
      </c>
      <c r="D35" s="15"/>
      <c r="E35" s="42">
        <f>(G35/I35)/1.18</f>
        <v>2850</v>
      </c>
      <c r="F35" s="42">
        <f>E35*I35*1.2</f>
        <v>13680</v>
      </c>
      <c r="G35" s="42" t="s">
        <v>134</v>
      </c>
      <c r="H35" s="16" t="s">
        <v>29</v>
      </c>
      <c r="I35" s="17">
        <v>4</v>
      </c>
      <c r="J35" s="19">
        <v>4</v>
      </c>
      <c r="K35" s="18"/>
    </row>
    <row r="36" spans="1:11" s="12" customFormat="1" ht="15" customHeight="1" thickBot="1">
      <c r="A36" s="14" t="s">
        <v>42</v>
      </c>
      <c r="B36" s="15" t="s">
        <v>135</v>
      </c>
      <c r="C36" s="15" t="s">
        <v>136</v>
      </c>
      <c r="D36" s="15" t="s">
        <v>82</v>
      </c>
      <c r="E36" s="42">
        <f>(G36/I36)/1.18</f>
        <v>902.50000000000011</v>
      </c>
      <c r="F36" s="42">
        <f>E36*I36*1.2</f>
        <v>21660.000000000004</v>
      </c>
      <c r="G36" s="42" t="s">
        <v>137</v>
      </c>
      <c r="H36" s="16" t="s">
        <v>29</v>
      </c>
      <c r="I36" s="17">
        <v>20</v>
      </c>
      <c r="J36" s="19">
        <v>20</v>
      </c>
      <c r="K36" s="18"/>
    </row>
    <row r="37" spans="1:11" s="12" customFormat="1" ht="15" customHeight="1" thickBot="1">
      <c r="A37" s="14" t="s">
        <v>43</v>
      </c>
      <c r="B37" s="15" t="s">
        <v>138</v>
      </c>
      <c r="C37" s="15" t="s">
        <v>139</v>
      </c>
      <c r="D37" s="15"/>
      <c r="E37" s="42">
        <f>(G37/I37)/1.18</f>
        <v>974.57627118644075</v>
      </c>
      <c r="F37" s="42">
        <f>E37*I37*1.2</f>
        <v>11694.915254237289</v>
      </c>
      <c r="G37" s="42" t="s">
        <v>140</v>
      </c>
      <c r="H37" s="16" t="s">
        <v>29</v>
      </c>
      <c r="I37" s="17">
        <v>10</v>
      </c>
      <c r="J37" s="19">
        <v>10</v>
      </c>
      <c r="K37" s="18"/>
    </row>
    <row r="38" spans="1:11" s="12" customFormat="1" ht="15" customHeight="1" thickBot="1">
      <c r="A38" s="14" t="s">
        <v>44</v>
      </c>
      <c r="B38" s="15" t="s">
        <v>141</v>
      </c>
      <c r="C38" s="15" t="s">
        <v>142</v>
      </c>
      <c r="D38" s="15"/>
      <c r="E38" s="42">
        <f>(G38/I38)/1.18</f>
        <v>101694.91525423729</v>
      </c>
      <c r="F38" s="42">
        <f>E38*I38*1.2</f>
        <v>122033.89830508475</v>
      </c>
      <c r="G38" s="42" t="s">
        <v>143</v>
      </c>
      <c r="H38" s="16" t="s">
        <v>29</v>
      </c>
      <c r="I38" s="17">
        <v>1</v>
      </c>
      <c r="J38" s="19">
        <v>1</v>
      </c>
      <c r="K38" s="18"/>
    </row>
    <row r="39" spans="1:11" s="12" customFormat="1" ht="15" customHeight="1" thickBot="1">
      <c r="A39" s="14" t="s">
        <v>45</v>
      </c>
      <c r="B39" s="15" t="s">
        <v>144</v>
      </c>
      <c r="C39" s="15" t="s">
        <v>145</v>
      </c>
      <c r="D39" s="15"/>
      <c r="E39" s="42">
        <f>(G39/I39)/1.18</f>
        <v>95.000000000000014</v>
      </c>
      <c r="F39" s="42">
        <f>E39*I39*1.2</f>
        <v>684.00000000000011</v>
      </c>
      <c r="G39" s="42" t="s">
        <v>146</v>
      </c>
      <c r="H39" s="16" t="s">
        <v>29</v>
      </c>
      <c r="I39" s="17">
        <v>6</v>
      </c>
      <c r="J39" s="19">
        <v>6</v>
      </c>
      <c r="K39" s="18"/>
    </row>
    <row r="40" spans="1:11" s="12" customFormat="1" ht="15" customHeight="1" thickBot="1">
      <c r="A40" s="14" t="s">
        <v>46</v>
      </c>
      <c r="B40" s="15" t="s">
        <v>147</v>
      </c>
      <c r="C40" s="15" t="s">
        <v>148</v>
      </c>
      <c r="D40" s="15"/>
      <c r="E40" s="42">
        <f>(G40/I40)/1.18</f>
        <v>127.11864406779662</v>
      </c>
      <c r="F40" s="42">
        <f>E40*I40*1.2</f>
        <v>1525.4237288135594</v>
      </c>
      <c r="G40" s="42" t="s">
        <v>149</v>
      </c>
      <c r="H40" s="16" t="s">
        <v>29</v>
      </c>
      <c r="I40" s="17">
        <v>10</v>
      </c>
      <c r="J40" s="19">
        <v>10</v>
      </c>
      <c r="K40" s="18"/>
    </row>
    <row r="41" spans="1:11" s="12" customFormat="1" ht="15" customHeight="1" thickBot="1">
      <c r="A41" s="14" t="s">
        <v>47</v>
      </c>
      <c r="B41" s="15" t="s">
        <v>150</v>
      </c>
      <c r="C41" s="15" t="s">
        <v>151</v>
      </c>
      <c r="D41" s="15"/>
      <c r="E41" s="42">
        <f>(G41/I41)/1.18</f>
        <v>55.000000000000007</v>
      </c>
      <c r="F41" s="42">
        <f>E41*I41*1.2</f>
        <v>1320.0000000000002</v>
      </c>
      <c r="G41" s="42" t="s">
        <v>152</v>
      </c>
      <c r="H41" s="16" t="s">
        <v>29</v>
      </c>
      <c r="I41" s="17">
        <v>20</v>
      </c>
      <c r="J41" s="19">
        <v>20</v>
      </c>
      <c r="K41" s="18"/>
    </row>
    <row r="42" spans="1:11" s="12" customFormat="1" ht="15" customHeight="1" thickBot="1">
      <c r="A42" s="14" t="s">
        <v>48</v>
      </c>
      <c r="B42" s="15" t="s">
        <v>153</v>
      </c>
      <c r="C42" s="15" t="s">
        <v>154</v>
      </c>
      <c r="D42" s="15" t="s">
        <v>82</v>
      </c>
      <c r="E42" s="42">
        <f>(G42/I42)/1.18</f>
        <v>80.000000000000014</v>
      </c>
      <c r="F42" s="42">
        <f>E42*I42*1.2</f>
        <v>3840.0000000000005</v>
      </c>
      <c r="G42" s="42" t="s">
        <v>155</v>
      </c>
      <c r="H42" s="16" t="s">
        <v>29</v>
      </c>
      <c r="I42" s="17">
        <v>40</v>
      </c>
      <c r="J42" s="19">
        <v>40</v>
      </c>
      <c r="K42" s="18"/>
    </row>
    <row r="43" spans="1:11" s="12" customFormat="1" ht="15" customHeight="1" thickBot="1">
      <c r="A43" s="14" t="s">
        <v>49</v>
      </c>
      <c r="B43" s="15" t="s">
        <v>156</v>
      </c>
      <c r="C43" s="15" t="s">
        <v>157</v>
      </c>
      <c r="D43" s="15"/>
      <c r="E43" s="42">
        <f>(G43/I43)/1.18</f>
        <v>4749.1525423728817</v>
      </c>
      <c r="F43" s="42">
        <f>E43*I43*1.2</f>
        <v>5698.9830508474579</v>
      </c>
      <c r="G43" s="42" t="s">
        <v>158</v>
      </c>
      <c r="H43" s="16" t="s">
        <v>29</v>
      </c>
      <c r="I43" s="17">
        <v>1</v>
      </c>
      <c r="J43" s="19">
        <v>1</v>
      </c>
      <c r="K43" s="18"/>
    </row>
    <row r="44" spans="1:11" s="12" customFormat="1" ht="15" customHeight="1" thickBot="1">
      <c r="A44" s="14" t="s">
        <v>50</v>
      </c>
      <c r="B44" s="15" t="s">
        <v>159</v>
      </c>
      <c r="C44" s="15" t="s">
        <v>160</v>
      </c>
      <c r="D44" s="15"/>
      <c r="E44" s="42">
        <f>(G44/I44)/1.18</f>
        <v>4750</v>
      </c>
      <c r="F44" s="42">
        <f>E44*I44*1.2</f>
        <v>5700</v>
      </c>
      <c r="G44" s="42" t="s">
        <v>161</v>
      </c>
      <c r="H44" s="16" t="s">
        <v>29</v>
      </c>
      <c r="I44" s="17">
        <v>1</v>
      </c>
      <c r="J44" s="19">
        <v>1</v>
      </c>
      <c r="K44" s="18"/>
    </row>
    <row r="45" spans="1:11" s="12" customFormat="1" ht="15" customHeight="1" thickBot="1">
      <c r="A45" s="14" t="s">
        <v>51</v>
      </c>
      <c r="B45" s="15" t="s">
        <v>162</v>
      </c>
      <c r="C45" s="15" t="s">
        <v>163</v>
      </c>
      <c r="D45" s="15" t="s">
        <v>164</v>
      </c>
      <c r="E45" s="42">
        <f>(G45/I45)/1.18</f>
        <v>28500</v>
      </c>
      <c r="F45" s="42">
        <f>E45*I45*1.2</f>
        <v>68400</v>
      </c>
      <c r="G45" s="42" t="s">
        <v>165</v>
      </c>
      <c r="H45" s="16" t="s">
        <v>29</v>
      </c>
      <c r="I45" s="17">
        <v>2</v>
      </c>
      <c r="J45" s="19">
        <v>2</v>
      </c>
      <c r="K45" s="18"/>
    </row>
    <row r="46" spans="1:11" s="12" customFormat="1" ht="15" customHeight="1" thickBot="1">
      <c r="A46" s="14" t="s">
        <v>52</v>
      </c>
      <c r="B46" s="15" t="s">
        <v>166</v>
      </c>
      <c r="C46" s="15" t="s">
        <v>167</v>
      </c>
      <c r="D46" s="15"/>
      <c r="E46" s="42">
        <f>(G46/I46)/1.18</f>
        <v>1906.7796610169491</v>
      </c>
      <c r="F46" s="42">
        <f>E46*I46*1.2</f>
        <v>22881.355932203387</v>
      </c>
      <c r="G46" s="42" t="s">
        <v>116</v>
      </c>
      <c r="H46" s="16" t="s">
        <v>29</v>
      </c>
      <c r="I46" s="17">
        <v>10</v>
      </c>
      <c r="J46" s="19">
        <v>10</v>
      </c>
      <c r="K46" s="18"/>
    </row>
    <row r="47" spans="1:11" ht="15" customHeight="1">
      <c r="A47" s="2"/>
      <c r="B47" s="2"/>
      <c r="C47" s="2"/>
      <c r="D47" s="2"/>
    </row>
    <row r="48" spans="1:11" ht="15" customHeight="1">
      <c r="A48" s="2"/>
      <c r="B48" s="2"/>
      <c r="C48" s="2"/>
      <c r="D48" s="2"/>
    </row>
    <row r="49" spans="1:12" ht="15" customHeight="1">
      <c r="A49" s="4"/>
      <c r="B49" s="2"/>
      <c r="C49" s="2"/>
      <c r="D49" s="2"/>
    </row>
    <row r="50" spans="1:12" ht="11.1" customHeight="1">
      <c r="A50" s="3"/>
      <c r="B50" s="2"/>
      <c r="C50" s="2"/>
      <c r="D50" s="2"/>
    </row>
    <row r="51" spans="1:12" ht="94.5" customHeight="1">
      <c r="A51" s="22" t="s">
        <v>54</v>
      </c>
      <c r="B51" s="22"/>
      <c r="C51" s="22"/>
      <c r="D51" s="22"/>
      <c r="E51" s="22"/>
      <c r="F51" s="22"/>
      <c r="G51" s="22"/>
      <c r="H51" s="22"/>
      <c r="I51" s="5"/>
      <c r="J51" s="5"/>
      <c r="K51" s="5"/>
      <c r="L51" s="5"/>
    </row>
    <row r="52" spans="1:12" ht="11.1" customHeight="1">
      <c r="A52" s="39"/>
      <c r="B52" s="39"/>
      <c r="C52" s="39"/>
      <c r="D52" s="39"/>
    </row>
    <row r="53" spans="1:12" ht="15" customHeight="1">
      <c r="A53" s="6"/>
      <c r="B53" s="6"/>
      <c r="C53" s="6"/>
      <c r="D53" s="6"/>
      <c r="E53" s="7"/>
    </row>
    <row r="54" spans="1:12" ht="15" customHeight="1">
      <c r="A54" s="8" t="s">
        <v>37</v>
      </c>
      <c r="B54" s="8"/>
      <c r="C54" s="8"/>
      <c r="D54" s="8"/>
      <c r="E54" s="9"/>
    </row>
    <row r="55" spans="1:12" ht="11.45" customHeight="1">
      <c r="A55" s="8" t="s">
        <v>38</v>
      </c>
      <c r="B55" s="8"/>
      <c r="C55" s="8"/>
      <c r="D55" s="8"/>
      <c r="E55" s="11"/>
    </row>
    <row r="56" spans="1:12" ht="11.45" customHeight="1">
      <c r="A56" s="6"/>
      <c r="B56" s="6"/>
      <c r="C56" s="6"/>
      <c r="D56" s="6"/>
      <c r="E56" s="7"/>
    </row>
  </sheetData>
  <mergeCells count="19">
    <mergeCell ref="A52:D52"/>
    <mergeCell ref="A6:A9"/>
    <mergeCell ref="B6:I6"/>
    <mergeCell ref="J6:K6"/>
    <mergeCell ref="B7:G7"/>
    <mergeCell ref="H7:H9"/>
    <mergeCell ref="I7:I9"/>
    <mergeCell ref="J7:J9"/>
    <mergeCell ref="K7:K9"/>
    <mergeCell ref="B8:B9"/>
    <mergeCell ref="C8:C9"/>
    <mergeCell ref="D8:D9"/>
    <mergeCell ref="E8:E9"/>
    <mergeCell ref="F8:F9"/>
    <mergeCell ref="G8:G9"/>
    <mergeCell ref="E1:I1"/>
    <mergeCell ref="A3:G3"/>
    <mergeCell ref="A4:D4"/>
    <mergeCell ref="A51:H51"/>
  </mergeCells>
  <pageMargins left="0.39370078740157483" right="0.39370078740157483" top="0.39370078740157483" bottom="0.39370078740157483" header="0.39370078740157483" footer="0.39370078740157483"/>
  <pageSetup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Anokhin_va</cp:lastModifiedBy>
  <dcterms:modified xsi:type="dcterms:W3CDTF">2018-11-26T03:38:26Z</dcterms:modified>
</cp:coreProperties>
</file>