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R66" i="1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S27" s="1"/>
  <c r="T27" s="1"/>
  <c r="R26"/>
  <c r="S26" s="1"/>
  <c r="T26" s="1"/>
  <c r="R25"/>
  <c r="S25" s="1"/>
  <c r="T25" s="1"/>
  <c r="R24"/>
  <c r="S24" s="1"/>
  <c r="T24" s="1"/>
  <c r="R23"/>
  <c r="S23" s="1"/>
  <c r="T23" s="1"/>
  <c r="R22"/>
  <c r="S22" s="1"/>
  <c r="T22" s="1"/>
  <c r="R21"/>
  <c r="S21" s="1"/>
  <c r="T21" s="1"/>
  <c r="R20"/>
  <c r="S20" s="1"/>
  <c r="T20" s="1"/>
  <c r="R19"/>
  <c r="S19" s="1"/>
  <c r="T19" s="1"/>
  <c r="R18"/>
  <c r="S18" s="1"/>
  <c r="T18" s="1"/>
  <c r="R17"/>
  <c r="S17" s="1"/>
  <c r="T17" s="1"/>
  <c r="R16"/>
  <c r="S16" s="1"/>
  <c r="T16" s="1"/>
  <c r="R15"/>
  <c r="S15" s="1"/>
  <c r="T15" s="1"/>
  <c r="R14"/>
  <c r="S14" s="1"/>
  <c r="T14" s="1"/>
  <c r="R13"/>
  <c r="S13" s="1"/>
  <c r="T13" s="1"/>
  <c r="R12"/>
  <c r="S12" s="1"/>
  <c r="T12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R45"/>
  <c r="S45" s="1"/>
  <c r="T45" s="1"/>
  <c r="R44"/>
  <c r="S44" s="1"/>
  <c r="T44" s="1"/>
  <c r="R43"/>
  <c r="S43" s="1"/>
  <c r="T43" s="1"/>
  <c r="R42"/>
  <c r="S42" s="1"/>
  <c r="T42" s="1"/>
  <c r="S67" l="1"/>
  <c r="R67" l="1"/>
  <c r="T67"/>
</calcChain>
</file>

<file path=xl/sharedStrings.xml><?xml version="1.0" encoding="utf-8"?>
<sst xmlns="http://schemas.openxmlformats.org/spreadsheetml/2006/main" count="344" uniqueCount="135">
  <si>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</si>
  <si>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</si>
  <si>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</si>
  <si>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</si>
  <si>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</si>
  <si>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</si>
  <si>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</si>
  <si>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</si>
  <si>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</si>
  <si>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</si>
  <si>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</si>
  <si>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</si>
  <si>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</si>
  <si>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</si>
  <si>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</si>
  <si>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</si>
  <si>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</si>
  <si>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</si>
  <si>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</si>
  <si>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</si>
  <si>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</si>
  <si>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</si>
  <si>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</si>
  <si>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</si>
  <si>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</si>
  <si>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</si>
  <si>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</si>
  <si>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</si>
  <si>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</si>
  <si>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</si>
  <si>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</si>
  <si>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</si>
  <si>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</si>
  <si>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</si>
  <si>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</si>
  <si>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</si>
  <si>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</si>
  <si>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</si>
  <si>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</si>
  <si>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</si>
  <si>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</si>
  <si>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</si>
  <si>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</si>
  <si>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</si>
  <si>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</si>
  <si>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</si>
  <si>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</si>
  <si>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</si>
  <si>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</si>
  <si>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</si>
  <si>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</si>
  <si>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</si>
  <si>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</si>
  <si>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05030501013</t>
  </si>
  <si>
    <t>05030501019</t>
  </si>
  <si>
    <t>05030501012</t>
  </si>
  <si>
    <t>05030501010</t>
  </si>
  <si>
    <t>05030501002</t>
  </si>
  <si>
    <t>05030501007</t>
  </si>
  <si>
    <t>05030501014</t>
  </si>
  <si>
    <t>05030501018</t>
  </si>
  <si>
    <t>05030501003</t>
  </si>
  <si>
    <t>05030501005</t>
  </si>
  <si>
    <t>05030501009</t>
  </si>
  <si>
    <t>05030501008</t>
  </si>
  <si>
    <t>05030501011</t>
  </si>
  <si>
    <t>05030501001</t>
  </si>
  <si>
    <t>05030501004</t>
  </si>
  <si>
    <t>Форма 6.1к «Коммерческое предложение»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</si>
  <si>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</si>
  <si>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</si>
  <si>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СВОМ</t>
  </si>
  <si>
    <t>Условия опциона: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</t>
  </si>
  <si>
    <t>М.П.</t>
  </si>
  <si>
    <t xml:space="preserve">Круг стальной  диаметром 120 ММ из стали 45 </t>
  </si>
  <si>
    <t xml:space="preserve">Круг стальной  диаметром 26 ММ из стали 45 </t>
  </si>
  <si>
    <t>Круг стальной диаметром 30 ММ немерной длиной 2590-06 4543-16 второй группы прочности без термической обработки из стали 40ХН</t>
  </si>
  <si>
    <t>Круг стальной диаметром 32 ММ немерной длиной 2590-06 4543-16 второй группы прочности без термической обработки из стали 40ХН</t>
  </si>
  <si>
    <t>Круг стальной  диаметром 80 ММ из стали 45</t>
  </si>
  <si>
    <t>Круг стальной горячекатаный диаметром 120 ММ из стали 40Х</t>
  </si>
  <si>
    <t>Круг стальной горячекатаный диаметром 20 ММ из стали Ст3сп</t>
  </si>
  <si>
    <t>Круг стальной горячекатаный диаметром 30 ММ из стали 45</t>
  </si>
  <si>
    <t>Круг стальной горячекатаный диаметром 32 ММ из стали 45</t>
  </si>
  <si>
    <t>Круг стальной горячекатаный диаметром 36 ММ из стали 40Х</t>
  </si>
  <si>
    <t>Круг стальной горячекатаный диаметром 36 ММ из стали 45</t>
  </si>
  <si>
    <t>Круг стальной горячекатаный диаметром 45 ММ из стали 40Х</t>
  </si>
  <si>
    <t>Круг стальной горячекатаный диаметром 45 ММ из стали 45</t>
  </si>
  <si>
    <t>Круг стальной горячекатаный диаметром 50 ММ из стали 40Х</t>
  </si>
  <si>
    <t>Круг стальной горячекатаный диаметром 60 ММ из стали 45</t>
  </si>
  <si>
    <t>Лист просечно-вытяжной толщиной 5 ММ ПВЛ-508</t>
  </si>
  <si>
    <t>Лист стальной горячекатаный 16 ММ из стали Ст3сп</t>
  </si>
  <si>
    <t>Лист стальной горячекатаный 25 ММ из стали Ст09г2с 1500х6000 1577-93 сп5</t>
  </si>
  <si>
    <t>Лист стальной горячекатаный 40 ММ из стали Ст3пс 1500х6000 1577-93 сп5</t>
  </si>
  <si>
    <t>Лист стальной горячекатаный с чечевичным рифлением 5х1500х6000 из стали Ст3пс</t>
  </si>
  <si>
    <t>Лист стальной холоднокатаный 3 ММ из стали Ст3сп</t>
  </si>
  <si>
    <t>Лист стальной холоднокатаный 4 ММ из стали Ст3сп</t>
  </si>
  <si>
    <t>Полоса стальная 40х4 из стали Ст3</t>
  </si>
  <si>
    <t>Проволока вязальная 0,9мм</t>
  </si>
  <si>
    <t>Проволока вязальная 2 ММ</t>
  </si>
  <si>
    <t>Проволока вязальная 6 ММ</t>
  </si>
  <si>
    <t>Труба стальная водогазопроводная ВГП с условным проходом 15 ММ толщиной стенки 2,8 ММ из стали марки Ст3кп/пс</t>
  </si>
  <si>
    <t>Труба стальная водогазопроводная ВГП с условным проходом 20 ММ толщиной стенки 2,8 ММ из стали марки Ст3кп/пс</t>
  </si>
  <si>
    <t>Труба стальная водогазопроводная ВГП с условным проходом 25 ММ толщиной стенки 3,2 ММ из стали 3сп/пс</t>
  </si>
  <si>
    <t>Труба стальная водогазопроводная ВГП с условным проходом 32 ММ толщиной стенки 3,2 ММ из стали Ст3сп/пс</t>
  </si>
  <si>
    <t>Труба стальная водогазопроводная ВГП с условным проходом 40 ММ толщиной стенки 3,5 ММ из стали Ст3сп/пс</t>
  </si>
  <si>
    <t>Труба стальная водогазопроводная ВГП с условным проходом 50 ММ толщиной стенки 3,5 ММ из стали Ст3кп/пс</t>
  </si>
  <si>
    <t>Труба электросварная стальная диаметром 102 ММ толщиной стенки 4 ММ из стали марки Ст3пс</t>
  </si>
  <si>
    <t>Труба электросварная стальная диаметром 159 ММ толщиной стенки 6 ММ из стали марки Ст3пс</t>
  </si>
  <si>
    <t>Труба электросварная стальная диаметром 57 ММ толщиной стенки 4 ММ из стали марки Ст3пс</t>
  </si>
  <si>
    <t>Труба электросварная стальная диаметром 76 ММ толщиной стенки 4 ММ из стали марки Ст3пс</t>
  </si>
  <si>
    <t>Труба электросварная стальная прямошовная профильная стороной 40 ММ толщиной стенки 3 ММ из стали 3сп/пс</t>
  </si>
  <si>
    <t>Уголок стальной  40х40х4 6М 8509-93 СтЗсп/пс</t>
  </si>
  <si>
    <t>Уголок стальной горячекатаный равнополочный 50х50х5 из стали СтЗсп-5С П1</t>
  </si>
  <si>
    <t>Уголок стальной горячекатаный равнополочный 75х75х6 из стали СтЗсп-5С П1</t>
  </si>
  <si>
    <t>Швеллер стальной  с параллельными гранями полок 16П 8240-97 из стали Ст3сп</t>
  </si>
  <si>
    <t>Швеллер стальной горячекатаный с параллельными гранями полок 10П из стали Ст3сп</t>
  </si>
  <si>
    <t>Швеллер стальной горячекатаный с параллельными гранями полок 12П из стали Ст3сп</t>
  </si>
  <si>
    <t>Шестигранник стальной  17 ММ Сталь 45 ГОСТ 8560-78</t>
  </si>
  <si>
    <t>Шестигранник стальной  19 ММ Сталь 45 ГОСТ 8560-78</t>
  </si>
  <si>
    <t>Шестигранник стальной S17 второй группы прочности без термической обработки из стали 40Х</t>
  </si>
  <si>
    <t>Шестигранник стальной S19 второй группы прочности без термической обработки из стали 40Х</t>
  </si>
  <si>
    <t>Шестигранник стальной S24 второй группы прочности без термической обработки из стали 40Х</t>
  </si>
  <si>
    <t>Шестигранник стальной S27 второй группы прочности без термической обработки из стали 40Х</t>
  </si>
  <si>
    <t>Шестигранник стальной S30 второй группы прочности без термической обработки из стали 40Х</t>
  </si>
  <si>
    <t>Шестигранник стальной горячекатаный диаметром 22 ММ из стали Ст45</t>
  </si>
  <si>
    <t>Шестигранник стальной горячекатаный диаметром 27 ММ из стали Ст45</t>
  </si>
  <si>
    <t>Шестигранник стальной горячекатаный диаметром 32 ММ из стали Ст45</t>
  </si>
  <si>
    <t>Шестигранник стальной горячекатаный диаметром 36 ММ из стали Ст45</t>
  </si>
  <si>
    <t>Шестигранник стальной горячекатаный диаметром 41 ММ из стали Ст45</t>
  </si>
  <si>
    <t>кг</t>
  </si>
  <si>
    <t>т</t>
  </si>
  <si>
    <t>шт</t>
  </si>
  <si>
    <t>м</t>
  </si>
  <si>
    <t>ПДО №125-БНГРЭ-2022 Лот 1 "Поставка металлопроката в 2023 году"</t>
  </si>
  <si>
    <t xml:space="preserve"> Условие о толерансе: допускается отклонение (+/-), не превышающее 5%,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</si>
</sst>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0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" fontId="7" fillId="5" borderId="10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4" fontId="6" fillId="4" borderId="5" xfId="0" applyNumberFormat="1" applyFont="1" applyFill="1" applyBorder="1" applyAlignment="1">
      <alignment horizontal="right" vertical="center"/>
    </xf>
    <xf numFmtId="4" fontId="6" fillId="5" borderId="5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textRotation="90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6" fillId="0" borderId="5" xfId="2" applyFont="1" applyFill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5"/>
  <sheetViews>
    <sheetView tabSelected="1" topLeftCell="A55" workbookViewId="0">
      <selection activeCell="T67" sqref="T67"/>
    </sheetView>
  </sheetViews>
  <sheetFormatPr defaultRowHeight="15"/>
  <cols>
    <col min="1" max="1" width="4.85546875" customWidth="1"/>
    <col min="2" max="2" width="5.5703125" customWidth="1"/>
    <col min="3" max="3" width="13.85546875" customWidth="1"/>
    <col min="4" max="4" width="28.5703125" customWidth="1"/>
    <col min="5" max="5" width="5.5703125" customWidth="1"/>
    <col min="6" max="6" width="11.85546875" customWidth="1"/>
    <col min="7" max="7" width="5.5703125" customWidth="1"/>
    <col min="8" max="8" width="4.5703125" customWidth="1"/>
    <col min="9" max="9" width="5.85546875" customWidth="1"/>
    <col min="10" max="10" width="5.7109375" customWidth="1"/>
    <col min="11" max="11" width="14.140625" customWidth="1"/>
    <col min="12" max="12" width="26.42578125" customWidth="1"/>
    <col min="13" max="16" width="9" customWidth="1"/>
    <col min="17" max="17" width="8.7109375" customWidth="1"/>
    <col min="18" max="20" width="9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8" t="s">
        <v>68</v>
      </c>
      <c r="Q1" s="48"/>
      <c r="R1" s="48"/>
      <c r="S1" s="48"/>
      <c r="T1" s="48"/>
    </row>
    <row r="2" spans="1:20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>
      <c r="A3" s="2"/>
      <c r="B3" s="50" t="s">
        <v>1</v>
      </c>
      <c r="C3" s="50"/>
      <c r="D3" s="50"/>
      <c r="E3" s="50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133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37" t="s">
        <v>3</v>
      </c>
      <c r="B7" s="38" t="s">
        <v>4</v>
      </c>
      <c r="C7" s="51" t="s">
        <v>5</v>
      </c>
      <c r="D7" s="51"/>
      <c r="E7" s="51"/>
      <c r="F7" s="51"/>
      <c r="G7" s="51"/>
      <c r="H7" s="51"/>
      <c r="I7" s="51"/>
      <c r="J7" s="51"/>
      <c r="K7" s="51"/>
      <c r="L7" s="51" t="s">
        <v>6</v>
      </c>
      <c r="M7" s="51"/>
      <c r="N7" s="51"/>
      <c r="O7" s="51"/>
      <c r="P7" s="51"/>
      <c r="Q7" s="51"/>
      <c r="R7" s="51"/>
      <c r="S7" s="51"/>
      <c r="T7" s="51"/>
    </row>
    <row r="8" spans="1:20">
      <c r="A8" s="37"/>
      <c r="B8" s="38"/>
      <c r="C8" s="42" t="s">
        <v>7</v>
      </c>
      <c r="D8" s="42"/>
      <c r="E8" s="42"/>
      <c r="F8" s="42"/>
      <c r="G8" s="37" t="s">
        <v>8</v>
      </c>
      <c r="H8" s="37" t="s">
        <v>9</v>
      </c>
      <c r="I8" s="38" t="s">
        <v>10</v>
      </c>
      <c r="J8" s="38" t="s">
        <v>11</v>
      </c>
      <c r="K8" s="39" t="s">
        <v>69</v>
      </c>
      <c r="L8" s="42" t="s">
        <v>12</v>
      </c>
      <c r="M8" s="42"/>
      <c r="N8" s="42"/>
      <c r="O8" s="42"/>
      <c r="P8" s="42"/>
      <c r="Q8" s="52" t="s">
        <v>13</v>
      </c>
      <c r="R8" s="52" t="s">
        <v>14</v>
      </c>
      <c r="S8" s="52" t="s">
        <v>15</v>
      </c>
      <c r="T8" s="52" t="s">
        <v>16</v>
      </c>
    </row>
    <row r="9" spans="1:20">
      <c r="A9" s="37"/>
      <c r="B9" s="38"/>
      <c r="C9" s="47" t="s">
        <v>17</v>
      </c>
      <c r="D9" s="47" t="s">
        <v>18</v>
      </c>
      <c r="E9" s="47" t="s">
        <v>19</v>
      </c>
      <c r="F9" s="47" t="s">
        <v>20</v>
      </c>
      <c r="G9" s="37"/>
      <c r="H9" s="37"/>
      <c r="I9" s="38"/>
      <c r="J9" s="38"/>
      <c r="K9" s="40"/>
      <c r="L9" s="36" t="s">
        <v>18</v>
      </c>
      <c r="M9" s="36" t="s">
        <v>21</v>
      </c>
      <c r="N9" s="36" t="s">
        <v>20</v>
      </c>
      <c r="O9" s="43" t="s">
        <v>22</v>
      </c>
      <c r="P9" s="44" t="s">
        <v>23</v>
      </c>
      <c r="Q9" s="52"/>
      <c r="R9" s="52"/>
      <c r="S9" s="52"/>
      <c r="T9" s="52"/>
    </row>
    <row r="10" spans="1:20" ht="60.75" customHeight="1">
      <c r="A10" s="37"/>
      <c r="B10" s="38"/>
      <c r="C10" s="47"/>
      <c r="D10" s="47"/>
      <c r="E10" s="47"/>
      <c r="F10" s="47"/>
      <c r="G10" s="37"/>
      <c r="H10" s="37"/>
      <c r="I10" s="38"/>
      <c r="J10" s="38"/>
      <c r="K10" s="41"/>
      <c r="L10" s="36"/>
      <c r="M10" s="36"/>
      <c r="N10" s="36"/>
      <c r="O10" s="43"/>
      <c r="P10" s="44"/>
      <c r="Q10" s="52"/>
      <c r="R10" s="52"/>
      <c r="S10" s="52"/>
      <c r="T10" s="52"/>
    </row>
    <row r="11" spans="1:20">
      <c r="A11" s="6" t="s">
        <v>24</v>
      </c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7" t="s">
        <v>43</v>
      </c>
    </row>
    <row r="12" spans="1:20" ht="38.25" customHeight="1">
      <c r="A12" s="19">
        <v>1</v>
      </c>
      <c r="B12" s="20" t="s">
        <v>71</v>
      </c>
      <c r="C12" s="18" t="s">
        <v>53</v>
      </c>
      <c r="D12" s="21" t="s">
        <v>74</v>
      </c>
      <c r="E12" s="45" t="s">
        <v>44</v>
      </c>
      <c r="F12" s="17" t="s">
        <v>45</v>
      </c>
      <c r="G12" s="46" t="s">
        <v>46</v>
      </c>
      <c r="H12" s="46" t="s">
        <v>46</v>
      </c>
      <c r="I12" s="22" t="s">
        <v>129</v>
      </c>
      <c r="J12" s="22">
        <v>100</v>
      </c>
      <c r="K12" s="23">
        <v>44927</v>
      </c>
      <c r="L12" s="14"/>
      <c r="M12" s="14"/>
      <c r="N12" s="14"/>
      <c r="O12" s="15"/>
      <c r="P12" s="16"/>
      <c r="Q12" s="11">
        <v>0</v>
      </c>
      <c r="R12" s="12">
        <f>Q12*J12</f>
        <v>0</v>
      </c>
      <c r="S12" s="12">
        <f>R12*0.2</f>
        <v>0</v>
      </c>
      <c r="T12" s="13">
        <f>S12+R12</f>
        <v>0</v>
      </c>
    </row>
    <row r="13" spans="1:20" ht="27.75">
      <c r="A13" s="19">
        <v>2</v>
      </c>
      <c r="B13" s="20" t="s">
        <v>71</v>
      </c>
      <c r="C13" s="18" t="s">
        <v>54</v>
      </c>
      <c r="D13" s="21" t="s">
        <v>75</v>
      </c>
      <c r="E13" s="45"/>
      <c r="F13" s="17" t="s">
        <v>45</v>
      </c>
      <c r="G13" s="46"/>
      <c r="H13" s="46"/>
      <c r="I13" s="22" t="s">
        <v>129</v>
      </c>
      <c r="J13" s="22">
        <v>50</v>
      </c>
      <c r="K13" s="23">
        <v>44927</v>
      </c>
      <c r="L13" s="14"/>
      <c r="M13" s="14"/>
      <c r="N13" s="14"/>
      <c r="O13" s="15"/>
      <c r="P13" s="16"/>
      <c r="Q13" s="11">
        <v>0</v>
      </c>
      <c r="R13" s="12">
        <f t="shared" ref="R13:R22" si="0">Q13*J13</f>
        <v>0</v>
      </c>
      <c r="S13" s="12">
        <f t="shared" ref="S13:S16" si="1">R13*0.2</f>
        <v>0</v>
      </c>
      <c r="T13" s="13">
        <f t="shared" ref="T13:T16" si="2">S13+R13</f>
        <v>0</v>
      </c>
    </row>
    <row r="14" spans="1:20" ht="63.75">
      <c r="A14" s="10">
        <v>3</v>
      </c>
      <c r="B14" s="20" t="s">
        <v>71</v>
      </c>
      <c r="C14" s="18" t="s">
        <v>55</v>
      </c>
      <c r="D14" s="21" t="s">
        <v>76</v>
      </c>
      <c r="E14" s="45"/>
      <c r="F14" s="17" t="s">
        <v>45</v>
      </c>
      <c r="G14" s="46"/>
      <c r="H14" s="46"/>
      <c r="I14" s="22" t="s">
        <v>129</v>
      </c>
      <c r="J14" s="22">
        <v>80</v>
      </c>
      <c r="K14" s="23">
        <v>44927</v>
      </c>
      <c r="L14" s="14"/>
      <c r="M14" s="14"/>
      <c r="N14" s="14"/>
      <c r="O14" s="15"/>
      <c r="P14" s="16"/>
      <c r="Q14" s="11">
        <v>0</v>
      </c>
      <c r="R14" s="12">
        <f t="shared" si="0"/>
        <v>0</v>
      </c>
      <c r="S14" s="12">
        <f t="shared" si="1"/>
        <v>0</v>
      </c>
      <c r="T14" s="13">
        <f t="shared" si="2"/>
        <v>0</v>
      </c>
    </row>
    <row r="15" spans="1:20" ht="63.75">
      <c r="A15" s="19">
        <v>4</v>
      </c>
      <c r="B15" s="20" t="s">
        <v>71</v>
      </c>
      <c r="C15" s="18" t="s">
        <v>56</v>
      </c>
      <c r="D15" s="21" t="s">
        <v>77</v>
      </c>
      <c r="E15" s="45"/>
      <c r="F15" s="17" t="s">
        <v>45</v>
      </c>
      <c r="G15" s="46"/>
      <c r="H15" s="46"/>
      <c r="I15" s="22" t="s">
        <v>129</v>
      </c>
      <c r="J15" s="22">
        <v>80</v>
      </c>
      <c r="K15" s="23">
        <v>44927</v>
      </c>
      <c r="L15" s="14"/>
      <c r="M15" s="14"/>
      <c r="N15" s="14"/>
      <c r="O15" s="15"/>
      <c r="P15" s="16"/>
      <c r="Q15" s="11">
        <v>0</v>
      </c>
      <c r="R15" s="12">
        <f t="shared" si="0"/>
        <v>0</v>
      </c>
      <c r="S15" s="12">
        <f t="shared" si="1"/>
        <v>0</v>
      </c>
      <c r="T15" s="13">
        <f t="shared" si="2"/>
        <v>0</v>
      </c>
    </row>
    <row r="16" spans="1:20" ht="27.75">
      <c r="A16" s="19">
        <v>5</v>
      </c>
      <c r="B16" s="20" t="s">
        <v>71</v>
      </c>
      <c r="C16" s="18" t="s">
        <v>57</v>
      </c>
      <c r="D16" s="21" t="s">
        <v>78</v>
      </c>
      <c r="E16" s="45"/>
      <c r="F16" s="17" t="s">
        <v>45</v>
      </c>
      <c r="G16" s="46"/>
      <c r="H16" s="46"/>
      <c r="I16" s="22" t="s">
        <v>129</v>
      </c>
      <c r="J16" s="22">
        <v>50</v>
      </c>
      <c r="K16" s="23">
        <v>44927</v>
      </c>
      <c r="L16" s="14"/>
      <c r="M16" s="14"/>
      <c r="N16" s="14"/>
      <c r="O16" s="15"/>
      <c r="P16" s="16"/>
      <c r="Q16" s="11">
        <v>0</v>
      </c>
      <c r="R16" s="12">
        <f t="shared" si="0"/>
        <v>0</v>
      </c>
      <c r="S16" s="12">
        <f t="shared" si="1"/>
        <v>0</v>
      </c>
      <c r="T16" s="13">
        <f t="shared" si="2"/>
        <v>0</v>
      </c>
    </row>
    <row r="17" spans="1:20" ht="27.75">
      <c r="A17" s="10">
        <v>6</v>
      </c>
      <c r="B17" s="20" t="s">
        <v>71</v>
      </c>
      <c r="C17" s="18" t="s">
        <v>58</v>
      </c>
      <c r="D17" s="21" t="s">
        <v>79</v>
      </c>
      <c r="E17" s="45"/>
      <c r="F17" s="17" t="s">
        <v>45</v>
      </c>
      <c r="G17" s="46"/>
      <c r="H17" s="46"/>
      <c r="I17" s="22" t="s">
        <v>130</v>
      </c>
      <c r="J17" s="22">
        <v>0.1</v>
      </c>
      <c r="K17" s="23">
        <v>44927</v>
      </c>
      <c r="L17" s="14"/>
      <c r="M17" s="14"/>
      <c r="N17" s="14"/>
      <c r="O17" s="15"/>
      <c r="P17" s="16"/>
      <c r="Q17" s="11">
        <v>0</v>
      </c>
      <c r="R17" s="12">
        <f t="shared" si="0"/>
        <v>0</v>
      </c>
      <c r="S17" s="12">
        <f>R17*0.2</f>
        <v>0</v>
      </c>
      <c r="T17" s="13">
        <f>S17+R17</f>
        <v>0</v>
      </c>
    </row>
    <row r="18" spans="1:20" ht="27.75">
      <c r="A18" s="19">
        <v>7</v>
      </c>
      <c r="B18" s="20" t="s">
        <v>71</v>
      </c>
      <c r="C18" s="18" t="s">
        <v>59</v>
      </c>
      <c r="D18" s="21" t="s">
        <v>80</v>
      </c>
      <c r="E18" s="45"/>
      <c r="F18" s="17" t="s">
        <v>45</v>
      </c>
      <c r="G18" s="46"/>
      <c r="H18" s="46"/>
      <c r="I18" s="22" t="s">
        <v>130</v>
      </c>
      <c r="J18" s="22">
        <v>1.55</v>
      </c>
      <c r="K18" s="23">
        <v>44927</v>
      </c>
      <c r="L18" s="14"/>
      <c r="M18" s="14"/>
      <c r="N18" s="14"/>
      <c r="O18" s="15"/>
      <c r="P18" s="16"/>
      <c r="Q18" s="11">
        <v>0</v>
      </c>
      <c r="R18" s="12">
        <f t="shared" si="0"/>
        <v>0</v>
      </c>
      <c r="S18" s="12">
        <f t="shared" ref="S18:S19" si="3">R18*0.2</f>
        <v>0</v>
      </c>
      <c r="T18" s="13">
        <f t="shared" ref="T18:T19" si="4">S18+R18</f>
        <v>0</v>
      </c>
    </row>
    <row r="19" spans="1:20" ht="27.75">
      <c r="A19" s="19">
        <v>8</v>
      </c>
      <c r="B19" s="20" t="s">
        <v>71</v>
      </c>
      <c r="C19" s="18" t="s">
        <v>60</v>
      </c>
      <c r="D19" s="21" t="s">
        <v>81</v>
      </c>
      <c r="E19" s="45"/>
      <c r="F19" s="17" t="s">
        <v>45</v>
      </c>
      <c r="G19" s="46"/>
      <c r="H19" s="46"/>
      <c r="I19" s="22" t="s">
        <v>130</v>
      </c>
      <c r="J19" s="22">
        <v>0.1</v>
      </c>
      <c r="K19" s="23">
        <v>44927</v>
      </c>
      <c r="L19" s="14"/>
      <c r="M19" s="14"/>
      <c r="N19" s="14"/>
      <c r="O19" s="15"/>
      <c r="P19" s="16"/>
      <c r="Q19" s="11">
        <v>0</v>
      </c>
      <c r="R19" s="12">
        <f t="shared" si="0"/>
        <v>0</v>
      </c>
      <c r="S19" s="12">
        <f t="shared" si="3"/>
        <v>0</v>
      </c>
      <c r="T19" s="13">
        <f t="shared" si="4"/>
        <v>0</v>
      </c>
    </row>
    <row r="20" spans="1:20" ht="27.75">
      <c r="A20" s="10">
        <v>9</v>
      </c>
      <c r="B20" s="20" t="s">
        <v>71</v>
      </c>
      <c r="C20" s="18" t="s">
        <v>61</v>
      </c>
      <c r="D20" s="21" t="s">
        <v>82</v>
      </c>
      <c r="E20" s="45"/>
      <c r="F20" s="17" t="s">
        <v>45</v>
      </c>
      <c r="G20" s="46"/>
      <c r="H20" s="46"/>
      <c r="I20" s="22" t="s">
        <v>130</v>
      </c>
      <c r="J20" s="22">
        <v>0.05</v>
      </c>
      <c r="K20" s="23">
        <v>44927</v>
      </c>
      <c r="L20" s="14"/>
      <c r="M20" s="14"/>
      <c r="N20" s="14"/>
      <c r="O20" s="15"/>
      <c r="P20" s="16"/>
      <c r="Q20" s="11">
        <v>0</v>
      </c>
      <c r="R20" s="12">
        <f t="shared" si="0"/>
        <v>0</v>
      </c>
      <c r="S20" s="12">
        <f>R20*0.2</f>
        <v>0</v>
      </c>
      <c r="T20" s="13">
        <f>S20+R20</f>
        <v>0</v>
      </c>
    </row>
    <row r="21" spans="1:20" ht="27.75">
      <c r="A21" s="19">
        <v>10</v>
      </c>
      <c r="B21" s="20" t="s">
        <v>71</v>
      </c>
      <c r="C21" s="18" t="s">
        <v>62</v>
      </c>
      <c r="D21" s="21" t="s">
        <v>83</v>
      </c>
      <c r="E21" s="45"/>
      <c r="F21" s="17" t="s">
        <v>45</v>
      </c>
      <c r="G21" s="46"/>
      <c r="H21" s="46"/>
      <c r="I21" s="22" t="s">
        <v>130</v>
      </c>
      <c r="J21" s="22">
        <v>0.1</v>
      </c>
      <c r="K21" s="23">
        <v>44927</v>
      </c>
      <c r="L21" s="14"/>
      <c r="M21" s="14"/>
      <c r="N21" s="14"/>
      <c r="O21" s="15"/>
      <c r="P21" s="16"/>
      <c r="Q21" s="11">
        <v>0</v>
      </c>
      <c r="R21" s="12">
        <f t="shared" si="0"/>
        <v>0</v>
      </c>
      <c r="S21" s="12">
        <f t="shared" ref="S21:S26" si="5">R21*0.2</f>
        <v>0</v>
      </c>
      <c r="T21" s="13">
        <f t="shared" ref="T21:T26" si="6">S21+R21</f>
        <v>0</v>
      </c>
    </row>
    <row r="22" spans="1:20" ht="27.75">
      <c r="A22" s="19">
        <v>11</v>
      </c>
      <c r="B22" s="20" t="s">
        <v>71</v>
      </c>
      <c r="C22" s="18" t="s">
        <v>63</v>
      </c>
      <c r="D22" s="21" t="s">
        <v>84</v>
      </c>
      <c r="E22" s="45"/>
      <c r="F22" s="17" t="s">
        <v>45</v>
      </c>
      <c r="G22" s="46"/>
      <c r="H22" s="46"/>
      <c r="I22" s="22" t="s">
        <v>130</v>
      </c>
      <c r="J22" s="22">
        <v>0.05</v>
      </c>
      <c r="K22" s="23">
        <v>44927</v>
      </c>
      <c r="L22" s="14"/>
      <c r="M22" s="14"/>
      <c r="N22" s="14"/>
      <c r="O22" s="15"/>
      <c r="P22" s="16"/>
      <c r="Q22" s="11">
        <v>0</v>
      </c>
      <c r="R22" s="12">
        <f t="shared" si="0"/>
        <v>0</v>
      </c>
      <c r="S22" s="12">
        <f t="shared" si="5"/>
        <v>0</v>
      </c>
      <c r="T22" s="13">
        <f t="shared" si="6"/>
        <v>0</v>
      </c>
    </row>
    <row r="23" spans="1:20" ht="27.75">
      <c r="A23" s="10">
        <v>12</v>
      </c>
      <c r="B23" s="20" t="s">
        <v>71</v>
      </c>
      <c r="C23" s="18" t="s">
        <v>64</v>
      </c>
      <c r="D23" s="21" t="s">
        <v>85</v>
      </c>
      <c r="E23" s="45"/>
      <c r="F23" s="17" t="s">
        <v>45</v>
      </c>
      <c r="G23" s="46"/>
      <c r="H23" s="46"/>
      <c r="I23" s="22" t="s">
        <v>130</v>
      </c>
      <c r="J23" s="22">
        <v>0.1</v>
      </c>
      <c r="K23" s="23">
        <v>44927</v>
      </c>
      <c r="L23" s="14"/>
      <c r="M23" s="14"/>
      <c r="N23" s="14"/>
      <c r="O23" s="15"/>
      <c r="P23" s="16"/>
      <c r="Q23" s="11">
        <v>0</v>
      </c>
      <c r="R23" s="12">
        <f>Q23*J23</f>
        <v>0</v>
      </c>
      <c r="S23" s="12">
        <f t="shared" si="5"/>
        <v>0</v>
      </c>
      <c r="T23" s="13">
        <f t="shared" si="6"/>
        <v>0</v>
      </c>
    </row>
    <row r="24" spans="1:20" ht="27.75">
      <c r="A24" s="19">
        <v>13</v>
      </c>
      <c r="B24" s="20" t="s">
        <v>71</v>
      </c>
      <c r="C24" s="18" t="s">
        <v>65</v>
      </c>
      <c r="D24" s="21" t="s">
        <v>86</v>
      </c>
      <c r="E24" s="45"/>
      <c r="F24" s="17" t="s">
        <v>45</v>
      </c>
      <c r="G24" s="46"/>
      <c r="H24" s="46"/>
      <c r="I24" s="22" t="s">
        <v>130</v>
      </c>
      <c r="J24" s="22">
        <v>0.05</v>
      </c>
      <c r="K24" s="23">
        <v>44927</v>
      </c>
      <c r="L24" s="14"/>
      <c r="M24" s="14"/>
      <c r="N24" s="14"/>
      <c r="O24" s="15"/>
      <c r="P24" s="16"/>
      <c r="Q24" s="11">
        <v>0</v>
      </c>
      <c r="R24" s="12">
        <f t="shared" ref="R24:R26" si="7">Q24*J24</f>
        <v>0</v>
      </c>
      <c r="S24" s="12">
        <f t="shared" si="5"/>
        <v>0</v>
      </c>
      <c r="T24" s="13">
        <f t="shared" si="6"/>
        <v>0</v>
      </c>
    </row>
    <row r="25" spans="1:20" ht="27.75">
      <c r="A25" s="19">
        <v>14</v>
      </c>
      <c r="B25" s="20" t="s">
        <v>71</v>
      </c>
      <c r="C25" s="18" t="s">
        <v>66</v>
      </c>
      <c r="D25" s="21" t="s">
        <v>87</v>
      </c>
      <c r="E25" s="45"/>
      <c r="F25" s="17" t="s">
        <v>45</v>
      </c>
      <c r="G25" s="46"/>
      <c r="H25" s="46"/>
      <c r="I25" s="22" t="s">
        <v>130</v>
      </c>
      <c r="J25" s="22">
        <v>0.1</v>
      </c>
      <c r="K25" s="23">
        <v>44927</v>
      </c>
      <c r="L25" s="14"/>
      <c r="M25" s="14"/>
      <c r="N25" s="14"/>
      <c r="O25" s="15"/>
      <c r="P25" s="16"/>
      <c r="Q25" s="11">
        <v>0</v>
      </c>
      <c r="R25" s="12">
        <f t="shared" si="7"/>
        <v>0</v>
      </c>
      <c r="S25" s="12">
        <f t="shared" si="5"/>
        <v>0</v>
      </c>
      <c r="T25" s="13">
        <f t="shared" si="6"/>
        <v>0</v>
      </c>
    </row>
    <row r="26" spans="1:20" ht="27.75">
      <c r="A26" s="10">
        <v>15</v>
      </c>
      <c r="B26" s="20" t="s">
        <v>71</v>
      </c>
      <c r="C26" s="18" t="s">
        <v>67</v>
      </c>
      <c r="D26" s="21" t="s">
        <v>88</v>
      </c>
      <c r="E26" s="45"/>
      <c r="F26" s="17" t="s">
        <v>45</v>
      </c>
      <c r="G26" s="46"/>
      <c r="H26" s="46"/>
      <c r="I26" s="22" t="s">
        <v>130</v>
      </c>
      <c r="J26" s="22">
        <v>0.1</v>
      </c>
      <c r="K26" s="23">
        <v>44927</v>
      </c>
      <c r="L26" s="14"/>
      <c r="M26" s="14"/>
      <c r="N26" s="14"/>
      <c r="O26" s="15"/>
      <c r="P26" s="16"/>
      <c r="Q26" s="11">
        <v>0</v>
      </c>
      <c r="R26" s="12">
        <f t="shared" si="7"/>
        <v>0</v>
      </c>
      <c r="S26" s="12">
        <f t="shared" si="5"/>
        <v>0</v>
      </c>
      <c r="T26" s="13">
        <f t="shared" si="6"/>
        <v>0</v>
      </c>
    </row>
    <row r="27" spans="1:20" ht="38.25" customHeight="1">
      <c r="A27" s="19">
        <v>16</v>
      </c>
      <c r="B27" s="20" t="s">
        <v>71</v>
      </c>
      <c r="C27" s="18" t="s">
        <v>53</v>
      </c>
      <c r="D27" s="21" t="s">
        <v>89</v>
      </c>
      <c r="E27" s="45" t="s">
        <v>44</v>
      </c>
      <c r="F27" s="17" t="s">
        <v>45</v>
      </c>
      <c r="G27" s="46" t="s">
        <v>46</v>
      </c>
      <c r="H27" s="46" t="s">
        <v>46</v>
      </c>
      <c r="I27" s="22" t="s">
        <v>130</v>
      </c>
      <c r="J27" s="22">
        <v>0.2</v>
      </c>
      <c r="K27" s="23">
        <v>44927</v>
      </c>
      <c r="L27" s="14"/>
      <c r="M27" s="14"/>
      <c r="N27" s="14"/>
      <c r="O27" s="15"/>
      <c r="P27" s="16"/>
      <c r="Q27" s="11">
        <v>0</v>
      </c>
      <c r="R27" s="12">
        <f>Q27*J27</f>
        <v>0</v>
      </c>
      <c r="S27" s="12">
        <f>R27*0.2</f>
        <v>0</v>
      </c>
      <c r="T27" s="13">
        <f>S27+R27</f>
        <v>0</v>
      </c>
    </row>
    <row r="28" spans="1:20" ht="27.75">
      <c r="A28" s="19">
        <v>17</v>
      </c>
      <c r="B28" s="20" t="s">
        <v>71</v>
      </c>
      <c r="C28" s="18" t="s">
        <v>54</v>
      </c>
      <c r="D28" s="21" t="s">
        <v>90</v>
      </c>
      <c r="E28" s="45"/>
      <c r="F28" s="17" t="s">
        <v>45</v>
      </c>
      <c r="G28" s="46"/>
      <c r="H28" s="46"/>
      <c r="I28" s="22" t="s">
        <v>130</v>
      </c>
      <c r="J28" s="22">
        <v>1.1000000000000001</v>
      </c>
      <c r="K28" s="23">
        <v>44927</v>
      </c>
      <c r="L28" s="14"/>
      <c r="M28" s="14"/>
      <c r="N28" s="14"/>
      <c r="O28" s="15"/>
      <c r="P28" s="16"/>
      <c r="Q28" s="11">
        <v>0</v>
      </c>
      <c r="R28" s="12">
        <f t="shared" ref="R28:R37" si="8">Q28*J28</f>
        <v>0</v>
      </c>
      <c r="S28" s="12">
        <f t="shared" ref="S28:S31" si="9">R28*0.2</f>
        <v>0</v>
      </c>
      <c r="T28" s="13">
        <f t="shared" ref="T28:T31" si="10">S28+R28</f>
        <v>0</v>
      </c>
    </row>
    <row r="29" spans="1:20" ht="38.25">
      <c r="A29" s="10">
        <v>18</v>
      </c>
      <c r="B29" s="20" t="s">
        <v>71</v>
      </c>
      <c r="C29" s="18" t="s">
        <v>55</v>
      </c>
      <c r="D29" s="21" t="s">
        <v>91</v>
      </c>
      <c r="E29" s="45"/>
      <c r="F29" s="17" t="s">
        <v>45</v>
      </c>
      <c r="G29" s="46"/>
      <c r="H29" s="46"/>
      <c r="I29" s="22" t="s">
        <v>131</v>
      </c>
      <c r="J29" s="22">
        <v>1</v>
      </c>
      <c r="K29" s="23">
        <v>44927</v>
      </c>
      <c r="L29" s="14"/>
      <c r="M29" s="14"/>
      <c r="N29" s="14"/>
      <c r="O29" s="15"/>
      <c r="P29" s="16"/>
      <c r="Q29" s="11">
        <v>0</v>
      </c>
      <c r="R29" s="12">
        <f t="shared" si="8"/>
        <v>0</v>
      </c>
      <c r="S29" s="12">
        <f t="shared" si="9"/>
        <v>0</v>
      </c>
      <c r="T29" s="13">
        <f t="shared" si="10"/>
        <v>0</v>
      </c>
    </row>
    <row r="30" spans="1:20" ht="38.25">
      <c r="A30" s="19">
        <v>19</v>
      </c>
      <c r="B30" s="20" t="s">
        <v>71</v>
      </c>
      <c r="C30" s="18" t="s">
        <v>56</v>
      </c>
      <c r="D30" s="21" t="s">
        <v>92</v>
      </c>
      <c r="E30" s="45"/>
      <c r="F30" s="17" t="s">
        <v>45</v>
      </c>
      <c r="G30" s="46"/>
      <c r="H30" s="46"/>
      <c r="I30" s="22" t="s">
        <v>131</v>
      </c>
      <c r="J30" s="22">
        <v>1</v>
      </c>
      <c r="K30" s="23">
        <v>44927</v>
      </c>
      <c r="L30" s="14"/>
      <c r="M30" s="14"/>
      <c r="N30" s="14"/>
      <c r="O30" s="15"/>
      <c r="P30" s="16"/>
      <c r="Q30" s="11">
        <v>0</v>
      </c>
      <c r="R30" s="12">
        <f t="shared" si="8"/>
        <v>0</v>
      </c>
      <c r="S30" s="12">
        <f t="shared" si="9"/>
        <v>0</v>
      </c>
      <c r="T30" s="13">
        <f t="shared" si="10"/>
        <v>0</v>
      </c>
    </row>
    <row r="31" spans="1:20" ht="38.25">
      <c r="A31" s="19">
        <v>20</v>
      </c>
      <c r="B31" s="20" t="s">
        <v>71</v>
      </c>
      <c r="C31" s="18" t="s">
        <v>57</v>
      </c>
      <c r="D31" s="21" t="s">
        <v>93</v>
      </c>
      <c r="E31" s="45"/>
      <c r="F31" s="17" t="s">
        <v>45</v>
      </c>
      <c r="G31" s="46"/>
      <c r="H31" s="46"/>
      <c r="I31" s="22" t="s">
        <v>130</v>
      </c>
      <c r="J31" s="22">
        <v>1.2</v>
      </c>
      <c r="K31" s="23">
        <v>44927</v>
      </c>
      <c r="L31" s="14"/>
      <c r="M31" s="14"/>
      <c r="N31" s="14"/>
      <c r="O31" s="15"/>
      <c r="P31" s="16"/>
      <c r="Q31" s="11">
        <v>0</v>
      </c>
      <c r="R31" s="12">
        <f t="shared" si="8"/>
        <v>0</v>
      </c>
      <c r="S31" s="12">
        <f t="shared" si="9"/>
        <v>0</v>
      </c>
      <c r="T31" s="13">
        <f t="shared" si="10"/>
        <v>0</v>
      </c>
    </row>
    <row r="32" spans="1:20" ht="27.75">
      <c r="A32" s="10">
        <v>21</v>
      </c>
      <c r="B32" s="20" t="s">
        <v>71</v>
      </c>
      <c r="C32" s="18" t="s">
        <v>58</v>
      </c>
      <c r="D32" s="21" t="s">
        <v>94</v>
      </c>
      <c r="E32" s="45"/>
      <c r="F32" s="17" t="s">
        <v>45</v>
      </c>
      <c r="G32" s="46"/>
      <c r="H32" s="46"/>
      <c r="I32" s="22" t="s">
        <v>130</v>
      </c>
      <c r="J32" s="22">
        <v>1.5</v>
      </c>
      <c r="K32" s="23">
        <v>44927</v>
      </c>
      <c r="L32" s="14"/>
      <c r="M32" s="14"/>
      <c r="N32" s="14"/>
      <c r="O32" s="15"/>
      <c r="P32" s="16"/>
      <c r="Q32" s="11">
        <v>0</v>
      </c>
      <c r="R32" s="12">
        <f t="shared" si="8"/>
        <v>0</v>
      </c>
      <c r="S32" s="12">
        <f>R32*0.2</f>
        <v>0</v>
      </c>
      <c r="T32" s="13">
        <f>S32+R32</f>
        <v>0</v>
      </c>
    </row>
    <row r="33" spans="1:20" ht="27.75">
      <c r="A33" s="19">
        <v>22</v>
      </c>
      <c r="B33" s="20" t="s">
        <v>71</v>
      </c>
      <c r="C33" s="18" t="s">
        <v>59</v>
      </c>
      <c r="D33" s="21" t="s">
        <v>95</v>
      </c>
      <c r="E33" s="45"/>
      <c r="F33" s="17" t="s">
        <v>45</v>
      </c>
      <c r="G33" s="46"/>
      <c r="H33" s="46"/>
      <c r="I33" s="22" t="s">
        <v>130</v>
      </c>
      <c r="J33" s="22">
        <v>3.5</v>
      </c>
      <c r="K33" s="23">
        <v>44927</v>
      </c>
      <c r="L33" s="14"/>
      <c r="M33" s="14"/>
      <c r="N33" s="14"/>
      <c r="O33" s="15"/>
      <c r="P33" s="16"/>
      <c r="Q33" s="11">
        <v>0</v>
      </c>
      <c r="R33" s="12">
        <f t="shared" si="8"/>
        <v>0</v>
      </c>
      <c r="S33" s="12">
        <f t="shared" ref="S33:S34" si="11">R33*0.2</f>
        <v>0</v>
      </c>
      <c r="T33" s="13">
        <f t="shared" ref="T33:T34" si="12">S33+R33</f>
        <v>0</v>
      </c>
    </row>
    <row r="34" spans="1:20" ht="27.75">
      <c r="A34" s="19">
        <v>23</v>
      </c>
      <c r="B34" s="20" t="s">
        <v>71</v>
      </c>
      <c r="C34" s="18" t="s">
        <v>60</v>
      </c>
      <c r="D34" s="21" t="s">
        <v>96</v>
      </c>
      <c r="E34" s="45"/>
      <c r="F34" s="17" t="s">
        <v>45</v>
      </c>
      <c r="G34" s="46"/>
      <c r="H34" s="46"/>
      <c r="I34" s="22" t="s">
        <v>130</v>
      </c>
      <c r="J34" s="22">
        <v>1.7</v>
      </c>
      <c r="K34" s="23">
        <v>44927</v>
      </c>
      <c r="L34" s="14"/>
      <c r="M34" s="14"/>
      <c r="N34" s="14"/>
      <c r="O34" s="15"/>
      <c r="P34" s="16"/>
      <c r="Q34" s="11">
        <v>0</v>
      </c>
      <c r="R34" s="12">
        <f t="shared" si="8"/>
        <v>0</v>
      </c>
      <c r="S34" s="12">
        <f t="shared" si="11"/>
        <v>0</v>
      </c>
      <c r="T34" s="13">
        <f t="shared" si="12"/>
        <v>0</v>
      </c>
    </row>
    <row r="35" spans="1:20" ht="27.75">
      <c r="A35" s="10">
        <v>24</v>
      </c>
      <c r="B35" s="20" t="s">
        <v>71</v>
      </c>
      <c r="C35" s="18" t="s">
        <v>61</v>
      </c>
      <c r="D35" s="21" t="s">
        <v>97</v>
      </c>
      <c r="E35" s="45"/>
      <c r="F35" s="17" t="s">
        <v>45</v>
      </c>
      <c r="G35" s="46"/>
      <c r="H35" s="46"/>
      <c r="I35" s="22" t="s">
        <v>132</v>
      </c>
      <c r="J35" s="22">
        <v>50</v>
      </c>
      <c r="K35" s="23">
        <v>44927</v>
      </c>
      <c r="L35" s="14"/>
      <c r="M35" s="14"/>
      <c r="N35" s="14"/>
      <c r="O35" s="15"/>
      <c r="P35" s="16"/>
      <c r="Q35" s="11">
        <v>0</v>
      </c>
      <c r="R35" s="12">
        <f t="shared" si="8"/>
        <v>0</v>
      </c>
      <c r="S35" s="12">
        <f>R35*0.2</f>
        <v>0</v>
      </c>
      <c r="T35" s="13">
        <f>S35+R35</f>
        <v>0</v>
      </c>
    </row>
    <row r="36" spans="1:20" ht="27.75">
      <c r="A36" s="10">
        <v>25</v>
      </c>
      <c r="B36" s="20" t="s">
        <v>71</v>
      </c>
      <c r="C36" s="18" t="s">
        <v>62</v>
      </c>
      <c r="D36" s="21" t="s">
        <v>98</v>
      </c>
      <c r="E36" s="45"/>
      <c r="F36" s="17" t="s">
        <v>45</v>
      </c>
      <c r="G36" s="46"/>
      <c r="H36" s="46"/>
      <c r="I36" s="22" t="s">
        <v>130</v>
      </c>
      <c r="J36" s="22">
        <v>0.1</v>
      </c>
      <c r="K36" s="23">
        <v>44927</v>
      </c>
      <c r="L36" s="14"/>
      <c r="M36" s="14"/>
      <c r="N36" s="14"/>
      <c r="O36" s="15"/>
      <c r="P36" s="16"/>
      <c r="Q36" s="11">
        <v>0</v>
      </c>
      <c r="R36" s="12">
        <f t="shared" si="8"/>
        <v>0</v>
      </c>
      <c r="S36" s="12">
        <f t="shared" ref="S36:S41" si="13">R36*0.2</f>
        <v>0</v>
      </c>
      <c r="T36" s="13">
        <f t="shared" ref="T36:T41" si="14">S36+R36</f>
        <v>0</v>
      </c>
    </row>
    <row r="37" spans="1:20" ht="27.75">
      <c r="A37" s="19">
        <v>26</v>
      </c>
      <c r="B37" s="20" t="s">
        <v>71</v>
      </c>
      <c r="C37" s="18" t="s">
        <v>63</v>
      </c>
      <c r="D37" s="21" t="s">
        <v>99</v>
      </c>
      <c r="E37" s="45"/>
      <c r="F37" s="17" t="s">
        <v>45</v>
      </c>
      <c r="G37" s="46"/>
      <c r="H37" s="46"/>
      <c r="I37" s="22" t="s">
        <v>130</v>
      </c>
      <c r="J37" s="22">
        <v>3.48</v>
      </c>
      <c r="K37" s="23">
        <v>44927</v>
      </c>
      <c r="L37" s="14"/>
      <c r="M37" s="14"/>
      <c r="N37" s="14"/>
      <c r="O37" s="15"/>
      <c r="P37" s="16"/>
      <c r="Q37" s="11">
        <v>0</v>
      </c>
      <c r="R37" s="12">
        <f t="shared" si="8"/>
        <v>0</v>
      </c>
      <c r="S37" s="12">
        <f t="shared" si="13"/>
        <v>0</v>
      </c>
      <c r="T37" s="13">
        <f t="shared" si="14"/>
        <v>0</v>
      </c>
    </row>
    <row r="38" spans="1:20" ht="63.75">
      <c r="A38" s="19">
        <v>27</v>
      </c>
      <c r="B38" s="20" t="s">
        <v>71</v>
      </c>
      <c r="C38" s="18" t="s">
        <v>64</v>
      </c>
      <c r="D38" s="21" t="s">
        <v>100</v>
      </c>
      <c r="E38" s="45"/>
      <c r="F38" s="17" t="s">
        <v>45</v>
      </c>
      <c r="G38" s="46"/>
      <c r="H38" s="46"/>
      <c r="I38" s="22" t="s">
        <v>130</v>
      </c>
      <c r="J38" s="22">
        <v>1.45</v>
      </c>
      <c r="K38" s="23">
        <v>44927</v>
      </c>
      <c r="L38" s="14"/>
      <c r="M38" s="14"/>
      <c r="N38" s="14"/>
      <c r="O38" s="15"/>
      <c r="P38" s="16"/>
      <c r="Q38" s="11">
        <v>0</v>
      </c>
      <c r="R38" s="12">
        <f>Q38*J38</f>
        <v>0</v>
      </c>
      <c r="S38" s="12">
        <f t="shared" si="13"/>
        <v>0</v>
      </c>
      <c r="T38" s="13">
        <f t="shared" si="14"/>
        <v>0</v>
      </c>
    </row>
    <row r="39" spans="1:20" ht="63.75">
      <c r="A39" s="10">
        <v>28</v>
      </c>
      <c r="B39" s="20" t="s">
        <v>71</v>
      </c>
      <c r="C39" s="18" t="s">
        <v>65</v>
      </c>
      <c r="D39" s="21" t="s">
        <v>101</v>
      </c>
      <c r="E39" s="45"/>
      <c r="F39" s="17" t="s">
        <v>45</v>
      </c>
      <c r="G39" s="46"/>
      <c r="H39" s="46"/>
      <c r="I39" s="22" t="s">
        <v>130</v>
      </c>
      <c r="J39" s="22">
        <v>1.4750000000000001</v>
      </c>
      <c r="K39" s="23">
        <v>44927</v>
      </c>
      <c r="L39" s="14"/>
      <c r="M39" s="14"/>
      <c r="N39" s="14"/>
      <c r="O39" s="15"/>
      <c r="P39" s="16"/>
      <c r="Q39" s="11">
        <v>0</v>
      </c>
      <c r="R39" s="12">
        <f t="shared" ref="R39:R41" si="15">Q39*J39</f>
        <v>0</v>
      </c>
      <c r="S39" s="12">
        <f t="shared" si="13"/>
        <v>0</v>
      </c>
      <c r="T39" s="13">
        <f t="shared" si="14"/>
        <v>0</v>
      </c>
    </row>
    <row r="40" spans="1:20" ht="63.75">
      <c r="A40" s="10">
        <v>29</v>
      </c>
      <c r="B40" s="20" t="s">
        <v>71</v>
      </c>
      <c r="C40" s="18" t="s">
        <v>66</v>
      </c>
      <c r="D40" s="21" t="s">
        <v>102</v>
      </c>
      <c r="E40" s="45"/>
      <c r="F40" s="17" t="s">
        <v>45</v>
      </c>
      <c r="G40" s="46"/>
      <c r="H40" s="46"/>
      <c r="I40" s="22" t="s">
        <v>130</v>
      </c>
      <c r="J40" s="22">
        <v>0.4</v>
      </c>
      <c r="K40" s="23">
        <v>44927</v>
      </c>
      <c r="L40" s="14"/>
      <c r="M40" s="14"/>
      <c r="N40" s="14"/>
      <c r="O40" s="15"/>
      <c r="P40" s="16"/>
      <c r="Q40" s="11">
        <v>0</v>
      </c>
      <c r="R40" s="12">
        <f t="shared" si="15"/>
        <v>0</v>
      </c>
      <c r="S40" s="12">
        <f t="shared" si="13"/>
        <v>0</v>
      </c>
      <c r="T40" s="13">
        <f t="shared" si="14"/>
        <v>0</v>
      </c>
    </row>
    <row r="41" spans="1:20" ht="63.75">
      <c r="A41" s="19">
        <v>30</v>
      </c>
      <c r="B41" s="20" t="s">
        <v>71</v>
      </c>
      <c r="C41" s="18" t="s">
        <v>67</v>
      </c>
      <c r="D41" s="21" t="s">
        <v>103</v>
      </c>
      <c r="E41" s="45"/>
      <c r="F41" s="17" t="s">
        <v>45</v>
      </c>
      <c r="G41" s="46"/>
      <c r="H41" s="46"/>
      <c r="I41" s="22" t="s">
        <v>130</v>
      </c>
      <c r="J41" s="22">
        <v>2.1</v>
      </c>
      <c r="K41" s="23">
        <v>44927</v>
      </c>
      <c r="L41" s="14"/>
      <c r="M41" s="14"/>
      <c r="N41" s="14"/>
      <c r="O41" s="15"/>
      <c r="P41" s="16"/>
      <c r="Q41" s="11">
        <v>0</v>
      </c>
      <c r="R41" s="12">
        <f t="shared" si="15"/>
        <v>0</v>
      </c>
      <c r="S41" s="12">
        <f t="shared" si="13"/>
        <v>0</v>
      </c>
      <c r="T41" s="13">
        <f t="shared" si="14"/>
        <v>0</v>
      </c>
    </row>
    <row r="42" spans="1:20" ht="38.25" customHeight="1">
      <c r="A42" s="19">
        <v>31</v>
      </c>
      <c r="B42" s="20" t="s">
        <v>71</v>
      </c>
      <c r="C42" s="18" t="s">
        <v>53</v>
      </c>
      <c r="D42" s="21" t="s">
        <v>104</v>
      </c>
      <c r="E42" s="45" t="s">
        <v>44</v>
      </c>
      <c r="F42" s="17" t="s">
        <v>45</v>
      </c>
      <c r="G42" s="46" t="s">
        <v>46</v>
      </c>
      <c r="H42" s="46" t="s">
        <v>46</v>
      </c>
      <c r="I42" s="22" t="s">
        <v>130</v>
      </c>
      <c r="J42" s="22">
        <v>0.1</v>
      </c>
      <c r="K42" s="23">
        <v>44927</v>
      </c>
      <c r="L42" s="14"/>
      <c r="M42" s="14"/>
      <c r="N42" s="14"/>
      <c r="O42" s="15"/>
      <c r="P42" s="16"/>
      <c r="Q42" s="11">
        <v>0</v>
      </c>
      <c r="R42" s="12">
        <f>Q42*J42</f>
        <v>0</v>
      </c>
      <c r="S42" s="12">
        <f>R42*0.2</f>
        <v>0</v>
      </c>
      <c r="T42" s="13">
        <f>S42+R42</f>
        <v>0</v>
      </c>
    </row>
    <row r="43" spans="1:20" ht="63.75">
      <c r="A43" s="10">
        <v>32</v>
      </c>
      <c r="B43" s="20" t="s">
        <v>71</v>
      </c>
      <c r="C43" s="18" t="s">
        <v>54</v>
      </c>
      <c r="D43" s="21" t="s">
        <v>105</v>
      </c>
      <c r="E43" s="45"/>
      <c r="F43" s="17" t="s">
        <v>45</v>
      </c>
      <c r="G43" s="46"/>
      <c r="H43" s="46"/>
      <c r="I43" s="22" t="s">
        <v>130</v>
      </c>
      <c r="J43" s="22">
        <v>0.72</v>
      </c>
      <c r="K43" s="23">
        <v>44927</v>
      </c>
      <c r="L43" s="14"/>
      <c r="M43" s="14"/>
      <c r="N43" s="14"/>
      <c r="O43" s="15"/>
      <c r="P43" s="16"/>
      <c r="Q43" s="11">
        <v>0</v>
      </c>
      <c r="R43" s="12">
        <f t="shared" ref="R43:R52" si="16">Q43*J43</f>
        <v>0</v>
      </c>
      <c r="S43" s="12">
        <f t="shared" ref="S43:S46" si="17">R43*0.2</f>
        <v>0</v>
      </c>
      <c r="T43" s="13">
        <f t="shared" ref="T43:T46" si="18">S43+R43</f>
        <v>0</v>
      </c>
    </row>
    <row r="44" spans="1:20" ht="51">
      <c r="A44" s="10">
        <v>33</v>
      </c>
      <c r="B44" s="20" t="s">
        <v>71</v>
      </c>
      <c r="C44" s="18" t="s">
        <v>55</v>
      </c>
      <c r="D44" s="21" t="s">
        <v>106</v>
      </c>
      <c r="E44" s="45"/>
      <c r="F44" s="17" t="s">
        <v>45</v>
      </c>
      <c r="G44" s="46"/>
      <c r="H44" s="46"/>
      <c r="I44" s="22" t="s">
        <v>129</v>
      </c>
      <c r="J44" s="22">
        <v>114</v>
      </c>
      <c r="K44" s="23">
        <v>44927</v>
      </c>
      <c r="L44" s="14"/>
      <c r="M44" s="14"/>
      <c r="N44" s="14"/>
      <c r="O44" s="15"/>
      <c r="P44" s="16"/>
      <c r="Q44" s="11">
        <v>0</v>
      </c>
      <c r="R44" s="12">
        <f t="shared" si="16"/>
        <v>0</v>
      </c>
      <c r="S44" s="12">
        <f t="shared" si="17"/>
        <v>0</v>
      </c>
      <c r="T44" s="13">
        <f t="shared" si="18"/>
        <v>0</v>
      </c>
    </row>
    <row r="45" spans="1:20" ht="51">
      <c r="A45" s="19">
        <v>34</v>
      </c>
      <c r="B45" s="20" t="s">
        <v>71</v>
      </c>
      <c r="C45" s="18" t="s">
        <v>56</v>
      </c>
      <c r="D45" s="21" t="s">
        <v>107</v>
      </c>
      <c r="E45" s="45"/>
      <c r="F45" s="17" t="s">
        <v>45</v>
      </c>
      <c r="G45" s="46"/>
      <c r="H45" s="46"/>
      <c r="I45" s="22" t="s">
        <v>129</v>
      </c>
      <c r="J45" s="22">
        <v>263</v>
      </c>
      <c r="K45" s="23">
        <v>44927</v>
      </c>
      <c r="L45" s="14"/>
      <c r="M45" s="14"/>
      <c r="N45" s="14"/>
      <c r="O45" s="15"/>
      <c r="P45" s="16"/>
      <c r="Q45" s="11">
        <v>0</v>
      </c>
      <c r="R45" s="12">
        <f t="shared" si="16"/>
        <v>0</v>
      </c>
      <c r="S45" s="12">
        <f t="shared" si="17"/>
        <v>0</v>
      </c>
      <c r="T45" s="13">
        <f t="shared" si="18"/>
        <v>0</v>
      </c>
    </row>
    <row r="46" spans="1:20" ht="51">
      <c r="A46" s="19">
        <v>35</v>
      </c>
      <c r="B46" s="20" t="s">
        <v>71</v>
      </c>
      <c r="C46" s="18" t="s">
        <v>57</v>
      </c>
      <c r="D46" s="21" t="s">
        <v>108</v>
      </c>
      <c r="E46" s="45"/>
      <c r="F46" s="17" t="s">
        <v>45</v>
      </c>
      <c r="G46" s="46"/>
      <c r="H46" s="46"/>
      <c r="I46" s="22" t="s">
        <v>129</v>
      </c>
      <c r="J46" s="22">
        <v>126</v>
      </c>
      <c r="K46" s="23">
        <v>44927</v>
      </c>
      <c r="L46" s="14"/>
      <c r="M46" s="14"/>
      <c r="N46" s="14"/>
      <c r="O46" s="15"/>
      <c r="P46" s="16"/>
      <c r="Q46" s="11">
        <v>0</v>
      </c>
      <c r="R46" s="12">
        <f t="shared" si="16"/>
        <v>0</v>
      </c>
      <c r="S46" s="12">
        <f t="shared" si="17"/>
        <v>0</v>
      </c>
      <c r="T46" s="13">
        <f t="shared" si="18"/>
        <v>0</v>
      </c>
    </row>
    <row r="47" spans="1:20" ht="51">
      <c r="A47" s="10">
        <v>36</v>
      </c>
      <c r="B47" s="20" t="s">
        <v>71</v>
      </c>
      <c r="C47" s="18" t="s">
        <v>58</v>
      </c>
      <c r="D47" s="21" t="s">
        <v>109</v>
      </c>
      <c r="E47" s="45"/>
      <c r="F47" s="17" t="s">
        <v>45</v>
      </c>
      <c r="G47" s="46"/>
      <c r="H47" s="46"/>
      <c r="I47" s="22" t="s">
        <v>129</v>
      </c>
      <c r="J47" s="22">
        <v>58</v>
      </c>
      <c r="K47" s="23">
        <v>44927</v>
      </c>
      <c r="L47" s="14"/>
      <c r="M47" s="14"/>
      <c r="N47" s="14"/>
      <c r="O47" s="15"/>
      <c r="P47" s="16"/>
      <c r="Q47" s="11">
        <v>0</v>
      </c>
      <c r="R47" s="12">
        <f t="shared" si="16"/>
        <v>0</v>
      </c>
      <c r="S47" s="12">
        <f>R47*0.2</f>
        <v>0</v>
      </c>
      <c r="T47" s="13">
        <f>S47+R47</f>
        <v>0</v>
      </c>
    </row>
    <row r="48" spans="1:20" ht="51">
      <c r="A48" s="10">
        <v>37</v>
      </c>
      <c r="B48" s="20" t="s">
        <v>71</v>
      </c>
      <c r="C48" s="18" t="s">
        <v>59</v>
      </c>
      <c r="D48" s="21" t="s">
        <v>110</v>
      </c>
      <c r="E48" s="45"/>
      <c r="F48" s="17" t="s">
        <v>45</v>
      </c>
      <c r="G48" s="46"/>
      <c r="H48" s="46"/>
      <c r="I48" s="22" t="s">
        <v>130</v>
      </c>
      <c r="J48" s="22">
        <v>0.4</v>
      </c>
      <c r="K48" s="23">
        <v>44927</v>
      </c>
      <c r="L48" s="14"/>
      <c r="M48" s="14"/>
      <c r="N48" s="14"/>
      <c r="O48" s="15"/>
      <c r="P48" s="16"/>
      <c r="Q48" s="11">
        <v>0</v>
      </c>
      <c r="R48" s="12">
        <f t="shared" si="16"/>
        <v>0</v>
      </c>
      <c r="S48" s="12">
        <f t="shared" ref="S48:S49" si="19">R48*0.2</f>
        <v>0</v>
      </c>
      <c r="T48" s="13">
        <f t="shared" ref="T48:T49" si="20">S48+R48</f>
        <v>0</v>
      </c>
    </row>
    <row r="49" spans="1:20" ht="27.75">
      <c r="A49" s="19">
        <v>38</v>
      </c>
      <c r="B49" s="20" t="s">
        <v>71</v>
      </c>
      <c r="C49" s="18" t="s">
        <v>60</v>
      </c>
      <c r="D49" s="21" t="s">
        <v>111</v>
      </c>
      <c r="E49" s="45"/>
      <c r="F49" s="17" t="s">
        <v>45</v>
      </c>
      <c r="G49" s="46"/>
      <c r="H49" s="46"/>
      <c r="I49" s="22" t="s">
        <v>129</v>
      </c>
      <c r="J49" s="22">
        <v>48</v>
      </c>
      <c r="K49" s="23">
        <v>44927</v>
      </c>
      <c r="L49" s="14"/>
      <c r="M49" s="14"/>
      <c r="N49" s="14"/>
      <c r="O49" s="15"/>
      <c r="P49" s="16"/>
      <c r="Q49" s="11">
        <v>0</v>
      </c>
      <c r="R49" s="12">
        <f t="shared" si="16"/>
        <v>0</v>
      </c>
      <c r="S49" s="12">
        <f t="shared" si="19"/>
        <v>0</v>
      </c>
      <c r="T49" s="13">
        <f t="shared" si="20"/>
        <v>0</v>
      </c>
    </row>
    <row r="50" spans="1:20" ht="38.25">
      <c r="A50" s="19">
        <v>39</v>
      </c>
      <c r="B50" s="20" t="s">
        <v>71</v>
      </c>
      <c r="C50" s="18" t="s">
        <v>61</v>
      </c>
      <c r="D50" s="21" t="s">
        <v>112</v>
      </c>
      <c r="E50" s="45"/>
      <c r="F50" s="17" t="s">
        <v>45</v>
      </c>
      <c r="G50" s="46"/>
      <c r="H50" s="46"/>
      <c r="I50" s="22" t="s">
        <v>130</v>
      </c>
      <c r="J50" s="22">
        <v>2.5</v>
      </c>
      <c r="K50" s="23">
        <v>44927</v>
      </c>
      <c r="L50" s="14"/>
      <c r="M50" s="14"/>
      <c r="N50" s="14"/>
      <c r="O50" s="15"/>
      <c r="P50" s="16"/>
      <c r="Q50" s="11">
        <v>0</v>
      </c>
      <c r="R50" s="12">
        <f t="shared" si="16"/>
        <v>0</v>
      </c>
      <c r="S50" s="12">
        <f>R50*0.2</f>
        <v>0</v>
      </c>
      <c r="T50" s="13">
        <f>S50+R50</f>
        <v>0</v>
      </c>
    </row>
    <row r="51" spans="1:20" ht="38.25">
      <c r="A51" s="10">
        <v>40</v>
      </c>
      <c r="B51" s="20" t="s">
        <v>71</v>
      </c>
      <c r="C51" s="18" t="s">
        <v>62</v>
      </c>
      <c r="D51" s="21" t="s">
        <v>113</v>
      </c>
      <c r="E51" s="45"/>
      <c r="F51" s="17" t="s">
        <v>45</v>
      </c>
      <c r="G51" s="46"/>
      <c r="H51" s="46"/>
      <c r="I51" s="22" t="s">
        <v>130</v>
      </c>
      <c r="J51" s="22">
        <v>1.4</v>
      </c>
      <c r="K51" s="23">
        <v>44927</v>
      </c>
      <c r="L51" s="14"/>
      <c r="M51" s="14"/>
      <c r="N51" s="14"/>
      <c r="O51" s="15"/>
      <c r="P51" s="16"/>
      <c r="Q51" s="11">
        <v>0</v>
      </c>
      <c r="R51" s="12">
        <f t="shared" si="16"/>
        <v>0</v>
      </c>
      <c r="S51" s="12">
        <f t="shared" ref="S51:S54" si="21">R51*0.2</f>
        <v>0</v>
      </c>
      <c r="T51" s="13">
        <f t="shared" ref="T51:T54" si="22">S51+R51</f>
        <v>0</v>
      </c>
    </row>
    <row r="52" spans="1:20" ht="38.25">
      <c r="A52" s="10">
        <v>41</v>
      </c>
      <c r="B52" s="20" t="s">
        <v>71</v>
      </c>
      <c r="C52" s="18" t="s">
        <v>63</v>
      </c>
      <c r="D52" s="21" t="s">
        <v>114</v>
      </c>
      <c r="E52" s="45"/>
      <c r="F52" s="17" t="s">
        <v>45</v>
      </c>
      <c r="G52" s="46"/>
      <c r="H52" s="46"/>
      <c r="I52" s="22" t="s">
        <v>129</v>
      </c>
      <c r="J52" s="22">
        <v>176</v>
      </c>
      <c r="K52" s="23">
        <v>44927</v>
      </c>
      <c r="L52" s="14"/>
      <c r="M52" s="14"/>
      <c r="N52" s="14"/>
      <c r="O52" s="15"/>
      <c r="P52" s="16"/>
      <c r="Q52" s="11">
        <v>0</v>
      </c>
      <c r="R52" s="12">
        <f t="shared" si="16"/>
        <v>0</v>
      </c>
      <c r="S52" s="12">
        <f t="shared" si="21"/>
        <v>0</v>
      </c>
      <c r="T52" s="13">
        <f t="shared" si="22"/>
        <v>0</v>
      </c>
    </row>
    <row r="53" spans="1:20" ht="38.25">
      <c r="A53" s="19">
        <v>42</v>
      </c>
      <c r="B53" s="20" t="s">
        <v>71</v>
      </c>
      <c r="C53" s="18" t="s">
        <v>64</v>
      </c>
      <c r="D53" s="21" t="s">
        <v>115</v>
      </c>
      <c r="E53" s="45"/>
      <c r="F53" s="17" t="s">
        <v>45</v>
      </c>
      <c r="G53" s="46"/>
      <c r="H53" s="46"/>
      <c r="I53" s="22" t="s">
        <v>130</v>
      </c>
      <c r="J53" s="22">
        <v>0.11</v>
      </c>
      <c r="K53" s="23">
        <v>44927</v>
      </c>
      <c r="L53" s="14"/>
      <c r="M53" s="14"/>
      <c r="N53" s="14"/>
      <c r="O53" s="15"/>
      <c r="P53" s="16"/>
      <c r="Q53" s="11">
        <v>0</v>
      </c>
      <c r="R53" s="12">
        <f>Q53*J53</f>
        <v>0</v>
      </c>
      <c r="S53" s="12">
        <f t="shared" si="21"/>
        <v>0</v>
      </c>
      <c r="T53" s="13">
        <f t="shared" si="22"/>
        <v>0</v>
      </c>
    </row>
    <row r="54" spans="1:20" ht="38.25">
      <c r="A54" s="19">
        <v>43</v>
      </c>
      <c r="B54" s="20" t="s">
        <v>71</v>
      </c>
      <c r="C54" s="18" t="s">
        <v>65</v>
      </c>
      <c r="D54" s="21" t="s">
        <v>116</v>
      </c>
      <c r="E54" s="45"/>
      <c r="F54" s="17" t="s">
        <v>45</v>
      </c>
      <c r="G54" s="46"/>
      <c r="H54" s="46"/>
      <c r="I54" s="22" t="s">
        <v>130</v>
      </c>
      <c r="J54" s="22">
        <v>0.15</v>
      </c>
      <c r="K54" s="23">
        <v>44927</v>
      </c>
      <c r="L54" s="14"/>
      <c r="M54" s="14"/>
      <c r="N54" s="14"/>
      <c r="O54" s="15"/>
      <c r="P54" s="16"/>
      <c r="Q54" s="11">
        <v>0</v>
      </c>
      <c r="R54" s="12">
        <f t="shared" ref="R54" si="23">Q54*J54</f>
        <v>0</v>
      </c>
      <c r="S54" s="12">
        <f t="shared" si="21"/>
        <v>0</v>
      </c>
      <c r="T54" s="13">
        <f t="shared" si="22"/>
        <v>0</v>
      </c>
    </row>
    <row r="55" spans="1:20" ht="27.75">
      <c r="A55" s="10">
        <v>44</v>
      </c>
      <c r="B55" s="20" t="s">
        <v>71</v>
      </c>
      <c r="C55" s="18" t="s">
        <v>66</v>
      </c>
      <c r="D55" s="21" t="s">
        <v>117</v>
      </c>
      <c r="E55" s="45"/>
      <c r="F55" s="17" t="s">
        <v>45</v>
      </c>
      <c r="G55" s="46"/>
      <c r="H55" s="46"/>
      <c r="I55" s="22" t="s">
        <v>129</v>
      </c>
      <c r="J55" s="22">
        <v>100</v>
      </c>
      <c r="K55" s="23">
        <v>44958</v>
      </c>
      <c r="L55" s="14"/>
      <c r="M55" s="14"/>
      <c r="N55" s="14"/>
      <c r="O55" s="15"/>
      <c r="P55" s="16"/>
      <c r="Q55" s="11">
        <v>0</v>
      </c>
      <c r="R55" s="12">
        <f t="shared" ref="R55:R56" si="24">Q55*J55</f>
        <v>0</v>
      </c>
      <c r="S55" s="12">
        <f t="shared" ref="S55:S56" si="25">R55*0.2</f>
        <v>0</v>
      </c>
      <c r="T55" s="13">
        <f t="shared" ref="T55:T56" si="26">S55+R55</f>
        <v>0</v>
      </c>
    </row>
    <row r="56" spans="1:20" ht="27.75">
      <c r="A56" s="10">
        <v>45</v>
      </c>
      <c r="B56" s="20" t="s">
        <v>71</v>
      </c>
      <c r="C56" s="18" t="s">
        <v>67</v>
      </c>
      <c r="D56" s="21" t="s">
        <v>118</v>
      </c>
      <c r="E56" s="45"/>
      <c r="F56" s="17" t="s">
        <v>45</v>
      </c>
      <c r="G56" s="46"/>
      <c r="H56" s="46"/>
      <c r="I56" s="22" t="s">
        <v>129</v>
      </c>
      <c r="J56" s="22">
        <v>50</v>
      </c>
      <c r="K56" s="23">
        <v>44958</v>
      </c>
      <c r="L56" s="14"/>
      <c r="M56" s="14"/>
      <c r="N56" s="14"/>
      <c r="O56" s="15"/>
      <c r="P56" s="16"/>
      <c r="Q56" s="11">
        <v>0</v>
      </c>
      <c r="R56" s="12">
        <f t="shared" si="24"/>
        <v>0</v>
      </c>
      <c r="S56" s="12">
        <f t="shared" si="25"/>
        <v>0</v>
      </c>
      <c r="T56" s="13">
        <f t="shared" si="26"/>
        <v>0</v>
      </c>
    </row>
    <row r="57" spans="1:20" ht="38.25" customHeight="1">
      <c r="A57" s="19">
        <v>46</v>
      </c>
      <c r="B57" s="20" t="s">
        <v>71</v>
      </c>
      <c r="C57" s="18" t="s">
        <v>53</v>
      </c>
      <c r="D57" s="21" t="s">
        <v>119</v>
      </c>
      <c r="E57" s="45"/>
      <c r="F57" s="17" t="s">
        <v>45</v>
      </c>
      <c r="G57" s="46"/>
      <c r="H57" s="46"/>
      <c r="I57" s="22" t="s">
        <v>129</v>
      </c>
      <c r="J57" s="22">
        <v>100</v>
      </c>
      <c r="K57" s="23">
        <v>44958</v>
      </c>
      <c r="L57" s="14"/>
      <c r="M57" s="14"/>
      <c r="N57" s="14"/>
      <c r="O57" s="15"/>
      <c r="P57" s="16"/>
      <c r="Q57" s="11">
        <v>0</v>
      </c>
      <c r="R57" s="12">
        <f>Q57*J57</f>
        <v>0</v>
      </c>
      <c r="S57" s="12">
        <f>R57*0.2</f>
        <v>0</v>
      </c>
      <c r="T57" s="13">
        <f>S57+R57</f>
        <v>0</v>
      </c>
    </row>
    <row r="58" spans="1:20" ht="51">
      <c r="A58" s="19">
        <v>47</v>
      </c>
      <c r="B58" s="20" t="s">
        <v>71</v>
      </c>
      <c r="C58" s="18" t="s">
        <v>54</v>
      </c>
      <c r="D58" s="21" t="s">
        <v>120</v>
      </c>
      <c r="E58" s="45"/>
      <c r="F58" s="17" t="s">
        <v>45</v>
      </c>
      <c r="G58" s="46"/>
      <c r="H58" s="46"/>
      <c r="I58" s="22" t="s">
        <v>129</v>
      </c>
      <c r="J58" s="22">
        <v>100</v>
      </c>
      <c r="K58" s="23">
        <v>44958</v>
      </c>
      <c r="L58" s="14"/>
      <c r="M58" s="14"/>
      <c r="N58" s="14"/>
      <c r="O58" s="15"/>
      <c r="P58" s="16"/>
      <c r="Q58" s="11">
        <v>0</v>
      </c>
      <c r="R58" s="12">
        <f t="shared" ref="R58:R66" si="27">Q58*J58</f>
        <v>0</v>
      </c>
      <c r="S58" s="12">
        <f t="shared" ref="S58:S61" si="28">R58*0.2</f>
        <v>0</v>
      </c>
      <c r="T58" s="13">
        <f t="shared" ref="T58:T61" si="29">S58+R58</f>
        <v>0</v>
      </c>
    </row>
    <row r="59" spans="1:20" ht="51">
      <c r="A59" s="10">
        <v>48</v>
      </c>
      <c r="B59" s="20" t="s">
        <v>71</v>
      </c>
      <c r="C59" s="18" t="s">
        <v>55</v>
      </c>
      <c r="D59" s="21" t="s">
        <v>121</v>
      </c>
      <c r="E59" s="45"/>
      <c r="F59" s="17" t="s">
        <v>45</v>
      </c>
      <c r="G59" s="46"/>
      <c r="H59" s="46"/>
      <c r="I59" s="22" t="s">
        <v>129</v>
      </c>
      <c r="J59" s="22">
        <v>100</v>
      </c>
      <c r="K59" s="23">
        <v>44958</v>
      </c>
      <c r="L59" s="14"/>
      <c r="M59" s="14"/>
      <c r="N59" s="14"/>
      <c r="O59" s="15"/>
      <c r="P59" s="16"/>
      <c r="Q59" s="11">
        <v>0</v>
      </c>
      <c r="R59" s="12">
        <f t="shared" si="27"/>
        <v>0</v>
      </c>
      <c r="S59" s="12">
        <f t="shared" si="28"/>
        <v>0</v>
      </c>
      <c r="T59" s="13">
        <f t="shared" si="29"/>
        <v>0</v>
      </c>
    </row>
    <row r="60" spans="1:20" ht="51">
      <c r="A60" s="10">
        <v>49</v>
      </c>
      <c r="B60" s="20" t="s">
        <v>71</v>
      </c>
      <c r="C60" s="18" t="s">
        <v>56</v>
      </c>
      <c r="D60" s="21" t="s">
        <v>122</v>
      </c>
      <c r="E60" s="45"/>
      <c r="F60" s="17" t="s">
        <v>45</v>
      </c>
      <c r="G60" s="46"/>
      <c r="H60" s="46"/>
      <c r="I60" s="22" t="s">
        <v>129</v>
      </c>
      <c r="J60" s="22">
        <v>100</v>
      </c>
      <c r="K60" s="23">
        <v>44958</v>
      </c>
      <c r="L60" s="14"/>
      <c r="M60" s="14"/>
      <c r="N60" s="14"/>
      <c r="O60" s="15"/>
      <c r="P60" s="16"/>
      <c r="Q60" s="11">
        <v>0</v>
      </c>
      <c r="R60" s="12">
        <f t="shared" si="27"/>
        <v>0</v>
      </c>
      <c r="S60" s="12">
        <f t="shared" si="28"/>
        <v>0</v>
      </c>
      <c r="T60" s="13">
        <f t="shared" si="29"/>
        <v>0</v>
      </c>
    </row>
    <row r="61" spans="1:20" ht="51">
      <c r="A61" s="19">
        <v>50</v>
      </c>
      <c r="B61" s="20" t="s">
        <v>71</v>
      </c>
      <c r="C61" s="18" t="s">
        <v>57</v>
      </c>
      <c r="D61" s="21" t="s">
        <v>123</v>
      </c>
      <c r="E61" s="45"/>
      <c r="F61" s="17" t="s">
        <v>45</v>
      </c>
      <c r="G61" s="46"/>
      <c r="H61" s="46"/>
      <c r="I61" s="22" t="s">
        <v>129</v>
      </c>
      <c r="J61" s="22">
        <v>100</v>
      </c>
      <c r="K61" s="23">
        <v>44958</v>
      </c>
      <c r="L61" s="14"/>
      <c r="M61" s="14"/>
      <c r="N61" s="14"/>
      <c r="O61" s="15"/>
      <c r="P61" s="16"/>
      <c r="Q61" s="11">
        <v>0</v>
      </c>
      <c r="R61" s="12">
        <f t="shared" si="27"/>
        <v>0</v>
      </c>
      <c r="S61" s="12">
        <f t="shared" si="28"/>
        <v>0</v>
      </c>
      <c r="T61" s="13">
        <f t="shared" si="29"/>
        <v>0</v>
      </c>
    </row>
    <row r="62" spans="1:20" ht="38.25">
      <c r="A62" s="19">
        <v>51</v>
      </c>
      <c r="B62" s="20" t="s">
        <v>71</v>
      </c>
      <c r="C62" s="18" t="s">
        <v>58</v>
      </c>
      <c r="D62" s="21" t="s">
        <v>124</v>
      </c>
      <c r="E62" s="45"/>
      <c r="F62" s="17" t="s">
        <v>45</v>
      </c>
      <c r="G62" s="46"/>
      <c r="H62" s="46"/>
      <c r="I62" s="22" t="s">
        <v>130</v>
      </c>
      <c r="J62" s="22">
        <v>0.05</v>
      </c>
      <c r="K62" s="23">
        <v>44958</v>
      </c>
      <c r="L62" s="14"/>
      <c r="M62" s="14"/>
      <c r="N62" s="14"/>
      <c r="O62" s="15"/>
      <c r="P62" s="16"/>
      <c r="Q62" s="11">
        <v>0</v>
      </c>
      <c r="R62" s="12">
        <f t="shared" si="27"/>
        <v>0</v>
      </c>
      <c r="S62" s="12">
        <f>R62*0.2</f>
        <v>0</v>
      </c>
      <c r="T62" s="13">
        <f>S62+R62</f>
        <v>0</v>
      </c>
    </row>
    <row r="63" spans="1:20" ht="38.25">
      <c r="A63" s="10">
        <v>52</v>
      </c>
      <c r="B63" s="20" t="s">
        <v>71</v>
      </c>
      <c r="C63" s="18" t="s">
        <v>59</v>
      </c>
      <c r="D63" s="21" t="s">
        <v>125</v>
      </c>
      <c r="E63" s="45"/>
      <c r="F63" s="17" t="s">
        <v>45</v>
      </c>
      <c r="G63" s="46"/>
      <c r="H63" s="46"/>
      <c r="I63" s="22" t="s">
        <v>130</v>
      </c>
      <c r="J63" s="22">
        <v>0.05</v>
      </c>
      <c r="K63" s="23">
        <v>44958</v>
      </c>
      <c r="L63" s="14"/>
      <c r="M63" s="14"/>
      <c r="N63" s="14"/>
      <c r="O63" s="15"/>
      <c r="P63" s="16"/>
      <c r="Q63" s="11">
        <v>0</v>
      </c>
      <c r="R63" s="12">
        <f t="shared" si="27"/>
        <v>0</v>
      </c>
      <c r="S63" s="12">
        <f t="shared" ref="S63:S64" si="30">R63*0.2</f>
        <v>0</v>
      </c>
      <c r="T63" s="13">
        <f t="shared" ref="T63:T64" si="31">S63+R63</f>
        <v>0</v>
      </c>
    </row>
    <row r="64" spans="1:20" ht="38.25">
      <c r="A64" s="10">
        <v>53</v>
      </c>
      <c r="B64" s="20" t="s">
        <v>71</v>
      </c>
      <c r="C64" s="18" t="s">
        <v>60</v>
      </c>
      <c r="D64" s="21" t="s">
        <v>126</v>
      </c>
      <c r="E64" s="45"/>
      <c r="F64" s="17" t="s">
        <v>45</v>
      </c>
      <c r="G64" s="46"/>
      <c r="H64" s="46"/>
      <c r="I64" s="22" t="s">
        <v>130</v>
      </c>
      <c r="J64" s="22">
        <v>0.05</v>
      </c>
      <c r="K64" s="23">
        <v>44958</v>
      </c>
      <c r="L64" s="14"/>
      <c r="M64" s="14"/>
      <c r="N64" s="14"/>
      <c r="O64" s="15"/>
      <c r="P64" s="16"/>
      <c r="Q64" s="11">
        <v>0</v>
      </c>
      <c r="R64" s="12">
        <f t="shared" si="27"/>
        <v>0</v>
      </c>
      <c r="S64" s="12">
        <f t="shared" si="30"/>
        <v>0</v>
      </c>
      <c r="T64" s="13">
        <f t="shared" si="31"/>
        <v>0</v>
      </c>
    </row>
    <row r="65" spans="1:20" ht="38.25">
      <c r="A65" s="19">
        <v>54</v>
      </c>
      <c r="B65" s="20" t="s">
        <v>71</v>
      </c>
      <c r="C65" s="18" t="s">
        <v>61</v>
      </c>
      <c r="D65" s="21" t="s">
        <v>127</v>
      </c>
      <c r="E65" s="45"/>
      <c r="F65" s="17" t="s">
        <v>45</v>
      </c>
      <c r="G65" s="46"/>
      <c r="H65" s="46"/>
      <c r="I65" s="22" t="s">
        <v>130</v>
      </c>
      <c r="J65" s="22">
        <v>0.05</v>
      </c>
      <c r="K65" s="23">
        <v>44958</v>
      </c>
      <c r="L65" s="14"/>
      <c r="M65" s="14"/>
      <c r="N65" s="14"/>
      <c r="O65" s="15"/>
      <c r="P65" s="16"/>
      <c r="Q65" s="11">
        <v>0</v>
      </c>
      <c r="R65" s="12">
        <f t="shared" si="27"/>
        <v>0</v>
      </c>
      <c r="S65" s="12">
        <f>R65*0.2</f>
        <v>0</v>
      </c>
      <c r="T65" s="13">
        <f>S65+R65</f>
        <v>0</v>
      </c>
    </row>
    <row r="66" spans="1:20" ht="38.25">
      <c r="A66" s="19">
        <v>55</v>
      </c>
      <c r="B66" s="20" t="s">
        <v>71</v>
      </c>
      <c r="C66" s="18" t="s">
        <v>62</v>
      </c>
      <c r="D66" s="21" t="s">
        <v>128</v>
      </c>
      <c r="E66" s="45"/>
      <c r="F66" s="17" t="s">
        <v>45</v>
      </c>
      <c r="G66" s="46"/>
      <c r="H66" s="46"/>
      <c r="I66" s="22" t="s">
        <v>130</v>
      </c>
      <c r="J66" s="22">
        <v>0.05</v>
      </c>
      <c r="K66" s="23">
        <v>44958</v>
      </c>
      <c r="L66" s="14"/>
      <c r="M66" s="14"/>
      <c r="N66" s="14"/>
      <c r="O66" s="15"/>
      <c r="P66" s="16"/>
      <c r="Q66" s="11">
        <v>0</v>
      </c>
      <c r="R66" s="12">
        <f t="shared" si="27"/>
        <v>0</v>
      </c>
      <c r="S66" s="12">
        <f t="shared" ref="S66" si="32">R66*0.2</f>
        <v>0</v>
      </c>
      <c r="T66" s="13">
        <f t="shared" ref="T66" si="33">S66+R66</f>
        <v>0</v>
      </c>
    </row>
    <row r="67" spans="1:20">
      <c r="A67" s="33" t="s">
        <v>47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5"/>
      <c r="R67" s="9">
        <f>SUM(R12:R66)</f>
        <v>0</v>
      </c>
      <c r="S67" s="9">
        <f>SUM(S12:S66)</f>
        <v>0</v>
      </c>
      <c r="T67" s="9">
        <f>SUM(T12:T66)</f>
        <v>0</v>
      </c>
    </row>
    <row r="68" spans="1:20" ht="45" customHeight="1">
      <c r="A68" s="28" t="s">
        <v>72</v>
      </c>
      <c r="B68" s="29"/>
      <c r="C68" s="29"/>
      <c r="D68" s="29"/>
      <c r="E68" s="29"/>
      <c r="F68" s="29"/>
      <c r="G68" s="29"/>
      <c r="H68" s="29"/>
      <c r="I68" s="29"/>
      <c r="J68" s="29"/>
      <c r="K68" s="30"/>
      <c r="L68" s="31" t="s">
        <v>70</v>
      </c>
      <c r="M68" s="32"/>
      <c r="N68" s="32"/>
      <c r="O68" s="32"/>
      <c r="P68" s="32"/>
      <c r="Q68" s="32"/>
      <c r="R68" s="32"/>
      <c r="S68" s="32"/>
      <c r="T68" s="32"/>
    </row>
    <row r="69" spans="1:20" ht="24" customHeight="1">
      <c r="A69" s="28" t="s">
        <v>49</v>
      </c>
      <c r="B69" s="29"/>
      <c r="C69" s="29"/>
      <c r="D69" s="29"/>
      <c r="E69" s="29"/>
      <c r="F69" s="29"/>
      <c r="G69" s="29"/>
      <c r="H69" s="29"/>
      <c r="I69" s="29"/>
      <c r="J69" s="29"/>
      <c r="K69" s="30"/>
      <c r="L69" s="32" t="s">
        <v>48</v>
      </c>
      <c r="M69" s="32"/>
      <c r="N69" s="32"/>
      <c r="O69" s="32"/>
      <c r="P69" s="32"/>
      <c r="Q69" s="32"/>
      <c r="R69" s="32"/>
      <c r="S69" s="32"/>
      <c r="T69" s="32"/>
    </row>
    <row r="70" spans="1:20" ht="36.75" customHeight="1">
      <c r="A70" s="28" t="s">
        <v>50</v>
      </c>
      <c r="B70" s="29"/>
      <c r="C70" s="29"/>
      <c r="D70" s="29"/>
      <c r="E70" s="29"/>
      <c r="F70" s="29"/>
      <c r="G70" s="29"/>
      <c r="H70" s="29"/>
      <c r="I70" s="29"/>
      <c r="J70" s="29"/>
      <c r="K70" s="30"/>
      <c r="L70" s="32" t="s">
        <v>48</v>
      </c>
      <c r="M70" s="32"/>
      <c r="N70" s="32"/>
      <c r="O70" s="32"/>
      <c r="P70" s="32"/>
      <c r="Q70" s="32"/>
      <c r="R70" s="32"/>
      <c r="S70" s="32"/>
      <c r="T70" s="32"/>
    </row>
    <row r="71" spans="1:20">
      <c r="A71" s="24" t="s">
        <v>51</v>
      </c>
      <c r="B71" s="25"/>
      <c r="C71" s="25"/>
      <c r="D71" s="25"/>
      <c r="E71" s="25"/>
      <c r="F71" s="25"/>
      <c r="G71" s="25"/>
      <c r="H71" s="25"/>
      <c r="I71" s="25"/>
      <c r="J71" s="25"/>
      <c r="K71" s="26"/>
      <c r="L71" s="27"/>
      <c r="M71" s="27"/>
      <c r="N71" s="27"/>
      <c r="O71" s="27"/>
      <c r="P71" s="27"/>
      <c r="Q71" s="27"/>
      <c r="R71" s="27"/>
      <c r="S71" s="27"/>
      <c r="T71" s="27"/>
    </row>
    <row r="72" spans="1:20" ht="37.5" customHeight="1">
      <c r="A72" s="53" t="s">
        <v>134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5"/>
    </row>
    <row r="73" spans="1:20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>
      <c r="A74" s="8" t="s">
        <v>52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>
      <c r="A75" s="1"/>
      <c r="B75" s="1"/>
      <c r="C75" s="1"/>
      <c r="D75" s="1" t="s">
        <v>73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</sheetData>
  <mergeCells count="46">
    <mergeCell ref="P1:T1"/>
    <mergeCell ref="A2:J2"/>
    <mergeCell ref="B3:E3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Q8:Q10"/>
    <mergeCell ref="D9:D10"/>
    <mergeCell ref="M9:M10"/>
    <mergeCell ref="G27:G41"/>
    <mergeCell ref="H27:H41"/>
    <mergeCell ref="E9:E10"/>
    <mergeCell ref="F9:F10"/>
    <mergeCell ref="L9:L10"/>
    <mergeCell ref="A67:Q67"/>
    <mergeCell ref="N9:N10"/>
    <mergeCell ref="H8:H10"/>
    <mergeCell ref="I8:I10"/>
    <mergeCell ref="J8:J10"/>
    <mergeCell ref="K8:K10"/>
    <mergeCell ref="L8:P8"/>
    <mergeCell ref="O9:O10"/>
    <mergeCell ref="P9:P10"/>
    <mergeCell ref="E42:E66"/>
    <mergeCell ref="G42:G66"/>
    <mergeCell ref="H42:H66"/>
    <mergeCell ref="E12:E26"/>
    <mergeCell ref="G12:G26"/>
    <mergeCell ref="H12:H26"/>
    <mergeCell ref="E27:E41"/>
    <mergeCell ref="A71:K71"/>
    <mergeCell ref="L71:T71"/>
    <mergeCell ref="A68:K68"/>
    <mergeCell ref="L68:T68"/>
    <mergeCell ref="A69:K69"/>
    <mergeCell ref="L69:T69"/>
    <mergeCell ref="A70:K70"/>
    <mergeCell ref="L70:T70"/>
    <mergeCell ref="A72:T7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2022-03-05T08:16:38Z</dcterms:created>
  <dcterms:modified xsi:type="dcterms:W3CDTF">2022-10-05T11:00:03Z</dcterms:modified>
</cp:coreProperties>
</file>