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87-БНГРЭ-2023 Поставка канатов, стропов и комплектующих в 2024 году\1 Запрос\Формы 6\"/>
    </mc:Choice>
  </mc:AlternateContent>
  <xr:revisionPtr revIDLastSave="0" documentId="13_ncr:1_{1B6A27C5-84A1-41DF-BF88-60268AED3B35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7" i="1" l="1"/>
  <c r="S12" i="1" l="1"/>
  <c r="S26" i="1"/>
  <c r="T26" i="1" s="1"/>
  <c r="U26" i="1" s="1"/>
  <c r="S25" i="1"/>
  <c r="T25" i="1" s="1"/>
  <c r="U25" i="1" s="1"/>
  <c r="S24" i="1"/>
  <c r="T24" i="1" s="1"/>
  <c r="U24" i="1" s="1"/>
  <c r="S22" i="1" l="1"/>
  <c r="T22" i="1" s="1"/>
  <c r="U22" i="1" s="1"/>
  <c r="S13" i="1" l="1"/>
  <c r="S14" i="1"/>
  <c r="T14" i="1" s="1"/>
  <c r="U14" i="1" s="1"/>
  <c r="S15" i="1"/>
  <c r="T15" i="1" s="1"/>
  <c r="U15" i="1" s="1"/>
  <c r="S16" i="1"/>
  <c r="T16" i="1" s="1"/>
  <c r="U16" i="1" s="1"/>
  <c r="S17" i="1"/>
  <c r="T17" i="1" s="1"/>
  <c r="U17" i="1" s="1"/>
  <c r="S18" i="1"/>
  <c r="T18" i="1" s="1"/>
  <c r="U18" i="1" s="1"/>
  <c r="S19" i="1"/>
  <c r="T19" i="1" s="1"/>
  <c r="U19" i="1" s="1"/>
  <c r="S20" i="1"/>
  <c r="T20" i="1" s="1"/>
  <c r="U20" i="1" s="1"/>
  <c r="S21" i="1"/>
  <c r="T21" i="1" s="1"/>
  <c r="U21" i="1" s="1"/>
  <c r="S23" i="1"/>
  <c r="T23" i="1" s="1"/>
  <c r="U23" i="1" s="1"/>
  <c r="T13" i="1" l="1"/>
  <c r="U13" i="1" s="1"/>
  <c r="T12" i="1"/>
  <c r="T27" i="1" s="1"/>
  <c r="U12" i="1" l="1"/>
  <c r="U27" i="1" s="1"/>
</calcChain>
</file>

<file path=xl/sharedStrings.xml><?xml version="1.0" encoding="utf-8"?>
<sst xmlns="http://schemas.openxmlformats.org/spreadsheetml/2006/main" count="154" uniqueCount="105">
  <si>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</si>
  <si>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</si>
  <si>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</si>
  <si>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</si>
  <si>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</si>
  <si>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</si>
  <si>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</si>
  <si>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</si>
  <si>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</si>
  <si>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</si>
  <si>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</si>
  <si>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</si>
  <si>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</si>
  <si>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</si>
  <si>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</si>
  <si>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</si>
  <si>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</si>
  <si>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</si>
  <si>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</si>
  <si>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</si>
  <si>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</si>
  <si>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</si>
  <si>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</si>
  <si>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</si>
  <si>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</si>
  <si>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</si>
  <si>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</si>
  <si>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</si>
  <si>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</si>
  <si>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</si>
  <si>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</si>
  <si>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</si>
  <si>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</si>
  <si>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</si>
  <si>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</si>
  <si>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</si>
  <si>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</si>
  <si>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</si>
  <si>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</si>
  <si>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</si>
  <si>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</si>
  <si>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</si>
  <si>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</si>
  <si>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</si>
  <si>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</si>
  <si>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</si>
  <si>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</si>
  <si>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</si>
  <si>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</si>
  <si>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</si>
  <si>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</si>
  <si>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</si>
  <si>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</si>
  <si>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</si>
  <si>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</si>
  <si>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</si>
  <si>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№4 158 из Куюмбинский ЛУ Куст №2, №4 159 из Куюмбинский ЛУ Куст №21, №4 160 из Куюмбинский ЛУ Куст №104, №4 162 из Куюмбинский ЛУ Куст №14, №4 163 из Куюмбинский ЛУ Куст №34, №4 164 из Куюмбинский ЛУ Куст №2Г, №4 165 из Терско-Камовский ЛУ Куст №73, №4 166 из Куюмбинский ЛУ Куст №116</t>
  </si>
  <si>
    <t>№4 185 из Бригада КРС № 1, №4 186 из Бригада КРС № 2, №4 187 из Бригада КРС № 3, №4 188 из Бригада КРС № 4, №4 189 из Бригада КРС № 5</t>
  </si>
  <si>
    <t>№4 190 из Юрубчено-Тохомское М №41, №4 191 из Юрубчено-Тохомское М №75</t>
  </si>
  <si>
    <t>№4 192 из Куюмбинский ЛУ Куст №2, №4 193 из Куюмбинский ЛУ Куст №34, №4 195 из Терско-Камовский ЛУ №548, №4 194 из Куюмбинский ЛУ Куст №51</t>
  </si>
  <si>
    <t>№4 196 из Юрубчено-Тохомское М №41, №4 197 из Терско-Камовский ЛУ №548, №4 198 из Куюмбинский ЛУ №275, №4 199 из Юрубчено-Тохомское М №75</t>
  </si>
  <si>
    <t>№4 200 из Бригада КРС № 1, №4 201 из Бригада КРС № 2, №4 202 из Бригада КРС № 3, №4 203 из Бригада КРС № 4, №4 204 из Бригада КРС № 5</t>
  </si>
  <si>
    <t>№4 205 из Куюмбинский ЛУ Куст №2, №4 206 из Куюмбинский ЛУ Куст №21, №4 207 из Куюмбинский ЛУ Куст №104, №4 209 из Куюмбинский ЛУ Куст №14, №4 210 из Куюмбинский ЛУ Куст №34, №4 211 из Куюмбинский ЛУ Куст №2Г, №4 212 из Терско-Камовский ЛУ Куст №73, №4 213 из Куюмбинский ЛУ Куст №116</t>
  </si>
  <si>
    <t>№4 214 из Куюмбинский ЛУ Куст №2, №4 215 из Куюмбинский ЛУ Куст №21, №4 216 из Куюмбинский ЛУ Куст №104, №4 218 из Куюмбинский ЛУ Куст №14, №4 219 из Куюмбинский ЛУ Куст №34, №4 220 из Куюмбинский ЛУ Куст №2Г, №4 221 из Терско-Камовский ЛУ Куст №73, №4 222 из Куюмбинский ЛУ Куст №116</t>
  </si>
  <si>
    <t>4</t>
  </si>
  <si>
    <t>Отдел главного механика</t>
  </si>
  <si>
    <t>шт</t>
  </si>
  <si>
    <t>ПДО  87-БНГРЭ-2023 Лот 5 Поставка канатов, стропов и комплектующих к ним в 2024 году</t>
  </si>
  <si>
    <t>Форма 6.5к «Коммерческое предложение»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</si>
  <si>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</si>
  <si>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Геологический отдел</t>
  </si>
  <si>
    <t>Производственно-технологический отдел</t>
  </si>
  <si>
    <t>13110000025</t>
  </si>
  <si>
    <t>Зажим канатный тросовый под канат диаметром 13 ММ DIN 1142</t>
  </si>
  <si>
    <t>13110000116</t>
  </si>
  <si>
    <t>Зажим канатный тросовый под канат диаметром 15 ММ DIN 1142</t>
  </si>
  <si>
    <t>13110000007</t>
  </si>
  <si>
    <t>Зажим канатный тросовый под канат диаметром 18 ММ DIN 1142</t>
  </si>
  <si>
    <t>13110000026</t>
  </si>
  <si>
    <t>Зажим канатный тросовый под канат диаметром 19 ММ DIN 1142</t>
  </si>
  <si>
    <t>13110000029</t>
  </si>
  <si>
    <t>Зажим канатный тросовый под канат диаметром 6 ММ DIN 1142</t>
  </si>
  <si>
    <t>11020900001</t>
  </si>
  <si>
    <t>Захват для бочек 3СЭС1-0,5</t>
  </si>
  <si>
    <t>15060100018</t>
  </si>
  <si>
    <t xml:space="preserve">Канат стальной диаметром 12,0 ММ </t>
  </si>
  <si>
    <t>13110000165</t>
  </si>
  <si>
    <t xml:space="preserve">Коуш 25
</t>
  </si>
  <si>
    <t>13110000166</t>
  </si>
  <si>
    <t xml:space="preserve">Коуш 75
</t>
  </si>
  <si>
    <t>13110000151</t>
  </si>
  <si>
    <t>Крюк самозакрывающийся с вертлюгом грузоподьемностью 5,3 тонны</t>
  </si>
  <si>
    <t>15060200060</t>
  </si>
  <si>
    <t>Строп грузовой цепной четырехветвевой 4СЦ 4,25х3000</t>
  </si>
  <si>
    <t>15060200019</t>
  </si>
  <si>
    <t>Строп грузовой канатный двухпетлевой УСК1 1х1000</t>
  </si>
  <si>
    <t>15060200081</t>
  </si>
  <si>
    <t>Строп грузовой канатный двухпетлевой УСК1 3,2х2000</t>
  </si>
  <si>
    <t>15060200048</t>
  </si>
  <si>
    <t>Строп грузовой текстильный ленточный петлевой СТЛП 1,0х2000</t>
  </si>
  <si>
    <t>15060200064</t>
  </si>
  <si>
    <t>Строп грузовой текстильный ленточный петлевой СТЛП 3х3000</t>
  </si>
  <si>
    <t>м</t>
  </si>
  <si>
    <t>Базис поставки - место отгрузки товара: ЯНАО, г. Новый Уренгой п. Коротчаево, код получателя - 9607</t>
  </si>
  <si>
    <t>Январь-февраль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</si>
</sst>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7" fillId="4" borderId="8" xfId="0" applyFont="1" applyFill="1" applyBorder="1" applyAlignment="1">
      <alignment horizontal="center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right" vertical="center" wrapText="1"/>
    </xf>
    <xf numFmtId="1" fontId="10" fillId="0" borderId="4" xfId="0" applyNumberFormat="1" applyFont="1" applyFill="1" applyBorder="1" applyAlignment="1">
      <alignment horizontal="right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right" vertical="center" wrapText="1"/>
    </xf>
    <xf numFmtId="1" fontId="10" fillId="0" borderId="4" xfId="0" applyNumberFormat="1" applyFont="1" applyBorder="1" applyAlignment="1">
      <alignment horizontal="righ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tabSelected="1" zoomScaleNormal="100" workbookViewId="0">
      <selection activeCell="M28" sqref="M28:U28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33.5703125" customWidth="1"/>
    <col min="6" max="6" width="5.5703125" customWidth="1"/>
    <col min="7" max="7" width="7.710937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0" t="s">
        <v>68</v>
      </c>
      <c r="R1" s="30"/>
      <c r="S1" s="30"/>
      <c r="T1" s="30"/>
      <c r="U1" s="30"/>
    </row>
    <row r="2" spans="1:2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1:21" x14ac:dyDescent="0.25">
      <c r="A3" s="2"/>
      <c r="B3" s="31" t="s">
        <v>1</v>
      </c>
      <c r="C3" s="31"/>
      <c r="D3" s="31"/>
      <c r="E3" s="31"/>
      <c r="F3" s="3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67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2" t="s">
        <v>3</v>
      </c>
      <c r="B7" s="33" t="s">
        <v>4</v>
      </c>
      <c r="C7" s="33" t="s">
        <v>5</v>
      </c>
      <c r="D7" s="34" t="s">
        <v>6</v>
      </c>
      <c r="E7" s="34"/>
      <c r="F7" s="34"/>
      <c r="G7" s="34"/>
      <c r="H7" s="34"/>
      <c r="I7" s="34"/>
      <c r="J7" s="34"/>
      <c r="K7" s="34"/>
      <c r="L7" s="34"/>
      <c r="M7" s="35" t="s">
        <v>7</v>
      </c>
      <c r="N7" s="36"/>
      <c r="O7" s="36"/>
      <c r="P7" s="36"/>
      <c r="Q7" s="36"/>
      <c r="R7" s="36"/>
      <c r="S7" s="36"/>
      <c r="T7" s="36"/>
      <c r="U7" s="36"/>
    </row>
    <row r="8" spans="1:21" x14ac:dyDescent="0.25">
      <c r="A8" s="32"/>
      <c r="B8" s="33"/>
      <c r="C8" s="33"/>
      <c r="D8" s="34" t="s">
        <v>8</v>
      </c>
      <c r="E8" s="34"/>
      <c r="F8" s="34"/>
      <c r="G8" s="34"/>
      <c r="H8" s="32" t="s">
        <v>9</v>
      </c>
      <c r="I8" s="32" t="s">
        <v>10</v>
      </c>
      <c r="J8" s="33" t="s">
        <v>11</v>
      </c>
      <c r="K8" s="33" t="s">
        <v>12</v>
      </c>
      <c r="L8" s="54" t="s">
        <v>53</v>
      </c>
      <c r="M8" s="35" t="s">
        <v>13</v>
      </c>
      <c r="N8" s="36"/>
      <c r="O8" s="36"/>
      <c r="P8" s="36"/>
      <c r="Q8" s="36"/>
      <c r="R8" s="37" t="s">
        <v>14</v>
      </c>
      <c r="S8" s="37" t="s">
        <v>15</v>
      </c>
      <c r="T8" s="37" t="s">
        <v>16</v>
      </c>
      <c r="U8" s="37" t="s">
        <v>17</v>
      </c>
    </row>
    <row r="9" spans="1:21" x14ac:dyDescent="0.25">
      <c r="A9" s="32"/>
      <c r="B9" s="33"/>
      <c r="C9" s="33"/>
      <c r="D9" s="38" t="s">
        <v>18</v>
      </c>
      <c r="E9" s="38" t="s">
        <v>19</v>
      </c>
      <c r="F9" s="38" t="s">
        <v>20</v>
      </c>
      <c r="G9" s="38" t="s">
        <v>21</v>
      </c>
      <c r="H9" s="32"/>
      <c r="I9" s="32"/>
      <c r="J9" s="33"/>
      <c r="K9" s="33"/>
      <c r="L9" s="54"/>
      <c r="M9" s="53" t="s">
        <v>19</v>
      </c>
      <c r="N9" s="37" t="s">
        <v>22</v>
      </c>
      <c r="O9" s="37" t="s">
        <v>21</v>
      </c>
      <c r="P9" s="37" t="s">
        <v>23</v>
      </c>
      <c r="Q9" s="37" t="s">
        <v>24</v>
      </c>
      <c r="R9" s="37"/>
      <c r="S9" s="37"/>
      <c r="T9" s="37"/>
      <c r="U9" s="37"/>
    </row>
    <row r="10" spans="1:21" ht="72" customHeight="1" x14ac:dyDescent="0.25">
      <c r="A10" s="32"/>
      <c r="B10" s="33"/>
      <c r="C10" s="33"/>
      <c r="D10" s="38"/>
      <c r="E10" s="38"/>
      <c r="F10" s="38"/>
      <c r="G10" s="38"/>
      <c r="H10" s="32"/>
      <c r="I10" s="32"/>
      <c r="J10" s="33"/>
      <c r="K10" s="33"/>
      <c r="L10" s="54"/>
      <c r="M10" s="53"/>
      <c r="N10" s="37"/>
      <c r="O10" s="37"/>
      <c r="P10" s="37"/>
      <c r="Q10" s="37"/>
      <c r="R10" s="37"/>
      <c r="S10" s="37"/>
      <c r="T10" s="37"/>
      <c r="U10" s="37"/>
    </row>
    <row r="11" spans="1:21" x14ac:dyDescent="0.25">
      <c r="A11" s="16" t="s">
        <v>25</v>
      </c>
      <c r="B11" s="16" t="s">
        <v>26</v>
      </c>
      <c r="C11" s="16" t="s">
        <v>27</v>
      </c>
      <c r="D11" s="16" t="s">
        <v>64</v>
      </c>
      <c r="E11" s="16" t="s">
        <v>28</v>
      </c>
      <c r="F11" s="16" t="s">
        <v>29</v>
      </c>
      <c r="G11" s="16" t="s">
        <v>30</v>
      </c>
      <c r="H11" s="16" t="s">
        <v>31</v>
      </c>
      <c r="I11" s="16" t="s">
        <v>32</v>
      </c>
      <c r="J11" s="16" t="s">
        <v>33</v>
      </c>
      <c r="K11" s="16" t="s">
        <v>34</v>
      </c>
      <c r="L11" s="16" t="s">
        <v>35</v>
      </c>
      <c r="M11" s="16" t="s">
        <v>36</v>
      </c>
      <c r="N11" s="16" t="s">
        <v>37</v>
      </c>
      <c r="O11" s="16" t="s">
        <v>38</v>
      </c>
      <c r="P11" s="16" t="s">
        <v>39</v>
      </c>
      <c r="Q11" s="16" t="s">
        <v>40</v>
      </c>
      <c r="R11" s="16" t="s">
        <v>41</v>
      </c>
      <c r="S11" s="16" t="s">
        <v>42</v>
      </c>
      <c r="T11" s="16" t="s">
        <v>43</v>
      </c>
      <c r="U11" s="16" t="s">
        <v>44</v>
      </c>
    </row>
    <row r="12" spans="1:21" ht="59.25" customHeight="1" x14ac:dyDescent="0.25">
      <c r="A12" s="21">
        <v>1</v>
      </c>
      <c r="B12" s="22" t="s">
        <v>70</v>
      </c>
      <c r="C12" s="19" t="s">
        <v>54</v>
      </c>
      <c r="D12" s="22" t="s">
        <v>72</v>
      </c>
      <c r="E12" s="28" t="s">
        <v>73</v>
      </c>
      <c r="F12" s="52" t="s">
        <v>45</v>
      </c>
      <c r="G12" s="17"/>
      <c r="H12" s="51" t="s">
        <v>46</v>
      </c>
      <c r="I12" s="51" t="s">
        <v>46</v>
      </c>
      <c r="J12" s="23" t="s">
        <v>66</v>
      </c>
      <c r="K12" s="24">
        <v>10</v>
      </c>
      <c r="L12" s="55" t="s">
        <v>104</v>
      </c>
      <c r="M12" s="11"/>
      <c r="N12" s="6"/>
      <c r="O12" s="7"/>
      <c r="P12" s="8"/>
      <c r="Q12" s="9"/>
      <c r="R12" s="12">
        <v>0</v>
      </c>
      <c r="S12" s="13">
        <f>R12*K12</f>
        <v>0</v>
      </c>
      <c r="T12" s="13">
        <f>S12*0.2</f>
        <v>0</v>
      </c>
      <c r="U12" s="14">
        <f>T12+S12</f>
        <v>0</v>
      </c>
    </row>
    <row r="13" spans="1:21" ht="63" customHeight="1" x14ac:dyDescent="0.25">
      <c r="A13" s="21">
        <v>2</v>
      </c>
      <c r="B13" s="22" t="s">
        <v>65</v>
      </c>
      <c r="C13" s="20" t="s">
        <v>55</v>
      </c>
      <c r="D13" s="22" t="s">
        <v>74</v>
      </c>
      <c r="E13" s="28" t="s">
        <v>75</v>
      </c>
      <c r="F13" s="52"/>
      <c r="G13" s="17"/>
      <c r="H13" s="51"/>
      <c r="I13" s="51"/>
      <c r="J13" s="23" t="s">
        <v>66</v>
      </c>
      <c r="K13" s="24">
        <v>30</v>
      </c>
      <c r="L13" s="55" t="s">
        <v>104</v>
      </c>
      <c r="M13" s="11"/>
      <c r="N13" s="6"/>
      <c r="O13" s="7"/>
      <c r="P13" s="8"/>
      <c r="Q13" s="9"/>
      <c r="R13" s="12">
        <v>0</v>
      </c>
      <c r="S13" s="13">
        <f t="shared" ref="S13:S23" si="0">R13*K13</f>
        <v>0</v>
      </c>
      <c r="T13" s="13">
        <f t="shared" ref="T13:T23" si="1">S13*0.2</f>
        <v>0</v>
      </c>
      <c r="U13" s="14">
        <f t="shared" ref="U13:U23" si="2">T13+S13</f>
        <v>0</v>
      </c>
    </row>
    <row r="14" spans="1:21" ht="50.25" customHeight="1" x14ac:dyDescent="0.25">
      <c r="A14" s="21">
        <v>3</v>
      </c>
      <c r="B14" s="22" t="s">
        <v>65</v>
      </c>
      <c r="C14" s="20" t="s">
        <v>56</v>
      </c>
      <c r="D14" s="22" t="s">
        <v>76</v>
      </c>
      <c r="E14" s="28" t="s">
        <v>77</v>
      </c>
      <c r="F14" s="52"/>
      <c r="G14" s="17"/>
      <c r="H14" s="51"/>
      <c r="I14" s="51"/>
      <c r="J14" s="23" t="s">
        <v>66</v>
      </c>
      <c r="K14" s="24">
        <v>30</v>
      </c>
      <c r="L14" s="55" t="s">
        <v>104</v>
      </c>
      <c r="M14" s="11"/>
      <c r="N14" s="6"/>
      <c r="O14" s="7"/>
      <c r="P14" s="8"/>
      <c r="Q14" s="9"/>
      <c r="R14" s="12">
        <v>0</v>
      </c>
      <c r="S14" s="13">
        <f t="shared" si="0"/>
        <v>0</v>
      </c>
      <c r="T14" s="13">
        <f t="shared" si="1"/>
        <v>0</v>
      </c>
      <c r="U14" s="14">
        <f t="shared" si="2"/>
        <v>0</v>
      </c>
    </row>
    <row r="15" spans="1:21" ht="50.25" customHeight="1" x14ac:dyDescent="0.25">
      <c r="A15" s="21">
        <v>4</v>
      </c>
      <c r="B15" s="22" t="s">
        <v>70</v>
      </c>
      <c r="C15" s="18"/>
      <c r="D15" s="22" t="s">
        <v>78</v>
      </c>
      <c r="E15" s="28" t="s">
        <v>79</v>
      </c>
      <c r="F15" s="52"/>
      <c r="G15" s="17"/>
      <c r="H15" s="51"/>
      <c r="I15" s="51"/>
      <c r="J15" s="23" t="s">
        <v>66</v>
      </c>
      <c r="K15" s="24">
        <v>10</v>
      </c>
      <c r="L15" s="55" t="s">
        <v>104</v>
      </c>
      <c r="M15" s="11"/>
      <c r="N15" s="6"/>
      <c r="O15" s="7"/>
      <c r="P15" s="8"/>
      <c r="Q15" s="9"/>
      <c r="R15" s="12">
        <v>0</v>
      </c>
      <c r="S15" s="13">
        <f t="shared" si="0"/>
        <v>0</v>
      </c>
      <c r="T15" s="13">
        <f t="shared" si="1"/>
        <v>0</v>
      </c>
      <c r="U15" s="14">
        <f t="shared" si="2"/>
        <v>0</v>
      </c>
    </row>
    <row r="16" spans="1:21" ht="50.25" customHeight="1" x14ac:dyDescent="0.25">
      <c r="A16" s="21">
        <v>5</v>
      </c>
      <c r="B16" s="22" t="s">
        <v>65</v>
      </c>
      <c r="C16" s="20" t="s">
        <v>57</v>
      </c>
      <c r="D16" s="22" t="s">
        <v>80</v>
      </c>
      <c r="E16" s="28" t="s">
        <v>81</v>
      </c>
      <c r="F16" s="52"/>
      <c r="G16" s="17"/>
      <c r="H16" s="51"/>
      <c r="I16" s="51"/>
      <c r="J16" s="23" t="s">
        <v>66</v>
      </c>
      <c r="K16" s="24">
        <v>15</v>
      </c>
      <c r="L16" s="55" t="s">
        <v>104</v>
      </c>
      <c r="M16" s="11"/>
      <c r="N16" s="6"/>
      <c r="O16" s="7"/>
      <c r="P16" s="8"/>
      <c r="Q16" s="9"/>
      <c r="R16" s="12">
        <v>0</v>
      </c>
      <c r="S16" s="13">
        <f t="shared" si="0"/>
        <v>0</v>
      </c>
      <c r="T16" s="13">
        <f t="shared" si="1"/>
        <v>0</v>
      </c>
      <c r="U16" s="14">
        <f t="shared" si="2"/>
        <v>0</v>
      </c>
    </row>
    <row r="17" spans="1:21" ht="50.25" customHeight="1" x14ac:dyDescent="0.25">
      <c r="A17" s="21">
        <v>6</v>
      </c>
      <c r="B17" s="22" t="s">
        <v>71</v>
      </c>
      <c r="C17" s="20" t="s">
        <v>58</v>
      </c>
      <c r="D17" s="22" t="s">
        <v>82</v>
      </c>
      <c r="E17" s="28" t="s">
        <v>83</v>
      </c>
      <c r="F17" s="52"/>
      <c r="G17" s="17"/>
      <c r="H17" s="51"/>
      <c r="I17" s="51"/>
      <c r="J17" s="23" t="s">
        <v>66</v>
      </c>
      <c r="K17" s="24">
        <v>1</v>
      </c>
      <c r="L17" s="55" t="s">
        <v>104</v>
      </c>
      <c r="M17" s="11"/>
      <c r="N17" s="6"/>
      <c r="O17" s="7"/>
      <c r="P17" s="8"/>
      <c r="Q17" s="9"/>
      <c r="R17" s="12">
        <v>0</v>
      </c>
      <c r="S17" s="13">
        <f t="shared" si="0"/>
        <v>0</v>
      </c>
      <c r="T17" s="13">
        <f t="shared" si="1"/>
        <v>0</v>
      </c>
      <c r="U17" s="14">
        <f t="shared" si="2"/>
        <v>0</v>
      </c>
    </row>
    <row r="18" spans="1:21" ht="50.25" customHeight="1" x14ac:dyDescent="0.25">
      <c r="A18" s="21">
        <v>7</v>
      </c>
      <c r="B18" s="22" t="s">
        <v>70</v>
      </c>
      <c r="C18" s="20" t="s">
        <v>59</v>
      </c>
      <c r="D18" s="22" t="s">
        <v>84</v>
      </c>
      <c r="E18" s="28" t="s">
        <v>85</v>
      </c>
      <c r="F18" s="52"/>
      <c r="G18" s="17"/>
      <c r="H18" s="51"/>
      <c r="I18" s="51"/>
      <c r="J18" s="23" t="s">
        <v>102</v>
      </c>
      <c r="K18" s="24">
        <v>30</v>
      </c>
      <c r="L18" s="55" t="s">
        <v>104</v>
      </c>
      <c r="M18" s="11"/>
      <c r="N18" s="6"/>
      <c r="O18" s="7"/>
      <c r="P18" s="8"/>
      <c r="Q18" s="9"/>
      <c r="R18" s="12">
        <v>0</v>
      </c>
      <c r="S18" s="13">
        <f t="shared" si="0"/>
        <v>0</v>
      </c>
      <c r="T18" s="13">
        <f t="shared" si="1"/>
        <v>0</v>
      </c>
      <c r="U18" s="14">
        <f t="shared" si="2"/>
        <v>0</v>
      </c>
    </row>
    <row r="19" spans="1:21" ht="50.25" customHeight="1" x14ac:dyDescent="0.25">
      <c r="A19" s="21">
        <v>8</v>
      </c>
      <c r="B19" s="25" t="s">
        <v>65</v>
      </c>
      <c r="C19" s="20" t="s">
        <v>60</v>
      </c>
      <c r="D19" s="25" t="s">
        <v>86</v>
      </c>
      <c r="E19" s="29" t="s">
        <v>87</v>
      </c>
      <c r="F19" s="52"/>
      <c r="G19" s="17"/>
      <c r="H19" s="51"/>
      <c r="I19" s="51"/>
      <c r="J19" s="26" t="s">
        <v>66</v>
      </c>
      <c r="K19" s="27">
        <v>10</v>
      </c>
      <c r="L19" s="55" t="s">
        <v>104</v>
      </c>
      <c r="M19" s="11"/>
      <c r="N19" s="6"/>
      <c r="O19" s="7"/>
      <c r="P19" s="8"/>
      <c r="Q19" s="9"/>
      <c r="R19" s="12">
        <v>0</v>
      </c>
      <c r="S19" s="13">
        <f t="shared" si="0"/>
        <v>0</v>
      </c>
      <c r="T19" s="13">
        <f t="shared" si="1"/>
        <v>0</v>
      </c>
      <c r="U19" s="14">
        <f t="shared" si="2"/>
        <v>0</v>
      </c>
    </row>
    <row r="20" spans="1:21" ht="50.25" customHeight="1" x14ac:dyDescent="0.25">
      <c r="A20" s="21">
        <v>9</v>
      </c>
      <c r="B20" s="25" t="s">
        <v>65</v>
      </c>
      <c r="C20" s="20" t="s">
        <v>61</v>
      </c>
      <c r="D20" s="25" t="s">
        <v>88</v>
      </c>
      <c r="E20" s="29" t="s">
        <v>89</v>
      </c>
      <c r="F20" s="52"/>
      <c r="G20" s="17"/>
      <c r="H20" s="51"/>
      <c r="I20" s="51"/>
      <c r="J20" s="26" t="s">
        <v>66</v>
      </c>
      <c r="K20" s="27">
        <v>10</v>
      </c>
      <c r="L20" s="55" t="s">
        <v>104</v>
      </c>
      <c r="M20" s="11"/>
      <c r="N20" s="6"/>
      <c r="O20" s="7"/>
      <c r="P20" s="8"/>
      <c r="Q20" s="9"/>
      <c r="R20" s="12">
        <v>0</v>
      </c>
      <c r="S20" s="13">
        <f t="shared" si="0"/>
        <v>0</v>
      </c>
      <c r="T20" s="13">
        <f t="shared" si="1"/>
        <v>0</v>
      </c>
      <c r="U20" s="14">
        <f t="shared" si="2"/>
        <v>0</v>
      </c>
    </row>
    <row r="21" spans="1:21" ht="50.25" customHeight="1" x14ac:dyDescent="0.25">
      <c r="A21" s="21">
        <v>10</v>
      </c>
      <c r="B21" s="25" t="s">
        <v>65</v>
      </c>
      <c r="C21" s="20" t="s">
        <v>62</v>
      </c>
      <c r="D21" s="25" t="s">
        <v>90</v>
      </c>
      <c r="E21" s="29" t="s">
        <v>91</v>
      </c>
      <c r="F21" s="52"/>
      <c r="G21" s="17"/>
      <c r="H21" s="51"/>
      <c r="I21" s="51"/>
      <c r="J21" s="26" t="s">
        <v>66</v>
      </c>
      <c r="K21" s="27">
        <v>2</v>
      </c>
      <c r="L21" s="55" t="s">
        <v>104</v>
      </c>
      <c r="M21" s="11"/>
      <c r="N21" s="6"/>
      <c r="O21" s="7"/>
      <c r="P21" s="8"/>
      <c r="Q21" s="9"/>
      <c r="R21" s="12">
        <v>0</v>
      </c>
      <c r="S21" s="13">
        <f t="shared" si="0"/>
        <v>0</v>
      </c>
      <c r="T21" s="13">
        <f t="shared" si="1"/>
        <v>0</v>
      </c>
      <c r="U21" s="14">
        <f t="shared" si="2"/>
        <v>0</v>
      </c>
    </row>
    <row r="22" spans="1:21" ht="50.25" customHeight="1" x14ac:dyDescent="0.25">
      <c r="A22" s="21">
        <v>11</v>
      </c>
      <c r="B22" s="25" t="s">
        <v>71</v>
      </c>
      <c r="C22" s="20" t="s">
        <v>63</v>
      </c>
      <c r="D22" s="25" t="s">
        <v>92</v>
      </c>
      <c r="E22" s="29" t="s">
        <v>93</v>
      </c>
      <c r="F22" s="52"/>
      <c r="G22" s="17"/>
      <c r="H22" s="51"/>
      <c r="I22" s="51"/>
      <c r="J22" s="26" t="s">
        <v>66</v>
      </c>
      <c r="K22" s="27">
        <v>1</v>
      </c>
      <c r="L22" s="55" t="s">
        <v>104</v>
      </c>
      <c r="M22" s="11"/>
      <c r="N22" s="6"/>
      <c r="O22" s="7"/>
      <c r="P22" s="8"/>
      <c r="Q22" s="9"/>
      <c r="R22" s="12">
        <v>0</v>
      </c>
      <c r="S22" s="13">
        <f t="shared" ref="S22" si="3">R22*K22</f>
        <v>0</v>
      </c>
      <c r="T22" s="13">
        <f t="shared" ref="T22" si="4">S22*0.2</f>
        <v>0</v>
      </c>
      <c r="U22" s="14">
        <f t="shared" ref="U22" si="5">T22+S22</f>
        <v>0</v>
      </c>
    </row>
    <row r="23" spans="1:21" ht="50.25" customHeight="1" x14ac:dyDescent="0.25">
      <c r="A23" s="21">
        <v>12</v>
      </c>
      <c r="B23" s="25" t="s">
        <v>71</v>
      </c>
      <c r="C23" s="20" t="s">
        <v>63</v>
      </c>
      <c r="D23" s="25" t="s">
        <v>94</v>
      </c>
      <c r="E23" s="29" t="s">
        <v>95</v>
      </c>
      <c r="F23" s="52"/>
      <c r="G23" s="17"/>
      <c r="H23" s="51"/>
      <c r="I23" s="51"/>
      <c r="J23" s="26" t="s">
        <v>66</v>
      </c>
      <c r="K23" s="27">
        <v>10</v>
      </c>
      <c r="L23" s="55" t="s">
        <v>104</v>
      </c>
      <c r="M23" s="11"/>
      <c r="N23" s="6"/>
      <c r="O23" s="7"/>
      <c r="P23" s="8"/>
      <c r="Q23" s="9"/>
      <c r="R23" s="12">
        <v>0</v>
      </c>
      <c r="S23" s="13">
        <f t="shared" si="0"/>
        <v>0</v>
      </c>
      <c r="T23" s="13">
        <f t="shared" si="1"/>
        <v>0</v>
      </c>
      <c r="U23" s="14">
        <f t="shared" si="2"/>
        <v>0</v>
      </c>
    </row>
    <row r="24" spans="1:21" ht="59.25" customHeight="1" x14ac:dyDescent="0.25">
      <c r="A24" s="21">
        <v>13</v>
      </c>
      <c r="B24" s="25" t="s">
        <v>71</v>
      </c>
      <c r="C24" s="19" t="s">
        <v>54</v>
      </c>
      <c r="D24" s="25" t="s">
        <v>96</v>
      </c>
      <c r="E24" s="29" t="s">
        <v>97</v>
      </c>
      <c r="F24" s="52"/>
      <c r="G24" s="17"/>
      <c r="H24" s="51"/>
      <c r="I24" s="51"/>
      <c r="J24" s="26" t="s">
        <v>66</v>
      </c>
      <c r="K24" s="27">
        <v>6</v>
      </c>
      <c r="L24" s="55" t="s">
        <v>104</v>
      </c>
      <c r="M24" s="11"/>
      <c r="N24" s="6"/>
      <c r="O24" s="7"/>
      <c r="P24" s="8"/>
      <c r="Q24" s="9"/>
      <c r="R24" s="12">
        <v>0</v>
      </c>
      <c r="S24" s="13">
        <f>R24*K24</f>
        <v>0</v>
      </c>
      <c r="T24" s="13">
        <f>S24*0.2</f>
        <v>0</v>
      </c>
      <c r="U24" s="14">
        <f>T24+S24</f>
        <v>0</v>
      </c>
    </row>
    <row r="25" spans="1:21" ht="63" customHeight="1" x14ac:dyDescent="0.25">
      <c r="A25" s="21">
        <v>14</v>
      </c>
      <c r="B25" s="25" t="s">
        <v>70</v>
      </c>
      <c r="C25" s="20" t="s">
        <v>55</v>
      </c>
      <c r="D25" s="25" t="s">
        <v>98</v>
      </c>
      <c r="E25" s="29" t="s">
        <v>99</v>
      </c>
      <c r="F25" s="52"/>
      <c r="G25" s="17"/>
      <c r="H25" s="51"/>
      <c r="I25" s="51"/>
      <c r="J25" s="26" t="s">
        <v>66</v>
      </c>
      <c r="K25" s="27">
        <v>4</v>
      </c>
      <c r="L25" s="55" t="s">
        <v>104</v>
      </c>
      <c r="M25" s="11"/>
      <c r="N25" s="6"/>
      <c r="O25" s="7"/>
      <c r="P25" s="8"/>
      <c r="Q25" s="9"/>
      <c r="R25" s="12">
        <v>0</v>
      </c>
      <c r="S25" s="13">
        <f t="shared" ref="S25:S26" si="6">R25*K25</f>
        <v>0</v>
      </c>
      <c r="T25" s="13">
        <f t="shared" ref="T25:T26" si="7">S25*0.2</f>
        <v>0</v>
      </c>
      <c r="U25" s="14">
        <f t="shared" ref="U25:U26" si="8">T25+S25</f>
        <v>0</v>
      </c>
    </row>
    <row r="26" spans="1:21" ht="50.25" customHeight="1" x14ac:dyDescent="0.25">
      <c r="A26" s="21">
        <v>15</v>
      </c>
      <c r="B26" s="25" t="s">
        <v>71</v>
      </c>
      <c r="C26" s="20" t="s">
        <v>56</v>
      </c>
      <c r="D26" s="25" t="s">
        <v>100</v>
      </c>
      <c r="E26" s="29" t="s">
        <v>101</v>
      </c>
      <c r="F26" s="52"/>
      <c r="G26" s="17"/>
      <c r="H26" s="51"/>
      <c r="I26" s="51"/>
      <c r="J26" s="26" t="s">
        <v>66</v>
      </c>
      <c r="K26" s="27">
        <v>6</v>
      </c>
      <c r="L26" s="55" t="s">
        <v>104</v>
      </c>
      <c r="M26" s="11"/>
      <c r="N26" s="6"/>
      <c r="O26" s="7"/>
      <c r="P26" s="8"/>
      <c r="Q26" s="9"/>
      <c r="R26" s="12">
        <v>0</v>
      </c>
      <c r="S26" s="13">
        <f t="shared" si="6"/>
        <v>0</v>
      </c>
      <c r="T26" s="13">
        <f t="shared" si="7"/>
        <v>0</v>
      </c>
      <c r="U26" s="14">
        <f t="shared" si="8"/>
        <v>0</v>
      </c>
    </row>
    <row r="27" spans="1:21" x14ac:dyDescent="0.25">
      <c r="A27" s="44" t="s">
        <v>47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6"/>
      <c r="O27" s="46"/>
      <c r="P27" s="46"/>
      <c r="Q27" s="46"/>
      <c r="R27" s="47"/>
      <c r="S27" s="15">
        <f>SUM(S12:S26)</f>
        <v>0</v>
      </c>
      <c r="T27" s="15">
        <f>SUM(T12:T26)</f>
        <v>0</v>
      </c>
      <c r="U27" s="15">
        <f>SUM(U12:U26)</f>
        <v>0</v>
      </c>
    </row>
    <row r="28" spans="1:21" ht="17.25" customHeight="1" x14ac:dyDescent="0.25">
      <c r="A28" s="48" t="s">
        <v>103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50"/>
      <c r="M28" s="43" t="s">
        <v>48</v>
      </c>
      <c r="N28" s="43"/>
      <c r="O28" s="43"/>
      <c r="P28" s="43"/>
      <c r="Q28" s="43"/>
      <c r="R28" s="43"/>
      <c r="S28" s="43"/>
      <c r="T28" s="43"/>
      <c r="U28" s="43"/>
    </row>
    <row r="29" spans="1:21" ht="48" customHeight="1" x14ac:dyDescent="0.25">
      <c r="A29" s="40" t="s">
        <v>69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2"/>
      <c r="M29" s="43" t="s">
        <v>48</v>
      </c>
      <c r="N29" s="43"/>
      <c r="O29" s="43"/>
      <c r="P29" s="43"/>
      <c r="Q29" s="43"/>
      <c r="R29" s="43"/>
      <c r="S29" s="43"/>
      <c r="T29" s="43"/>
      <c r="U29" s="43"/>
    </row>
    <row r="30" spans="1:21" ht="35.25" customHeight="1" x14ac:dyDescent="0.25">
      <c r="A30" s="40" t="s">
        <v>49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2"/>
      <c r="M30" s="43" t="s">
        <v>48</v>
      </c>
      <c r="N30" s="43"/>
      <c r="O30" s="43"/>
      <c r="P30" s="43"/>
      <c r="Q30" s="43"/>
      <c r="R30" s="43"/>
      <c r="S30" s="43"/>
      <c r="T30" s="43"/>
      <c r="U30" s="43"/>
    </row>
    <row r="31" spans="1:21" x14ac:dyDescent="0.25">
      <c r="A31" s="40" t="s">
        <v>50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2"/>
      <c r="M31" s="43" t="s">
        <v>48</v>
      </c>
      <c r="N31" s="43"/>
      <c r="O31" s="43"/>
      <c r="P31" s="43"/>
      <c r="Q31" s="43"/>
      <c r="R31" s="43"/>
      <c r="S31" s="43"/>
      <c r="T31" s="43"/>
      <c r="U31" s="43"/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10" t="s">
        <v>51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D34" t="s">
        <v>52</v>
      </c>
    </row>
  </sheetData>
  <mergeCells count="40">
    <mergeCell ref="I12:I26"/>
    <mergeCell ref="F12:F26"/>
    <mergeCell ref="H12:H26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31:L31"/>
    <mergeCell ref="M31:U31"/>
    <mergeCell ref="A27:R27"/>
    <mergeCell ref="A29:L29"/>
    <mergeCell ref="M29:U29"/>
    <mergeCell ref="A28:L28"/>
    <mergeCell ref="M28:U28"/>
    <mergeCell ref="A30:L30"/>
    <mergeCell ref="M30:U3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2023-11-03T08:18:02Z</dcterms:modified>
</cp:coreProperties>
</file>