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5-БНГРЭ-2022 Поставка компрессоров и комплектующих к ним в 2023г\1 Запрос\Формы 6к, 6т\"/>
    </mc:Choice>
  </mc:AlternateContent>
  <xr:revisionPtr revIDLastSave="0" documentId="13_ncr:1_{BE86E473-27A2-4379-930F-2F5AC7C63A1C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T15" i="1" l="1"/>
  <c r="U15" i="1" s="1"/>
  <c r="T19" i="1"/>
  <c r="U19" i="1" s="1"/>
  <c r="T23" i="1"/>
  <c r="U23" i="1" s="1"/>
  <c r="T27" i="1"/>
  <c r="U27" i="1" s="1"/>
  <c r="T31" i="1"/>
  <c r="U31" i="1" s="1"/>
  <c r="T35" i="1"/>
  <c r="U35" i="1" s="1"/>
  <c r="T39" i="1"/>
  <c r="U39" i="1" s="1"/>
  <c r="T43" i="1"/>
  <c r="U43" i="1" s="1"/>
  <c r="T13" i="1"/>
  <c r="T14" i="1"/>
  <c r="U14" i="1" s="1"/>
  <c r="T16" i="1"/>
  <c r="U16" i="1" s="1"/>
  <c r="T17" i="1"/>
  <c r="U17" i="1" s="1"/>
  <c r="T18" i="1"/>
  <c r="U18" i="1" s="1"/>
  <c r="T20" i="1"/>
  <c r="U20" i="1" s="1"/>
  <c r="T21" i="1"/>
  <c r="U21" i="1" s="1"/>
  <c r="T22" i="1"/>
  <c r="U22" i="1" s="1"/>
  <c r="T24" i="1"/>
  <c r="U24" i="1" s="1"/>
  <c r="T25" i="1"/>
  <c r="U25" i="1" s="1"/>
  <c r="T26" i="1"/>
  <c r="U26" i="1" s="1"/>
  <c r="T28" i="1"/>
  <c r="U28" i="1" s="1"/>
  <c r="T29" i="1"/>
  <c r="U29" i="1" s="1"/>
  <c r="T30" i="1"/>
  <c r="U30" i="1" s="1"/>
  <c r="T32" i="1"/>
  <c r="U32" i="1" s="1"/>
  <c r="T33" i="1"/>
  <c r="U33" i="1" s="1"/>
  <c r="T34" i="1"/>
  <c r="U34" i="1" s="1"/>
  <c r="T36" i="1"/>
  <c r="U36" i="1" s="1"/>
  <c r="T37" i="1"/>
  <c r="U37" i="1" s="1"/>
  <c r="T38" i="1"/>
  <c r="U38" i="1" s="1"/>
  <c r="T40" i="1"/>
  <c r="U40" i="1" s="1"/>
  <c r="T41" i="1"/>
  <c r="U41" i="1" s="1"/>
  <c r="T42" i="1"/>
  <c r="U42" i="1" s="1"/>
  <c r="S12" i="1"/>
  <c r="T12" i="1" s="1"/>
  <c r="S44" i="1" l="1"/>
  <c r="T44" i="1"/>
  <c r="U13" i="1"/>
  <c r="U12" i="1"/>
  <c r="U44" i="1" s="1"/>
</calcChain>
</file>

<file path=xl/sharedStrings.xml><?xml version="1.0" encoding="utf-8"?>
<sst xmlns="http://schemas.openxmlformats.org/spreadsheetml/2006/main" count="226" uniqueCount="171">
  <si>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</si>
  <si>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</si>
  <si>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</si>
  <si>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</si>
  <si>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</si>
  <si>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</si>
  <si>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</si>
  <si>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</si>
  <si>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</si>
  <si>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</si>
  <si>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</si>
  <si>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</si>
  <si>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</si>
  <si>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</si>
  <si>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</si>
  <si>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</si>
  <si>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</si>
  <si>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</si>
  <si>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</si>
  <si>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</si>
  <si>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</si>
  <si>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</si>
  <si>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</si>
  <si>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</si>
  <si>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</si>
  <si>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</si>
  <si>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</si>
  <si>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</si>
  <si>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</si>
  <si>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</si>
  <si>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</si>
  <si>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</si>
  <si>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</si>
  <si>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</si>
  <si>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</si>
  <si>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</si>
  <si>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</si>
  <si>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</si>
  <si>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</si>
  <si>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</si>
  <si>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</si>
  <si>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</si>
  <si>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</si>
  <si>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</si>
  <si>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</si>
  <si>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</si>
  <si>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Отдел главного механика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</si>
  <si>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</si>
  <si>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</si>
  <si>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</si>
  <si>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</si>
  <si>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</si>
  <si>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</si>
  <si>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Подпись:________________________________ /Должность, Фамилия И.О./</t>
  </si>
  <si>
    <t>Согласен/не согласен (указать свои условия)
(формулировку не менять, указать точное количество процентов и дней)</t>
  </si>
  <si>
    <t>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</si>
  <si>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</si>
  <si>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</si>
  <si>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</si>
  <si>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</si>
  <si>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</si>
  <si>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</si>
  <si>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</si>
  <si>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</si>
  <si>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</si>
  <si>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</si>
  <si>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Условия опциона: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</t>
  </si>
  <si>
    <t>шт</t>
  </si>
  <si>
    <t>Форма 6.2к «Коммерческое предложение»</t>
  </si>
  <si>
    <t xml:space="preserve">Гарантийный срок: </t>
  </si>
  <si>
    <t xml:space="preserve">м.п. </t>
  </si>
  <si>
    <t>ПДО №85-БНГРЭ-2022 "Поставка компрессоров и комплектующих к ним в 2023 году"</t>
  </si>
  <si>
    <t>№1 185 из Куюмбинский ЛУ Куст №2, №1 186 из Юрубчено-Тохомское М №41, №1 187 из Куюмбинский ЛУ Куст №106, №1 188 из Куюмбинский ЛУ Куст №14, №1 189 из Куюмбинский ЛУ Куст №34</t>
  </si>
  <si>
    <t>28040000013</t>
  </si>
  <si>
    <t>Вставка эластичная муфты прямого привода JC-GR55-55 18102010</t>
  </si>
  <si>
    <t>№1 709 из Юрубчено-Тохомское М №41, №1 707 из Куюмбинский ЛУ Куст №21, №1 708 из Куюмбинский ЛУ Куст №104, №1 710 из Куюмбинский ЛУ Куст №2Г, №1 711 из Юрубчено-Тохомское М №75, №1 712 из Терско-Камовский ЛУ Куст №73</t>
  </si>
  <si>
    <t>28040200040</t>
  </si>
  <si>
    <t>Глушитель G1 ANB1-10</t>
  </si>
  <si>
    <t>№1 843 из Куюмбинский ЛУ Куст №104, №1 844 из Куюмбинский ЛУ Куст №2Г</t>
  </si>
  <si>
    <t>28040200013</t>
  </si>
  <si>
    <t>Датчик давления ДДВ-1016-1310М</t>
  </si>
  <si>
    <t>№1 868 из Куюмбинский ЛУ Куст №104, №1 869 из Куюмбинский ЛУ Куст №2Г</t>
  </si>
  <si>
    <t>28040200014</t>
  </si>
  <si>
    <t>Датчик температуры ДТМ-000050-320М</t>
  </si>
  <si>
    <t>№1 979 из Терско-Камовский ЛУ Куст №73</t>
  </si>
  <si>
    <t>28040200050</t>
  </si>
  <si>
    <t>Диафрагма сбросного клапана ОВА-0540С</t>
  </si>
  <si>
    <t>№3 833 из Юрубчено-Тохомское М №41, №3 832 из Куюмбинский ЛУ Куст №104, №3 834 из Куюмбинский ЛУ Куст №2Г, №3 837 из Терско-Камовский ЛУ Куст №73, №3 835 из Терско-Камовский ЛУ №548, №3 836 из Куюмбинский ЛУ №275</t>
  </si>
  <si>
    <t>28040200016</t>
  </si>
  <si>
    <t>Клапан предохранительный 1" 9,2 атм.</t>
  </si>
  <si>
    <t>№5 480 из Юрубчено-Тохомское М №41, №5 479 из Куюмбинский ЛУ Куст №21</t>
  </si>
  <si>
    <t>28040200033</t>
  </si>
  <si>
    <t>Комплект РВД для ДЭН-45</t>
  </si>
  <si>
    <t>№5 536 из Юрубчено-Тохомское М №41, №5 534 из Куюмбинский ЛУ Куст №21, №5 535 из Куюмбинский ЛУ Куст №104, №5 537 из Куюмбинский ЛУ Куст №2Г, №5 538 из Юрубчено-Тохомское М №75, №5 539 из Терско-Камовский ЛУ Куст №73</t>
  </si>
  <si>
    <t>28040200041</t>
  </si>
  <si>
    <t xml:space="preserve">Конденсатоотводчик JAD-20 </t>
  </si>
  <si>
    <t>№7 912 из Куюмбинский ЛУ Куст №2, №7 913 из Куюмбинский ЛУ Куст №106, №7 914 из Куюмбинский ЛУ Куст №14, №7 915 из Куюмбинский ЛУ Куст №34</t>
  </si>
  <si>
    <t>28040000012</t>
  </si>
  <si>
    <t>Муфта прямого привода JC-GR55-55 18102010</t>
  </si>
  <si>
    <t>№8 872 из Куюмбинский ЛУ Куст №21, №8 873 из Куюмбинский ЛУ Куст №104, №8 874 из Терско-Камовский ЛУ Куст №73</t>
  </si>
  <si>
    <t>28040200037</t>
  </si>
  <si>
    <t xml:space="preserve">Охладитель (радиатор) для ДЭН-75 (комбинированный) </t>
  </si>
  <si>
    <t>№11 889 из Юрубчено-Тохомское М №41, №11 887 из Куюмбинский ЛУ Куст №21, №11 888 из Куюмбинский ЛУ Куст №104, №11 890 из Куюмбинский ЛУ Куст №2Г, №11 891 из Терско-Камовский ЛУ Куст №73</t>
  </si>
  <si>
    <t>28040200023</t>
  </si>
  <si>
    <t>Р/К клапан-термостата ДЭН-75Ш</t>
  </si>
  <si>
    <t>№11 894 из Юрубчено-Тохомское М №41, №11 892 из Куюмбинский ЛУ Куст №21, №11 893 из Куюмбинский ЛУ Куст №104, №11 895 из Куюмбинский ЛУ Куст №2Г, №11 896 из Терско-Камовский ЛУ Куст №73</t>
  </si>
  <si>
    <t>28040200025</t>
  </si>
  <si>
    <t>Р/К клапана впускного ДЭН-75Ш</t>
  </si>
  <si>
    <t>№11 899 из Юрубчено-Тохомское М №41, №11 897 из Куюмбинский ЛУ Куст №21, №11 898 из Куюмбинский ЛУ Куст №104, №11 900 из Куюмбинский ЛУ Куст №2Г, №11 901 из Терско-Камовский ЛУ Куст №73</t>
  </si>
  <si>
    <t>28040200024</t>
  </si>
  <si>
    <t>Р/К клапана мин. давления ДЭН-75Ш</t>
  </si>
  <si>
    <t>№11 904 из Юрубчено-Тохомское М №41, №11 902 из Куюмбинский ЛУ Куст №21, №11 903 из Куюмбинский ЛУ Куст №104, №11 905 из Куюмбинский ЛУ Куст №2Г, №11 906 из Терско-Камовский ЛУ Куст №73</t>
  </si>
  <si>
    <t>28040200026</t>
  </si>
  <si>
    <t>Р/К уплотнения компр. ДЭН-75Ш</t>
  </si>
  <si>
    <t>№12 050 из Куюмбинский ЛУ Куст №21, №12 051 из Куюмбинский ЛУ Куст №104, №12 052 из Куюмбинский ЛУ Куст №2Г, №12 053 из Терско-Камовский ЛУ Куст №73</t>
  </si>
  <si>
    <t>28040200022</t>
  </si>
  <si>
    <t>РВД для ДЭН-75Ш Модификации: A250S2(Р)-В201(0)-RB80E-B3096(Д)-БУК-2011+</t>
  </si>
  <si>
    <t>№12 377 из Юрубчено-Тохомское М №41, №12 376 из Куюмбинский ЛУ Куст №21, №12 380 из Юрубчено-Тохомское М №75, №12 381 из Терско-Камовский ЛУ Куст №73, №12 378 из Терско-Камовский ЛУ №548, №12 379 из Куюмбинский ЛУ №275</t>
  </si>
  <si>
    <t>28040200011</t>
  </si>
  <si>
    <t>Ремень XPB 1700 ДЭН-75Ш</t>
  </si>
  <si>
    <t>№12 510 из Куюмбинский ЛУ Куст №21</t>
  </si>
  <si>
    <t>28040200043</t>
  </si>
  <si>
    <t>Ремкомплект клапана впускного ДЭН-45</t>
  </si>
  <si>
    <t>№12 511 из Куюмбинский ЛУ Куст №21</t>
  </si>
  <si>
    <t>28040200044</t>
  </si>
  <si>
    <t>Ремкомплект клапана минимального давления ДЭН-45</t>
  </si>
  <si>
    <t>№12 512 из Куюмбинский ЛУ Куст №21</t>
  </si>
  <si>
    <t>28040200042</t>
  </si>
  <si>
    <t>Ремкомплект клапана-термостата ДЭН-45</t>
  </si>
  <si>
    <t>№12 521 из Куюмбинский ЛУ Куст №21</t>
  </si>
  <si>
    <t>28040200045</t>
  </si>
  <si>
    <t>Ремкомплект уплотнения компрессора  ДЭН-45</t>
  </si>
  <si>
    <t>№12 736 из Куюмбинский ЛУ Куст №21</t>
  </si>
  <si>
    <t>28040200047</t>
  </si>
  <si>
    <t>Рукав гофрированный от воздушного фильтра до впускного клапана ДЭН-45</t>
  </si>
  <si>
    <t>№12 737 из Куюмбинский ЛУ Куст №21, №12 738 из Терско-Камовский ЛУ Куст №73</t>
  </si>
  <si>
    <t>28040200048</t>
  </si>
  <si>
    <t>Рукав гофрированный от воздушного фильтра до впускного клапана ДЭН-75Ш</t>
  </si>
  <si>
    <t>№13 418 из Юрубчено-Тохомское М №41, №13 416 из Куюмбинский ЛУ Куст №21, №13 417 из Куюмбинский ЛУ Куст №104, №13 419 из Куюмбинский ЛУ Куст №2Г, №13 422 из Юрубчено-Тохомское М №75, №13 423 из Терско-Камовский ЛУ Куст №73, №13 420 из Терско-Камовский ЛУ №548, №13 421 из Куюмбинский ЛУ №275</t>
  </si>
  <si>
    <t>28040200008</t>
  </si>
  <si>
    <t>Сепаратор масляный СP12/2  ДЭН-75Ш</t>
  </si>
  <si>
    <t>№13 424 из Куюмбинский ЛУ Куст №21</t>
  </si>
  <si>
    <t>28040200001</t>
  </si>
  <si>
    <t>Сепаратор СР 9/2</t>
  </si>
  <si>
    <t>№15 887 из Юрубчено-Тохомское М №41, №15 885 из Куюмбинский ЛУ Куст №21, №15 886 из Куюмбинский ЛУ Куст №104, №15 888 из Куюмбинский ЛУ Куст №2Г, №15 891 из Юрубчено-Тохомское М №75, №15 892 из Терско-Камовский ЛУ Куст №73, №15 889 из Терско-Камовский ЛУ №548, №15 890 из Куюмбинский ЛУ №275</t>
  </si>
  <si>
    <t>28040200039</t>
  </si>
  <si>
    <t>Фильтр концевой ФВ 0850/X-P</t>
  </si>
  <si>
    <t>№15 952 из Куюмбинский ЛУ Куст №21</t>
  </si>
  <si>
    <t>28040200032</t>
  </si>
  <si>
    <t>Фильтр масляный ДЭН-45 ФМ210/75 ЧКЗ</t>
  </si>
  <si>
    <t>№15 968 из Юрубчено-Тохомское М №41, №15 966 из Куюмбинский ЛУ Куст №21, №15 967 из Куюмбинский ЛУ Куст №104, №15 969 из Куюмбинский ЛУ Куст №2Г, №15 972 из Юрубчено-Тохомское М №75, №15 973 из Терско-Камовский ЛУ Куст №73, №15 970 из Терско-Камовский ЛУ №548, №15 971 из Куюмбинский ЛУ №275</t>
  </si>
  <si>
    <t>28040200007</t>
  </si>
  <si>
    <t>Фильтр масляный ФМ 212/70 ДЭН-75Ш</t>
  </si>
  <si>
    <t>№15 981 из Юрубчено-Тохомское М №41, №15 979 из Куюмбинский ЛУ Куст №21, №15 980 из Куюмбинский ЛУ Куст №104, №15 982 из Куюмбинский ЛУ Куст №2Г, №15 985 из Юрубчено-Тохомское М №75, №15 986 из Терско-Камовский ЛУ Куст №73, №15 983 из Терско-Камовский ЛУ №548, №15 984 из Куюмбинский ЛУ №275</t>
  </si>
  <si>
    <t>28040200038</t>
  </si>
  <si>
    <t>Фильтр предварительный ФВ 0850/Y-P</t>
  </si>
  <si>
    <t>№15 988 из Терско-Камовский ЛУ Куст №73</t>
  </si>
  <si>
    <t>28040200049</t>
  </si>
  <si>
    <t>Фильтр регулятор ОВА-0540С</t>
  </si>
  <si>
    <t>№18 164 из Юрубчено-Тохомское М №41, №18 162 из Куюмбинский ЛУ Куст №21, №18 163 из Куюмбинский ЛУ Куст №104, №18 165 из Куюмбинский ЛУ Куст №2Г, №18 168 из Юрубчено-Тохомское М №75, №18 169 из Терско-Камовский ЛУ Куст №73, №18 166 из Терско-Камовский ЛУ №548, №18 167 из Куюмбинский ЛУ №275</t>
  </si>
  <si>
    <t>28040200012</t>
  </si>
  <si>
    <t>Элемент фильтра воздушного 250И-1109080</t>
  </si>
  <si>
    <t>№18 170 из Куюмбинский ЛУ Куст №21</t>
  </si>
  <si>
    <t>28040200003</t>
  </si>
  <si>
    <t>Элемент фильтра ДТ-75М-1109560А</t>
  </si>
  <si>
    <t>№18 181 из Куюмбинский ЛУ Куст №104, №18 182 из Куюмбинский ЛУ Куст №2Г</t>
  </si>
  <si>
    <t>28040200009</t>
  </si>
  <si>
    <t>Элемент фильтрующий воздухоочистителя DIFA 4307М ДЭН-75Ш</t>
  </si>
  <si>
    <t>Февраль 2023 г.</t>
  </si>
  <si>
    <t>компл</t>
  </si>
  <si>
    <t xml:space="preserve">График поставки МТР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</si>
</sst>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4" fontId="7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vertical="top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7" fillId="6" borderId="3" xfId="0" applyNumberFormat="1" applyFont="1" applyFill="1" applyBorder="1" applyAlignment="1">
      <alignment horizont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right" vertical="center"/>
    </xf>
    <xf numFmtId="0" fontId="9" fillId="0" borderId="3" xfId="2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7" fillId="3" borderId="3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6" borderId="3" xfId="0" applyNumberFormat="1" applyFont="1" applyFill="1" applyBorder="1" applyAlignment="1">
      <alignment horizontal="center" textRotation="90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left" vertical="top" textRotation="90" wrapText="1"/>
    </xf>
    <xf numFmtId="0" fontId="10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abSelected="1" topLeftCell="A37" workbookViewId="0">
      <selection activeCell="E43" sqref="E12:E43"/>
    </sheetView>
  </sheetViews>
  <sheetFormatPr defaultRowHeight="15" x14ac:dyDescent="0.25"/>
  <cols>
    <col min="1" max="1" width="4.85546875" customWidth="1"/>
    <col min="2" max="2" width="5.5703125" customWidth="1"/>
    <col min="3" max="3" width="34.140625" customWidth="1"/>
    <col min="4" max="4" width="13.85546875" customWidth="1"/>
    <col min="5" max="5" width="26.7109375" customWidth="1"/>
    <col min="6" max="6" width="5.5703125" customWidth="1"/>
    <col min="7" max="7" width="4.28515625" customWidth="1"/>
    <col min="8" max="8" width="5.5703125" customWidth="1"/>
    <col min="9" max="9" width="4.5703125" customWidth="1"/>
    <col min="10" max="10" width="5.85546875" customWidth="1"/>
    <col min="11" max="11" width="5.7109375" customWidth="1"/>
    <col min="12" max="12" width="8.140625" customWidth="1"/>
    <col min="13" max="13" width="25.140625" customWidth="1"/>
    <col min="14" max="17" width="9" customWidth="1"/>
    <col min="18" max="18" width="8.7109375" customWidth="1"/>
    <col min="19" max="21" width="9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8" t="s">
        <v>68</v>
      </c>
      <c r="R1" s="38"/>
      <c r="S1" s="38"/>
      <c r="T1" s="38"/>
      <c r="U1" s="38"/>
    </row>
    <row r="2" spans="1:2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/>
      <c r="B3" s="40" t="s">
        <v>1</v>
      </c>
      <c r="C3" s="40"/>
      <c r="D3" s="40"/>
      <c r="E3" s="40"/>
      <c r="F3" s="40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71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4" t="s">
        <v>3</v>
      </c>
      <c r="B7" s="35" t="s">
        <v>4</v>
      </c>
      <c r="C7" s="35" t="s">
        <v>5</v>
      </c>
      <c r="D7" s="41" t="s">
        <v>6</v>
      </c>
      <c r="E7" s="41"/>
      <c r="F7" s="41"/>
      <c r="G7" s="41"/>
      <c r="H7" s="41"/>
      <c r="I7" s="41"/>
      <c r="J7" s="41"/>
      <c r="K7" s="41"/>
      <c r="L7" s="41"/>
      <c r="M7" s="41" t="s">
        <v>7</v>
      </c>
      <c r="N7" s="41"/>
      <c r="O7" s="41"/>
      <c r="P7" s="41"/>
      <c r="Q7" s="41"/>
      <c r="R7" s="41"/>
      <c r="S7" s="41"/>
      <c r="T7" s="41"/>
      <c r="U7" s="41"/>
    </row>
    <row r="8" spans="1:21" ht="39.75" customHeight="1" x14ac:dyDescent="0.25">
      <c r="A8" s="34"/>
      <c r="B8" s="35"/>
      <c r="C8" s="35"/>
      <c r="D8" s="36" t="s">
        <v>8</v>
      </c>
      <c r="E8" s="36"/>
      <c r="F8" s="36"/>
      <c r="G8" s="36"/>
      <c r="H8" s="34" t="s">
        <v>9</v>
      </c>
      <c r="I8" s="34" t="s">
        <v>10</v>
      </c>
      <c r="J8" s="35" t="s">
        <v>11</v>
      </c>
      <c r="K8" s="35" t="s">
        <v>12</v>
      </c>
      <c r="L8" s="18" t="s">
        <v>170</v>
      </c>
      <c r="M8" s="36" t="s">
        <v>13</v>
      </c>
      <c r="N8" s="36"/>
      <c r="O8" s="36"/>
      <c r="P8" s="36"/>
      <c r="Q8" s="36"/>
      <c r="R8" s="42" t="s">
        <v>14</v>
      </c>
      <c r="S8" s="42" t="s">
        <v>15</v>
      </c>
      <c r="T8" s="42" t="s">
        <v>16</v>
      </c>
      <c r="U8" s="42" t="s">
        <v>17</v>
      </c>
    </row>
    <row r="9" spans="1:21" x14ac:dyDescent="0.25">
      <c r="A9" s="34"/>
      <c r="B9" s="35"/>
      <c r="C9" s="35"/>
      <c r="D9" s="32" t="s">
        <v>18</v>
      </c>
      <c r="E9" s="32" t="s">
        <v>19</v>
      </c>
      <c r="F9" s="32" t="s">
        <v>20</v>
      </c>
      <c r="G9" s="32" t="s">
        <v>21</v>
      </c>
      <c r="H9" s="34"/>
      <c r="I9" s="34"/>
      <c r="J9" s="35"/>
      <c r="K9" s="35"/>
      <c r="L9" s="37" t="s">
        <v>168</v>
      </c>
      <c r="M9" s="33" t="s">
        <v>19</v>
      </c>
      <c r="N9" s="33" t="s">
        <v>22</v>
      </c>
      <c r="O9" s="33" t="s">
        <v>21</v>
      </c>
      <c r="P9" s="43" t="s">
        <v>23</v>
      </c>
      <c r="Q9" s="31" t="s">
        <v>24</v>
      </c>
      <c r="R9" s="42"/>
      <c r="S9" s="42"/>
      <c r="T9" s="42"/>
      <c r="U9" s="42"/>
    </row>
    <row r="10" spans="1:21" ht="60.75" customHeight="1" x14ac:dyDescent="0.25">
      <c r="A10" s="34"/>
      <c r="B10" s="35"/>
      <c r="C10" s="35"/>
      <c r="D10" s="32"/>
      <c r="E10" s="32"/>
      <c r="F10" s="32"/>
      <c r="G10" s="32"/>
      <c r="H10" s="34"/>
      <c r="I10" s="34"/>
      <c r="J10" s="35"/>
      <c r="K10" s="35"/>
      <c r="L10" s="37"/>
      <c r="M10" s="33"/>
      <c r="N10" s="33"/>
      <c r="O10" s="33"/>
      <c r="P10" s="43"/>
      <c r="Q10" s="31"/>
      <c r="R10" s="42"/>
      <c r="S10" s="42"/>
      <c r="T10" s="42"/>
      <c r="U10" s="42"/>
    </row>
    <row r="11" spans="1:21" x14ac:dyDescent="0.25">
      <c r="A11" s="6" t="s">
        <v>25</v>
      </c>
      <c r="B11" s="6" t="s">
        <v>26</v>
      </c>
      <c r="C11" s="6" t="s">
        <v>27</v>
      </c>
      <c r="D11" s="6" t="s">
        <v>28</v>
      </c>
      <c r="E11" s="6" t="s">
        <v>29</v>
      </c>
      <c r="F11" s="6" t="s">
        <v>30</v>
      </c>
      <c r="G11" s="6" t="s">
        <v>31</v>
      </c>
      <c r="H11" s="6" t="s">
        <v>32</v>
      </c>
      <c r="I11" s="6" t="s">
        <v>33</v>
      </c>
      <c r="J11" s="6" t="s">
        <v>34</v>
      </c>
      <c r="K11" s="6" t="s">
        <v>35</v>
      </c>
      <c r="L11" s="6" t="s">
        <v>36</v>
      </c>
      <c r="M11" s="6" t="s">
        <v>37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42</v>
      </c>
      <c r="S11" s="6" t="s">
        <v>43</v>
      </c>
      <c r="T11" s="6" t="s">
        <v>44</v>
      </c>
      <c r="U11" s="6" t="s">
        <v>45</v>
      </c>
    </row>
    <row r="12" spans="1:21" ht="57" customHeight="1" x14ac:dyDescent="0.25">
      <c r="A12" s="9" t="s">
        <v>25</v>
      </c>
      <c r="B12" s="24" t="s">
        <v>46</v>
      </c>
      <c r="C12" s="19" t="s">
        <v>72</v>
      </c>
      <c r="D12" s="19" t="s">
        <v>73</v>
      </c>
      <c r="E12" s="44" t="s">
        <v>74</v>
      </c>
      <c r="F12" s="30" t="s">
        <v>47</v>
      </c>
      <c r="G12" s="11"/>
      <c r="H12" s="23" t="s">
        <v>48</v>
      </c>
      <c r="I12" s="23" t="s">
        <v>48</v>
      </c>
      <c r="J12" s="20" t="s">
        <v>67</v>
      </c>
      <c r="K12" s="21">
        <v>5</v>
      </c>
      <c r="L12" s="22">
        <v>5</v>
      </c>
      <c r="M12" s="12"/>
      <c r="N12" s="12"/>
      <c r="O12" s="12"/>
      <c r="P12" s="13"/>
      <c r="Q12" s="14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58.5" x14ac:dyDescent="0.25">
      <c r="A13" s="9" t="s">
        <v>26</v>
      </c>
      <c r="B13" s="24"/>
      <c r="C13" s="19" t="s">
        <v>75</v>
      </c>
      <c r="D13" s="19" t="s">
        <v>76</v>
      </c>
      <c r="E13" s="44" t="s">
        <v>77</v>
      </c>
      <c r="F13" s="30"/>
      <c r="G13" s="11"/>
      <c r="H13" s="23"/>
      <c r="I13" s="23"/>
      <c r="J13" s="20" t="s">
        <v>67</v>
      </c>
      <c r="K13" s="21">
        <v>22</v>
      </c>
      <c r="L13" s="22">
        <v>22</v>
      </c>
      <c r="M13" s="12"/>
      <c r="N13" s="12"/>
      <c r="O13" s="12"/>
      <c r="P13" s="13"/>
      <c r="Q13" s="14"/>
      <c r="R13" s="15">
        <v>0</v>
      </c>
      <c r="S13" s="16">
        <f t="shared" ref="S13:S43" si="0">R13*K13</f>
        <v>0</v>
      </c>
      <c r="T13" s="16">
        <f t="shared" ref="T13:T43" si="1">S13*0.2</f>
        <v>0</v>
      </c>
      <c r="U13" s="17">
        <f t="shared" ref="U13:U43" si="2">T13+S13</f>
        <v>0</v>
      </c>
    </row>
    <row r="14" spans="1:21" ht="24" x14ac:dyDescent="0.25">
      <c r="A14" s="9" t="s">
        <v>27</v>
      </c>
      <c r="B14" s="24"/>
      <c r="C14" s="19" t="s">
        <v>78</v>
      </c>
      <c r="D14" s="19" t="s">
        <v>79</v>
      </c>
      <c r="E14" s="44" t="s">
        <v>80</v>
      </c>
      <c r="F14" s="30"/>
      <c r="G14" s="11"/>
      <c r="H14" s="23"/>
      <c r="I14" s="23"/>
      <c r="J14" s="20" t="s">
        <v>67</v>
      </c>
      <c r="K14" s="21">
        <v>3</v>
      </c>
      <c r="L14" s="22">
        <v>3</v>
      </c>
      <c r="M14" s="12"/>
      <c r="N14" s="12"/>
      <c r="O14" s="12"/>
      <c r="P14" s="13"/>
      <c r="Q14" s="14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24" x14ac:dyDescent="0.25">
      <c r="A15" s="9" t="s">
        <v>55</v>
      </c>
      <c r="B15" s="24"/>
      <c r="C15" s="19" t="s">
        <v>81</v>
      </c>
      <c r="D15" s="19" t="s">
        <v>82</v>
      </c>
      <c r="E15" s="44" t="s">
        <v>83</v>
      </c>
      <c r="F15" s="30"/>
      <c r="G15" s="11"/>
      <c r="H15" s="23"/>
      <c r="I15" s="23"/>
      <c r="J15" s="20" t="s">
        <v>67</v>
      </c>
      <c r="K15" s="21">
        <v>3</v>
      </c>
      <c r="L15" s="22">
        <v>3</v>
      </c>
      <c r="M15" s="12"/>
      <c r="N15" s="12"/>
      <c r="O15" s="12"/>
      <c r="P15" s="13"/>
      <c r="Q15" s="14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24" x14ac:dyDescent="0.25">
      <c r="A16" s="9" t="s">
        <v>28</v>
      </c>
      <c r="B16" s="24"/>
      <c r="C16" s="19" t="s">
        <v>84</v>
      </c>
      <c r="D16" s="19" t="s">
        <v>85</v>
      </c>
      <c r="E16" s="44" t="s">
        <v>86</v>
      </c>
      <c r="F16" s="30"/>
      <c r="G16" s="11"/>
      <c r="H16" s="23"/>
      <c r="I16" s="23"/>
      <c r="J16" s="20" t="s">
        <v>67</v>
      </c>
      <c r="K16" s="21">
        <v>4</v>
      </c>
      <c r="L16" s="22">
        <v>4</v>
      </c>
      <c r="M16" s="12"/>
      <c r="N16" s="12"/>
      <c r="O16" s="12"/>
      <c r="P16" s="13"/>
      <c r="Q16" s="14"/>
      <c r="R16" s="15">
        <v>0</v>
      </c>
      <c r="S16" s="16">
        <f t="shared" si="0"/>
        <v>0</v>
      </c>
      <c r="T16" s="16">
        <f t="shared" si="1"/>
        <v>0</v>
      </c>
      <c r="U16" s="17">
        <f t="shared" si="2"/>
        <v>0</v>
      </c>
    </row>
    <row r="17" spans="1:21" ht="58.5" x14ac:dyDescent="0.25">
      <c r="A17" s="9" t="s">
        <v>29</v>
      </c>
      <c r="B17" s="24"/>
      <c r="C17" s="19" t="s">
        <v>87</v>
      </c>
      <c r="D17" s="19" t="s">
        <v>88</v>
      </c>
      <c r="E17" s="44" t="s">
        <v>89</v>
      </c>
      <c r="F17" s="30"/>
      <c r="G17" s="11"/>
      <c r="H17" s="23"/>
      <c r="I17" s="23"/>
      <c r="J17" s="20" t="s">
        <v>67</v>
      </c>
      <c r="K17" s="21">
        <v>9</v>
      </c>
      <c r="L17" s="22">
        <v>9</v>
      </c>
      <c r="M17" s="12"/>
      <c r="N17" s="12"/>
      <c r="O17" s="12"/>
      <c r="P17" s="13"/>
      <c r="Q17" s="14"/>
      <c r="R17" s="15">
        <v>0</v>
      </c>
      <c r="S17" s="16">
        <f t="shared" si="0"/>
        <v>0</v>
      </c>
      <c r="T17" s="16">
        <f t="shared" si="1"/>
        <v>0</v>
      </c>
      <c r="U17" s="17">
        <f t="shared" si="2"/>
        <v>0</v>
      </c>
    </row>
    <row r="18" spans="1:21" ht="24" x14ac:dyDescent="0.25">
      <c r="A18" s="9" t="s">
        <v>30</v>
      </c>
      <c r="B18" s="24"/>
      <c r="C18" s="19" t="s">
        <v>90</v>
      </c>
      <c r="D18" s="19" t="s">
        <v>91</v>
      </c>
      <c r="E18" s="44" t="s">
        <v>92</v>
      </c>
      <c r="F18" s="30"/>
      <c r="G18" s="11"/>
      <c r="H18" s="23"/>
      <c r="I18" s="23"/>
      <c r="J18" s="20" t="s">
        <v>169</v>
      </c>
      <c r="K18" s="21">
        <v>3</v>
      </c>
      <c r="L18" s="22">
        <v>3</v>
      </c>
      <c r="M18" s="12"/>
      <c r="N18" s="12"/>
      <c r="O18" s="12"/>
      <c r="P18" s="13"/>
      <c r="Q18" s="14"/>
      <c r="R18" s="15">
        <v>0</v>
      </c>
      <c r="S18" s="16">
        <f t="shared" si="0"/>
        <v>0</v>
      </c>
      <c r="T18" s="16">
        <f t="shared" si="1"/>
        <v>0</v>
      </c>
      <c r="U18" s="17">
        <f t="shared" si="2"/>
        <v>0</v>
      </c>
    </row>
    <row r="19" spans="1:21" ht="58.5" x14ac:dyDescent="0.25">
      <c r="A19" s="9" t="s">
        <v>31</v>
      </c>
      <c r="B19" s="24"/>
      <c r="C19" s="19" t="s">
        <v>93</v>
      </c>
      <c r="D19" s="19" t="s">
        <v>94</v>
      </c>
      <c r="E19" s="44" t="s">
        <v>95</v>
      </c>
      <c r="F19" s="30"/>
      <c r="G19" s="11"/>
      <c r="H19" s="23"/>
      <c r="I19" s="23"/>
      <c r="J19" s="20" t="s">
        <v>67</v>
      </c>
      <c r="K19" s="21">
        <v>24</v>
      </c>
      <c r="L19" s="22">
        <v>24</v>
      </c>
      <c r="M19" s="12"/>
      <c r="N19" s="12"/>
      <c r="O19" s="12"/>
      <c r="P19" s="13"/>
      <c r="Q19" s="14"/>
      <c r="R19" s="15">
        <v>0</v>
      </c>
      <c r="S19" s="16">
        <f t="shared" si="0"/>
        <v>0</v>
      </c>
      <c r="T19" s="16">
        <f t="shared" si="1"/>
        <v>0</v>
      </c>
      <c r="U19" s="17">
        <f t="shared" si="2"/>
        <v>0</v>
      </c>
    </row>
    <row r="20" spans="1:21" ht="39" x14ac:dyDescent="0.25">
      <c r="A20" s="9" t="s">
        <v>32</v>
      </c>
      <c r="B20" s="24"/>
      <c r="C20" s="19" t="s">
        <v>96</v>
      </c>
      <c r="D20" s="19" t="s">
        <v>97</v>
      </c>
      <c r="E20" s="44" t="s">
        <v>98</v>
      </c>
      <c r="F20" s="30"/>
      <c r="G20" s="11"/>
      <c r="H20" s="23"/>
      <c r="I20" s="23"/>
      <c r="J20" s="20" t="s">
        <v>67</v>
      </c>
      <c r="K20" s="21">
        <v>4</v>
      </c>
      <c r="L20" s="22">
        <v>4</v>
      </c>
      <c r="M20" s="12"/>
      <c r="N20" s="12"/>
      <c r="O20" s="12"/>
      <c r="P20" s="13"/>
      <c r="Q20" s="14"/>
      <c r="R20" s="15">
        <v>0</v>
      </c>
      <c r="S20" s="16">
        <f t="shared" si="0"/>
        <v>0</v>
      </c>
      <c r="T20" s="16">
        <f t="shared" si="1"/>
        <v>0</v>
      </c>
      <c r="U20" s="17">
        <f t="shared" si="2"/>
        <v>0</v>
      </c>
    </row>
    <row r="21" spans="1:21" ht="29.25" x14ac:dyDescent="0.25">
      <c r="A21" s="9" t="s">
        <v>33</v>
      </c>
      <c r="B21" s="24"/>
      <c r="C21" s="19" t="s">
        <v>99</v>
      </c>
      <c r="D21" s="19" t="s">
        <v>100</v>
      </c>
      <c r="E21" s="44" t="s">
        <v>101</v>
      </c>
      <c r="F21" s="30"/>
      <c r="G21" s="11"/>
      <c r="H21" s="23"/>
      <c r="I21" s="23"/>
      <c r="J21" s="20" t="s">
        <v>67</v>
      </c>
      <c r="K21" s="21">
        <v>3</v>
      </c>
      <c r="L21" s="22">
        <v>3</v>
      </c>
      <c r="M21" s="12"/>
      <c r="N21" s="12"/>
      <c r="O21" s="12"/>
      <c r="P21" s="13"/>
      <c r="Q21" s="14"/>
      <c r="R21" s="15">
        <v>0</v>
      </c>
      <c r="S21" s="16">
        <f t="shared" si="0"/>
        <v>0</v>
      </c>
      <c r="T21" s="16">
        <f t="shared" si="1"/>
        <v>0</v>
      </c>
      <c r="U21" s="17">
        <f t="shared" si="2"/>
        <v>0</v>
      </c>
    </row>
    <row r="22" spans="1:21" ht="48.75" x14ac:dyDescent="0.25">
      <c r="A22" s="9" t="s">
        <v>34</v>
      </c>
      <c r="B22" s="24"/>
      <c r="C22" s="19" t="s">
        <v>102</v>
      </c>
      <c r="D22" s="19" t="s">
        <v>103</v>
      </c>
      <c r="E22" s="44" t="s">
        <v>104</v>
      </c>
      <c r="F22" s="30"/>
      <c r="G22" s="11"/>
      <c r="H22" s="23"/>
      <c r="I22" s="23"/>
      <c r="J22" s="20" t="s">
        <v>169</v>
      </c>
      <c r="K22" s="21">
        <v>6</v>
      </c>
      <c r="L22" s="22">
        <v>6</v>
      </c>
      <c r="M22" s="12"/>
      <c r="N22" s="12"/>
      <c r="O22" s="12"/>
      <c r="P22" s="13"/>
      <c r="Q22" s="14"/>
      <c r="R22" s="15">
        <v>0</v>
      </c>
      <c r="S22" s="16">
        <f t="shared" si="0"/>
        <v>0</v>
      </c>
      <c r="T22" s="16">
        <f t="shared" si="1"/>
        <v>0</v>
      </c>
      <c r="U22" s="17">
        <f t="shared" si="2"/>
        <v>0</v>
      </c>
    </row>
    <row r="23" spans="1:21" ht="48.75" x14ac:dyDescent="0.25">
      <c r="A23" s="9" t="s">
        <v>35</v>
      </c>
      <c r="B23" s="24"/>
      <c r="C23" s="19" t="s">
        <v>105</v>
      </c>
      <c r="D23" s="19" t="s">
        <v>106</v>
      </c>
      <c r="E23" s="44" t="s">
        <v>107</v>
      </c>
      <c r="F23" s="30"/>
      <c r="G23" s="11"/>
      <c r="H23" s="23"/>
      <c r="I23" s="23"/>
      <c r="J23" s="20" t="s">
        <v>169</v>
      </c>
      <c r="K23" s="21">
        <v>6</v>
      </c>
      <c r="L23" s="22">
        <v>6</v>
      </c>
      <c r="M23" s="12"/>
      <c r="N23" s="12"/>
      <c r="O23" s="12"/>
      <c r="P23" s="13"/>
      <c r="Q23" s="14"/>
      <c r="R23" s="15">
        <v>0</v>
      </c>
      <c r="S23" s="16">
        <f t="shared" si="0"/>
        <v>0</v>
      </c>
      <c r="T23" s="16">
        <f t="shared" si="1"/>
        <v>0</v>
      </c>
      <c r="U23" s="17">
        <f t="shared" si="2"/>
        <v>0</v>
      </c>
    </row>
    <row r="24" spans="1:21" ht="48.75" x14ac:dyDescent="0.25">
      <c r="A24" s="9" t="s">
        <v>36</v>
      </c>
      <c r="B24" s="24"/>
      <c r="C24" s="19" t="s">
        <v>108</v>
      </c>
      <c r="D24" s="19" t="s">
        <v>109</v>
      </c>
      <c r="E24" s="44" t="s">
        <v>110</v>
      </c>
      <c r="F24" s="30"/>
      <c r="G24" s="11"/>
      <c r="H24" s="23"/>
      <c r="I24" s="23"/>
      <c r="J24" s="20" t="s">
        <v>169</v>
      </c>
      <c r="K24" s="21">
        <v>6</v>
      </c>
      <c r="L24" s="22">
        <v>6</v>
      </c>
      <c r="M24" s="12"/>
      <c r="N24" s="12"/>
      <c r="O24" s="12"/>
      <c r="P24" s="13"/>
      <c r="Q24" s="14"/>
      <c r="R24" s="15">
        <v>0</v>
      </c>
      <c r="S24" s="16">
        <f t="shared" si="0"/>
        <v>0</v>
      </c>
      <c r="T24" s="16">
        <f t="shared" si="1"/>
        <v>0</v>
      </c>
      <c r="U24" s="17">
        <f t="shared" si="2"/>
        <v>0</v>
      </c>
    </row>
    <row r="25" spans="1:21" ht="48.75" x14ac:dyDescent="0.25">
      <c r="A25" s="9" t="s">
        <v>37</v>
      </c>
      <c r="B25" s="24"/>
      <c r="C25" s="19" t="s">
        <v>111</v>
      </c>
      <c r="D25" s="19" t="s">
        <v>112</v>
      </c>
      <c r="E25" s="44" t="s">
        <v>113</v>
      </c>
      <c r="F25" s="30"/>
      <c r="G25" s="11"/>
      <c r="H25" s="23"/>
      <c r="I25" s="23"/>
      <c r="J25" s="20" t="s">
        <v>169</v>
      </c>
      <c r="K25" s="21">
        <v>6</v>
      </c>
      <c r="L25" s="22">
        <v>6</v>
      </c>
      <c r="M25" s="12"/>
      <c r="N25" s="12"/>
      <c r="O25" s="12"/>
      <c r="P25" s="13"/>
      <c r="Q25" s="14"/>
      <c r="R25" s="15">
        <v>0</v>
      </c>
      <c r="S25" s="16">
        <f t="shared" si="0"/>
        <v>0</v>
      </c>
      <c r="T25" s="16">
        <f t="shared" si="1"/>
        <v>0</v>
      </c>
      <c r="U25" s="17">
        <f t="shared" si="2"/>
        <v>0</v>
      </c>
    </row>
    <row r="26" spans="1:21" ht="48" x14ac:dyDescent="0.25">
      <c r="A26" s="9" t="s">
        <v>38</v>
      </c>
      <c r="B26" s="24"/>
      <c r="C26" s="19" t="s">
        <v>114</v>
      </c>
      <c r="D26" s="19" t="s">
        <v>115</v>
      </c>
      <c r="E26" s="44" t="s">
        <v>116</v>
      </c>
      <c r="F26" s="30"/>
      <c r="G26" s="11"/>
      <c r="H26" s="23"/>
      <c r="I26" s="23"/>
      <c r="J26" s="20" t="s">
        <v>169</v>
      </c>
      <c r="K26" s="21">
        <v>7</v>
      </c>
      <c r="L26" s="22">
        <v>7</v>
      </c>
      <c r="M26" s="12"/>
      <c r="N26" s="12"/>
      <c r="O26" s="12"/>
      <c r="P26" s="13"/>
      <c r="Q26" s="14"/>
      <c r="R26" s="15">
        <v>0</v>
      </c>
      <c r="S26" s="16">
        <f t="shared" si="0"/>
        <v>0</v>
      </c>
      <c r="T26" s="16">
        <f t="shared" si="1"/>
        <v>0</v>
      </c>
      <c r="U26" s="17">
        <f t="shared" si="2"/>
        <v>0</v>
      </c>
    </row>
    <row r="27" spans="1:21" ht="58.5" x14ac:dyDescent="0.25">
      <c r="A27" s="9" t="s">
        <v>39</v>
      </c>
      <c r="B27" s="24"/>
      <c r="C27" s="19" t="s">
        <v>117</v>
      </c>
      <c r="D27" s="19" t="s">
        <v>118</v>
      </c>
      <c r="E27" s="44" t="s">
        <v>119</v>
      </c>
      <c r="F27" s="30"/>
      <c r="G27" s="11"/>
      <c r="H27" s="23"/>
      <c r="I27" s="23"/>
      <c r="J27" s="20" t="s">
        <v>67</v>
      </c>
      <c r="K27" s="21">
        <v>36</v>
      </c>
      <c r="L27" s="22">
        <v>36</v>
      </c>
      <c r="M27" s="12"/>
      <c r="N27" s="12"/>
      <c r="O27" s="12"/>
      <c r="P27" s="13"/>
      <c r="Q27" s="14"/>
      <c r="R27" s="15">
        <v>0</v>
      </c>
      <c r="S27" s="16">
        <f t="shared" si="0"/>
        <v>0</v>
      </c>
      <c r="T27" s="16">
        <f t="shared" si="1"/>
        <v>0</v>
      </c>
      <c r="U27" s="17">
        <f t="shared" si="2"/>
        <v>0</v>
      </c>
    </row>
    <row r="28" spans="1:21" ht="24" x14ac:dyDescent="0.25">
      <c r="A28" s="9" t="s">
        <v>40</v>
      </c>
      <c r="B28" s="24"/>
      <c r="C28" s="19" t="s">
        <v>120</v>
      </c>
      <c r="D28" s="19" t="s">
        <v>121</v>
      </c>
      <c r="E28" s="44" t="s">
        <v>122</v>
      </c>
      <c r="F28" s="30"/>
      <c r="G28" s="11"/>
      <c r="H28" s="23"/>
      <c r="I28" s="23"/>
      <c r="J28" s="20" t="s">
        <v>169</v>
      </c>
      <c r="K28" s="21">
        <v>2</v>
      </c>
      <c r="L28" s="22">
        <v>2</v>
      </c>
      <c r="M28" s="12"/>
      <c r="N28" s="12"/>
      <c r="O28" s="12"/>
      <c r="P28" s="13"/>
      <c r="Q28" s="14"/>
      <c r="R28" s="15">
        <v>0</v>
      </c>
      <c r="S28" s="16">
        <f t="shared" si="0"/>
        <v>0</v>
      </c>
      <c r="T28" s="16">
        <f t="shared" si="1"/>
        <v>0</v>
      </c>
      <c r="U28" s="17">
        <f t="shared" si="2"/>
        <v>0</v>
      </c>
    </row>
    <row r="29" spans="1:21" ht="36" x14ac:dyDescent="0.25">
      <c r="A29" s="9" t="s">
        <v>41</v>
      </c>
      <c r="B29" s="24"/>
      <c r="C29" s="19" t="s">
        <v>123</v>
      </c>
      <c r="D29" s="19" t="s">
        <v>124</v>
      </c>
      <c r="E29" s="44" t="s">
        <v>125</v>
      </c>
      <c r="F29" s="30"/>
      <c r="G29" s="11"/>
      <c r="H29" s="23"/>
      <c r="I29" s="23"/>
      <c r="J29" s="20" t="s">
        <v>169</v>
      </c>
      <c r="K29" s="21">
        <v>2</v>
      </c>
      <c r="L29" s="22">
        <v>2</v>
      </c>
      <c r="M29" s="12"/>
      <c r="N29" s="12"/>
      <c r="O29" s="12"/>
      <c r="P29" s="13"/>
      <c r="Q29" s="14"/>
      <c r="R29" s="15">
        <v>0</v>
      </c>
      <c r="S29" s="16">
        <f t="shared" si="0"/>
        <v>0</v>
      </c>
      <c r="T29" s="16">
        <f t="shared" si="1"/>
        <v>0</v>
      </c>
      <c r="U29" s="17">
        <f t="shared" si="2"/>
        <v>0</v>
      </c>
    </row>
    <row r="30" spans="1:21" ht="24" x14ac:dyDescent="0.25">
      <c r="A30" s="9" t="s">
        <v>42</v>
      </c>
      <c r="B30" s="24"/>
      <c r="C30" s="19" t="s">
        <v>126</v>
      </c>
      <c r="D30" s="19" t="s">
        <v>127</v>
      </c>
      <c r="E30" s="44" t="s">
        <v>128</v>
      </c>
      <c r="F30" s="30"/>
      <c r="G30" s="11"/>
      <c r="H30" s="23"/>
      <c r="I30" s="23"/>
      <c r="J30" s="20" t="s">
        <v>169</v>
      </c>
      <c r="K30" s="21">
        <v>2</v>
      </c>
      <c r="L30" s="22">
        <v>2</v>
      </c>
      <c r="M30" s="12"/>
      <c r="N30" s="12"/>
      <c r="O30" s="12"/>
      <c r="P30" s="13"/>
      <c r="Q30" s="14"/>
      <c r="R30" s="15">
        <v>0</v>
      </c>
      <c r="S30" s="16">
        <f t="shared" si="0"/>
        <v>0</v>
      </c>
      <c r="T30" s="16">
        <f t="shared" si="1"/>
        <v>0</v>
      </c>
      <c r="U30" s="17">
        <f t="shared" si="2"/>
        <v>0</v>
      </c>
    </row>
    <row r="31" spans="1:21" ht="24" x14ac:dyDescent="0.25">
      <c r="A31" s="9" t="s">
        <v>43</v>
      </c>
      <c r="B31" s="24"/>
      <c r="C31" s="19" t="s">
        <v>129</v>
      </c>
      <c r="D31" s="19" t="s">
        <v>130</v>
      </c>
      <c r="E31" s="44" t="s">
        <v>131</v>
      </c>
      <c r="F31" s="30"/>
      <c r="G31" s="11"/>
      <c r="H31" s="23"/>
      <c r="I31" s="23"/>
      <c r="J31" s="20" t="s">
        <v>169</v>
      </c>
      <c r="K31" s="21">
        <v>2</v>
      </c>
      <c r="L31" s="22">
        <v>2</v>
      </c>
      <c r="M31" s="12"/>
      <c r="N31" s="12"/>
      <c r="O31" s="12"/>
      <c r="P31" s="13"/>
      <c r="Q31" s="14"/>
      <c r="R31" s="15">
        <v>0</v>
      </c>
      <c r="S31" s="16">
        <f t="shared" si="0"/>
        <v>0</v>
      </c>
      <c r="T31" s="16">
        <f t="shared" si="1"/>
        <v>0</v>
      </c>
      <c r="U31" s="17">
        <f t="shared" si="2"/>
        <v>0</v>
      </c>
    </row>
    <row r="32" spans="1:21" ht="36" x14ac:dyDescent="0.25">
      <c r="A32" s="9" t="s">
        <v>44</v>
      </c>
      <c r="B32" s="24"/>
      <c r="C32" s="19" t="s">
        <v>132</v>
      </c>
      <c r="D32" s="19" t="s">
        <v>133</v>
      </c>
      <c r="E32" s="44" t="s">
        <v>134</v>
      </c>
      <c r="F32" s="30"/>
      <c r="G32" s="11"/>
      <c r="H32" s="23"/>
      <c r="I32" s="23"/>
      <c r="J32" s="20" t="s">
        <v>67</v>
      </c>
      <c r="K32" s="21">
        <v>2</v>
      </c>
      <c r="L32" s="22">
        <v>2</v>
      </c>
      <c r="M32" s="12"/>
      <c r="N32" s="12"/>
      <c r="O32" s="12"/>
      <c r="P32" s="13"/>
      <c r="Q32" s="14"/>
      <c r="R32" s="15">
        <v>0</v>
      </c>
      <c r="S32" s="16">
        <f t="shared" si="0"/>
        <v>0</v>
      </c>
      <c r="T32" s="16">
        <f t="shared" si="1"/>
        <v>0</v>
      </c>
      <c r="U32" s="17">
        <f t="shared" si="2"/>
        <v>0</v>
      </c>
    </row>
    <row r="33" spans="1:21" ht="36" x14ac:dyDescent="0.25">
      <c r="A33" s="9" t="s">
        <v>45</v>
      </c>
      <c r="B33" s="24"/>
      <c r="C33" s="19" t="s">
        <v>135</v>
      </c>
      <c r="D33" s="19" t="s">
        <v>136</v>
      </c>
      <c r="E33" s="44" t="s">
        <v>137</v>
      </c>
      <c r="F33" s="30"/>
      <c r="G33" s="11"/>
      <c r="H33" s="23"/>
      <c r="I33" s="23"/>
      <c r="J33" s="20" t="s">
        <v>67</v>
      </c>
      <c r="K33" s="21">
        <v>2</v>
      </c>
      <c r="L33" s="22">
        <v>2</v>
      </c>
      <c r="M33" s="12"/>
      <c r="N33" s="12"/>
      <c r="O33" s="12"/>
      <c r="P33" s="13"/>
      <c r="Q33" s="14"/>
      <c r="R33" s="15">
        <v>0</v>
      </c>
      <c r="S33" s="16">
        <f t="shared" si="0"/>
        <v>0</v>
      </c>
      <c r="T33" s="16">
        <f t="shared" si="1"/>
        <v>0</v>
      </c>
      <c r="U33" s="17">
        <f t="shared" si="2"/>
        <v>0</v>
      </c>
    </row>
    <row r="34" spans="1:21" ht="68.25" x14ac:dyDescent="0.25">
      <c r="A34" s="9" t="s">
        <v>56</v>
      </c>
      <c r="B34" s="24"/>
      <c r="C34" s="19" t="s">
        <v>138</v>
      </c>
      <c r="D34" s="19" t="s">
        <v>139</v>
      </c>
      <c r="E34" s="44" t="s">
        <v>140</v>
      </c>
      <c r="F34" s="30"/>
      <c r="G34" s="11"/>
      <c r="H34" s="23"/>
      <c r="I34" s="23"/>
      <c r="J34" s="20" t="s">
        <v>67</v>
      </c>
      <c r="K34" s="21">
        <v>27</v>
      </c>
      <c r="L34" s="22">
        <v>27</v>
      </c>
      <c r="M34" s="12"/>
      <c r="N34" s="12"/>
      <c r="O34" s="12"/>
      <c r="P34" s="13"/>
      <c r="Q34" s="14"/>
      <c r="R34" s="15">
        <v>0</v>
      </c>
      <c r="S34" s="16">
        <f t="shared" si="0"/>
        <v>0</v>
      </c>
      <c r="T34" s="16">
        <f t="shared" si="1"/>
        <v>0</v>
      </c>
      <c r="U34" s="17">
        <f t="shared" si="2"/>
        <v>0</v>
      </c>
    </row>
    <row r="35" spans="1:21" x14ac:dyDescent="0.25">
      <c r="A35" s="9" t="s">
        <v>57</v>
      </c>
      <c r="B35" s="24"/>
      <c r="C35" s="19" t="s">
        <v>141</v>
      </c>
      <c r="D35" s="19" t="s">
        <v>142</v>
      </c>
      <c r="E35" s="44" t="s">
        <v>143</v>
      </c>
      <c r="F35" s="30"/>
      <c r="G35" s="11"/>
      <c r="H35" s="23"/>
      <c r="I35" s="23"/>
      <c r="J35" s="20" t="s">
        <v>67</v>
      </c>
      <c r="K35" s="21">
        <v>2</v>
      </c>
      <c r="L35" s="22">
        <v>2</v>
      </c>
      <c r="M35" s="12"/>
      <c r="N35" s="12"/>
      <c r="O35" s="12"/>
      <c r="P35" s="13"/>
      <c r="Q35" s="14"/>
      <c r="R35" s="15">
        <v>0</v>
      </c>
      <c r="S35" s="16">
        <f t="shared" si="0"/>
        <v>0</v>
      </c>
      <c r="T35" s="16">
        <f t="shared" si="1"/>
        <v>0</v>
      </c>
      <c r="U35" s="17">
        <f t="shared" si="2"/>
        <v>0</v>
      </c>
    </row>
    <row r="36" spans="1:21" ht="68.25" x14ac:dyDescent="0.25">
      <c r="A36" s="9" t="s">
        <v>58</v>
      </c>
      <c r="B36" s="24"/>
      <c r="C36" s="19" t="s">
        <v>144</v>
      </c>
      <c r="D36" s="19" t="s">
        <v>145</v>
      </c>
      <c r="E36" s="44" t="s">
        <v>146</v>
      </c>
      <c r="F36" s="30"/>
      <c r="G36" s="11"/>
      <c r="H36" s="23"/>
      <c r="I36" s="23"/>
      <c r="J36" s="20" t="s">
        <v>67</v>
      </c>
      <c r="K36" s="21">
        <v>32</v>
      </c>
      <c r="L36" s="22">
        <v>32</v>
      </c>
      <c r="M36" s="12"/>
      <c r="N36" s="12"/>
      <c r="O36" s="12"/>
      <c r="P36" s="13"/>
      <c r="Q36" s="14"/>
      <c r="R36" s="15">
        <v>0</v>
      </c>
      <c r="S36" s="16">
        <f t="shared" si="0"/>
        <v>0</v>
      </c>
      <c r="T36" s="16">
        <f t="shared" si="1"/>
        <v>0</v>
      </c>
      <c r="U36" s="17">
        <f t="shared" si="2"/>
        <v>0</v>
      </c>
    </row>
    <row r="37" spans="1:21" ht="24" x14ac:dyDescent="0.25">
      <c r="A37" s="9" t="s">
        <v>59</v>
      </c>
      <c r="B37" s="24"/>
      <c r="C37" s="19" t="s">
        <v>147</v>
      </c>
      <c r="D37" s="19" t="s">
        <v>148</v>
      </c>
      <c r="E37" s="44" t="s">
        <v>149</v>
      </c>
      <c r="F37" s="30"/>
      <c r="G37" s="11"/>
      <c r="H37" s="23"/>
      <c r="I37" s="23"/>
      <c r="J37" s="20" t="s">
        <v>169</v>
      </c>
      <c r="K37" s="21">
        <v>6</v>
      </c>
      <c r="L37" s="22">
        <v>6</v>
      </c>
      <c r="M37" s="12"/>
      <c r="N37" s="12"/>
      <c r="O37" s="12"/>
      <c r="P37" s="13"/>
      <c r="Q37" s="14"/>
      <c r="R37" s="15">
        <v>0</v>
      </c>
      <c r="S37" s="16">
        <f t="shared" si="0"/>
        <v>0</v>
      </c>
      <c r="T37" s="16">
        <f t="shared" si="1"/>
        <v>0</v>
      </c>
      <c r="U37" s="17">
        <f t="shared" si="2"/>
        <v>0</v>
      </c>
    </row>
    <row r="38" spans="1:21" ht="68.25" x14ac:dyDescent="0.25">
      <c r="A38" s="9" t="s">
        <v>60</v>
      </c>
      <c r="B38" s="24"/>
      <c r="C38" s="19" t="s">
        <v>150</v>
      </c>
      <c r="D38" s="19" t="s">
        <v>151</v>
      </c>
      <c r="E38" s="44" t="s">
        <v>152</v>
      </c>
      <c r="F38" s="30"/>
      <c r="G38" s="11"/>
      <c r="H38" s="23"/>
      <c r="I38" s="23"/>
      <c r="J38" s="20" t="s">
        <v>67</v>
      </c>
      <c r="K38" s="21">
        <v>56</v>
      </c>
      <c r="L38" s="22">
        <v>56</v>
      </c>
      <c r="M38" s="12"/>
      <c r="N38" s="12"/>
      <c r="O38" s="12"/>
      <c r="P38" s="13"/>
      <c r="Q38" s="14"/>
      <c r="R38" s="15">
        <v>0</v>
      </c>
      <c r="S38" s="16">
        <f t="shared" si="0"/>
        <v>0</v>
      </c>
      <c r="T38" s="16">
        <f t="shared" si="1"/>
        <v>0</v>
      </c>
      <c r="U38" s="17">
        <f t="shared" si="2"/>
        <v>0</v>
      </c>
    </row>
    <row r="39" spans="1:21" ht="68.25" x14ac:dyDescent="0.25">
      <c r="A39" s="9" t="s">
        <v>61</v>
      </c>
      <c r="B39" s="24"/>
      <c r="C39" s="19" t="s">
        <v>153</v>
      </c>
      <c r="D39" s="19" t="s">
        <v>154</v>
      </c>
      <c r="E39" s="44" t="s">
        <v>155</v>
      </c>
      <c r="F39" s="30"/>
      <c r="G39" s="11"/>
      <c r="H39" s="23"/>
      <c r="I39" s="23"/>
      <c r="J39" s="20" t="s">
        <v>67</v>
      </c>
      <c r="K39" s="21">
        <v>32</v>
      </c>
      <c r="L39" s="22">
        <v>32</v>
      </c>
      <c r="M39" s="12"/>
      <c r="N39" s="12"/>
      <c r="O39" s="12"/>
      <c r="P39" s="13"/>
      <c r="Q39" s="14"/>
      <c r="R39" s="15">
        <v>0</v>
      </c>
      <c r="S39" s="16">
        <f t="shared" si="0"/>
        <v>0</v>
      </c>
      <c r="T39" s="16">
        <f t="shared" si="1"/>
        <v>0</v>
      </c>
      <c r="U39" s="17">
        <f t="shared" si="2"/>
        <v>0</v>
      </c>
    </row>
    <row r="40" spans="1:21" x14ac:dyDescent="0.25">
      <c r="A40" s="9" t="s">
        <v>62</v>
      </c>
      <c r="B40" s="24"/>
      <c r="C40" s="19" t="s">
        <v>156</v>
      </c>
      <c r="D40" s="19" t="s">
        <v>157</v>
      </c>
      <c r="E40" s="44" t="s">
        <v>158</v>
      </c>
      <c r="F40" s="30"/>
      <c r="G40" s="11"/>
      <c r="H40" s="23"/>
      <c r="I40" s="23"/>
      <c r="J40" s="20" t="s">
        <v>67</v>
      </c>
      <c r="K40" s="21">
        <v>2</v>
      </c>
      <c r="L40" s="22">
        <v>2</v>
      </c>
      <c r="M40" s="12"/>
      <c r="N40" s="12"/>
      <c r="O40" s="12"/>
      <c r="P40" s="13"/>
      <c r="Q40" s="14"/>
      <c r="R40" s="15">
        <v>0</v>
      </c>
      <c r="S40" s="16">
        <f t="shared" si="0"/>
        <v>0</v>
      </c>
      <c r="T40" s="16">
        <f t="shared" si="1"/>
        <v>0</v>
      </c>
      <c r="U40" s="17">
        <f t="shared" si="2"/>
        <v>0</v>
      </c>
    </row>
    <row r="41" spans="1:21" ht="68.25" x14ac:dyDescent="0.25">
      <c r="A41" s="9" t="s">
        <v>63</v>
      </c>
      <c r="B41" s="24"/>
      <c r="C41" s="19" t="s">
        <v>159</v>
      </c>
      <c r="D41" s="19" t="s">
        <v>160</v>
      </c>
      <c r="E41" s="44" t="s">
        <v>161</v>
      </c>
      <c r="F41" s="30"/>
      <c r="G41" s="11"/>
      <c r="H41" s="23"/>
      <c r="I41" s="23"/>
      <c r="J41" s="20" t="s">
        <v>67</v>
      </c>
      <c r="K41" s="21">
        <v>17</v>
      </c>
      <c r="L41" s="22">
        <v>17</v>
      </c>
      <c r="M41" s="12"/>
      <c r="N41" s="12"/>
      <c r="O41" s="12"/>
      <c r="P41" s="13"/>
      <c r="Q41" s="14"/>
      <c r="R41" s="15">
        <v>0</v>
      </c>
      <c r="S41" s="16">
        <f t="shared" si="0"/>
        <v>0</v>
      </c>
      <c r="T41" s="16">
        <f t="shared" si="1"/>
        <v>0</v>
      </c>
      <c r="U41" s="17">
        <f t="shared" si="2"/>
        <v>0</v>
      </c>
    </row>
    <row r="42" spans="1:21" ht="24" x14ac:dyDescent="0.25">
      <c r="A42" s="9" t="s">
        <v>64</v>
      </c>
      <c r="B42" s="24"/>
      <c r="C42" s="19" t="s">
        <v>162</v>
      </c>
      <c r="D42" s="19" t="s">
        <v>163</v>
      </c>
      <c r="E42" s="44" t="s">
        <v>164</v>
      </c>
      <c r="F42" s="30"/>
      <c r="G42" s="11"/>
      <c r="H42" s="23"/>
      <c r="I42" s="23"/>
      <c r="J42" s="20" t="s">
        <v>67</v>
      </c>
      <c r="K42" s="21">
        <v>2</v>
      </c>
      <c r="L42" s="22">
        <v>2</v>
      </c>
      <c r="M42" s="12"/>
      <c r="N42" s="12"/>
      <c r="O42" s="12"/>
      <c r="P42" s="13"/>
      <c r="Q42" s="14"/>
      <c r="R42" s="15">
        <v>0</v>
      </c>
      <c r="S42" s="16">
        <f t="shared" si="0"/>
        <v>0</v>
      </c>
      <c r="T42" s="16">
        <f t="shared" si="1"/>
        <v>0</v>
      </c>
      <c r="U42" s="17">
        <f t="shared" si="2"/>
        <v>0</v>
      </c>
    </row>
    <row r="43" spans="1:21" ht="36" x14ac:dyDescent="0.25">
      <c r="A43" s="9" t="s">
        <v>65</v>
      </c>
      <c r="B43" s="24"/>
      <c r="C43" s="19" t="s">
        <v>165</v>
      </c>
      <c r="D43" s="19" t="s">
        <v>166</v>
      </c>
      <c r="E43" s="44" t="s">
        <v>167</v>
      </c>
      <c r="F43" s="30"/>
      <c r="G43" s="11"/>
      <c r="H43" s="23"/>
      <c r="I43" s="23"/>
      <c r="J43" s="20" t="s">
        <v>67</v>
      </c>
      <c r="K43" s="21">
        <v>14</v>
      </c>
      <c r="L43" s="22">
        <v>14</v>
      </c>
      <c r="M43" s="12"/>
      <c r="N43" s="12"/>
      <c r="O43" s="12"/>
      <c r="P43" s="13"/>
      <c r="Q43" s="14"/>
      <c r="R43" s="15">
        <v>0</v>
      </c>
      <c r="S43" s="16">
        <f t="shared" si="0"/>
        <v>0</v>
      </c>
      <c r="T43" s="16">
        <f t="shared" si="1"/>
        <v>0</v>
      </c>
      <c r="U43" s="17">
        <f t="shared" si="2"/>
        <v>0</v>
      </c>
    </row>
    <row r="44" spans="1:21" x14ac:dyDescent="0.25">
      <c r="A44" s="29" t="s">
        <v>49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7">
        <f>SUM(S12:S43)</f>
        <v>0</v>
      </c>
      <c r="T44" s="7">
        <f>SUM(T12:T43)</f>
        <v>0</v>
      </c>
      <c r="U44" s="7">
        <f>SUM(U12:U43)</f>
        <v>0</v>
      </c>
    </row>
    <row r="45" spans="1:21" ht="45" customHeight="1" x14ac:dyDescent="0.25">
      <c r="A45" s="25" t="s">
        <v>66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7" t="s">
        <v>54</v>
      </c>
      <c r="N45" s="28"/>
      <c r="O45" s="28"/>
      <c r="P45" s="28"/>
      <c r="Q45" s="28"/>
      <c r="R45" s="28"/>
      <c r="S45" s="28"/>
      <c r="T45" s="28"/>
      <c r="U45" s="28"/>
    </row>
    <row r="46" spans="1:21" ht="24" customHeight="1" x14ac:dyDescent="0.25">
      <c r="A46" s="25" t="s">
        <v>51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8" t="s">
        <v>50</v>
      </c>
      <c r="N46" s="28"/>
      <c r="O46" s="28"/>
      <c r="P46" s="28"/>
      <c r="Q46" s="28"/>
      <c r="R46" s="28"/>
      <c r="S46" s="28"/>
      <c r="T46" s="28"/>
      <c r="U46" s="28"/>
    </row>
    <row r="47" spans="1:21" ht="36.75" customHeight="1" x14ac:dyDescent="0.25">
      <c r="A47" s="25" t="s">
        <v>52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8" t="s">
        <v>50</v>
      </c>
      <c r="N47" s="28"/>
      <c r="O47" s="28"/>
      <c r="P47" s="28"/>
      <c r="Q47" s="28"/>
      <c r="R47" s="28"/>
      <c r="S47" s="28"/>
      <c r="T47" s="28"/>
      <c r="U47" s="28"/>
    </row>
    <row r="48" spans="1:21" x14ac:dyDescent="0.25">
      <c r="A48" s="25" t="s">
        <v>69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6"/>
      <c r="N48" s="26"/>
      <c r="O48" s="26"/>
      <c r="P48" s="26"/>
      <c r="Q48" s="26"/>
      <c r="R48" s="26"/>
      <c r="S48" s="26"/>
      <c r="T48" s="26"/>
      <c r="U48" s="26"/>
    </row>
    <row r="49" spans="1:2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x14ac:dyDescent="0.25">
      <c r="A50" s="8" t="s">
        <v>53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25">
      <c r="A51" s="1"/>
      <c r="B51" s="1"/>
      <c r="C51" s="10" t="s">
        <v>70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</sheetData>
  <mergeCells count="41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R8:R10"/>
    <mergeCell ref="P9:P10"/>
    <mergeCell ref="Q9:Q10"/>
    <mergeCell ref="E9:E10"/>
    <mergeCell ref="F9:F10"/>
    <mergeCell ref="G9:G10"/>
    <mergeCell ref="M9:M10"/>
    <mergeCell ref="N9:N10"/>
    <mergeCell ref="O9:O10"/>
    <mergeCell ref="I8:I10"/>
    <mergeCell ref="J8:J10"/>
    <mergeCell ref="K8:K10"/>
    <mergeCell ref="M8:Q8"/>
    <mergeCell ref="L9:L10"/>
    <mergeCell ref="I12:I43"/>
    <mergeCell ref="B12:B43"/>
    <mergeCell ref="A48:L48"/>
    <mergeCell ref="M48:U48"/>
    <mergeCell ref="A45:L45"/>
    <mergeCell ref="M45:U45"/>
    <mergeCell ref="A46:L46"/>
    <mergeCell ref="M46:U46"/>
    <mergeCell ref="A47:L47"/>
    <mergeCell ref="M47:U47"/>
    <mergeCell ref="A44:R44"/>
    <mergeCell ref="F12:F43"/>
    <mergeCell ref="H12:H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2022-03-05T08:16:38Z</dcterms:created>
  <dcterms:modified xsi:type="dcterms:W3CDTF">2022-08-25T15:04:09Z</dcterms:modified>
</cp:coreProperties>
</file>