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1-БНГРЭ-2022 поставка канатов стропов в 2023 году\1 Запрос\Форма 6к, 6т\"/>
    </mc:Choice>
  </mc:AlternateContent>
  <xr:revisionPtr revIDLastSave="0" documentId="13_ncr:1_{52D8E3AA-DBFD-4ACA-AAD1-1A5FC2C24744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2" i="1" l="1"/>
  <c r="S13" i="1" l="1"/>
  <c r="T21" i="1"/>
  <c r="U21" i="1" s="1"/>
  <c r="S21" i="1"/>
  <c r="S20" i="1"/>
  <c r="T20" i="1" s="1"/>
  <c r="U20" i="1" s="1"/>
  <c r="S19" i="1"/>
  <c r="T19" i="1" s="1"/>
  <c r="U19" i="1" s="1"/>
  <c r="S18" i="1"/>
  <c r="T18" i="1" s="1"/>
  <c r="U18" i="1" s="1"/>
  <c r="S17" i="1"/>
  <c r="T17" i="1" s="1"/>
  <c r="U17" i="1" s="1"/>
  <c r="S16" i="1"/>
  <c r="T16" i="1" s="1"/>
  <c r="U16" i="1" s="1"/>
  <c r="S14" i="1" l="1"/>
  <c r="S15" i="1"/>
  <c r="T15" i="1" l="1"/>
  <c r="U15" i="1" s="1"/>
  <c r="T14" i="1"/>
  <c r="U14" i="1" s="1"/>
  <c r="T13" i="1"/>
  <c r="U13" i="1" s="1"/>
  <c r="S12" i="1"/>
  <c r="T12" i="1" l="1"/>
  <c r="T22" i="1" s="1"/>
  <c r="U12" i="1" l="1"/>
  <c r="U22" i="1" s="1"/>
</calcChain>
</file>

<file path=xl/sharedStrings.xml><?xml version="1.0" encoding="utf-8"?>
<sst xmlns="http://schemas.openxmlformats.org/spreadsheetml/2006/main" count="149" uniqueCount="95">
  <si>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</si>
  <si>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</si>
  <si>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</si>
  <si>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</si>
  <si>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</si>
  <si>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</si>
  <si>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</si>
  <si>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</si>
  <si>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</si>
  <si>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</si>
  <si>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</si>
  <si>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</si>
  <si>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</si>
  <si>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</si>
  <si>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</si>
  <si>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</si>
  <si>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</si>
  <si>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</si>
  <si>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</si>
  <si>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</si>
  <si>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</si>
  <si>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</si>
  <si>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</si>
  <si>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</si>
  <si>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</si>
  <si>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</si>
  <si>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</si>
  <si>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</si>
  <si>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</si>
  <si>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</si>
  <si>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</si>
  <si>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</si>
  <si>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</si>
  <si>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</si>
  <si>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</si>
  <si>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</si>
  <si>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</si>
  <si>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</si>
  <si>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</si>
  <si>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</si>
  <si>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</si>
  <si>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</si>
  <si>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</si>
  <si>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</si>
  <si>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</si>
  <si>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</si>
  <si>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</si>
  <si>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</si>
  <si>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</si>
  <si>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</si>
  <si>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</si>
  <si>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</si>
  <si>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4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</si>
  <si>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</si>
  <si>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</si>
  <si>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</si>
  <si>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</si>
  <si>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</si>
  <si>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</si>
  <si>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</si>
  <si>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</si>
  <si>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Служба капитального ремонта скважин</t>
  </si>
  <si>
    <t>График поставки МТР</t>
  </si>
  <si>
    <t>м</t>
  </si>
  <si>
    <t>январь 2023г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</si>
  <si>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</si>
  <si>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Канат стальной двойной свивки 6,2 мм</t>
  </si>
  <si>
    <t>ПДО  81-БНГРЭ-2022 Лот 2</t>
  </si>
  <si>
    <t>15060100053</t>
  </si>
  <si>
    <t>15060100024</t>
  </si>
  <si>
    <t>15060100029</t>
  </si>
  <si>
    <t>15060100045</t>
  </si>
  <si>
    <t>15060100030</t>
  </si>
  <si>
    <t>15060100058</t>
  </si>
  <si>
    <t>15060100025</t>
  </si>
  <si>
    <t>15060100047</t>
  </si>
  <si>
    <t>15060100007</t>
  </si>
  <si>
    <t>15060100010</t>
  </si>
  <si>
    <t>Отдел главного механика, Служба по вышкостроению, обустройству месторождени</t>
  </si>
  <si>
    <t>Отдел главного механика, Служба капитального ремонта скважин, Служба по вышкостроению, обустройству месторождени</t>
  </si>
  <si>
    <t>Служба по вышкостроению, обустройству месторождени</t>
  </si>
  <si>
    <t>Отдел главного механика</t>
  </si>
  <si>
    <t>Отдел главного механика, Служба капитального ремонта скважин</t>
  </si>
  <si>
    <t>Служба капитального ремонта скважин, Служба по вышкостроению, обустройству месторождени</t>
  </si>
  <si>
    <t>Форма 6.2к «Коммерческое предложение»</t>
  </si>
  <si>
    <r>
      <t>Канат стальной диаметром 13,5 мм грузового назначения марки В нераскручивающийся маркировочной группы 1770 Н/мм</t>
    </r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13,5-Г-В-Н-1770</t>
    </r>
  </si>
  <si>
    <r>
      <t>Канат стальной диаметром 15 мм грузового назначения марки ВК нераскручивающийся рихтованный повышенной точности маркировочной группы 1770 Н/мм</t>
    </r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15-Г-ВК-Н-Р-Т-1770</t>
    </r>
  </si>
  <si>
    <r>
      <t>Канат стальной диаметром 16,5 мм грузового назначения марки В нераскручивающийся рихтованный повышенной точности маркировочной группы 1770 Н/мм</t>
    </r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16,5-Г-В-Н-Р-Т-1770/190</t>
    </r>
  </si>
  <si>
    <r>
      <t>Канат стальной диаметром 18 мм грузового назначения марки ВК нераскручивающийся рихтованный повышенной точности маркировочной группы 1770 Н/мм</t>
    </r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18-Г-ВК-Н-Р-Т-1770</t>
    </r>
  </si>
  <si>
    <r>
      <t>Канат стальной диаметром 22 мм грузового назначения марки ВК нераскручивающийся рихтованный повышенной точности маркировочной группы 1770 Н/мм</t>
    </r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22-Г-ВК-Н-Р-Т-1770</t>
    </r>
  </si>
  <si>
    <r>
      <t>Канат стальной диаметром 22,5 ММ грузового назначения марки ВК нераскручивающийся рихтованный повышенной точности маркировочной группы 1770 Н/мм</t>
    </r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22,5-Г-ВК-Н-Р-Т-1770</t>
    </r>
  </si>
  <si>
    <r>
      <t>Канат стальной диаметром 6,2 мм грузового назначения марки В нераскручивающийся рихтованный повышенной точности маркировочной группы 1770 Н/мм</t>
    </r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6,2-Г-В-Н-Р-Т-1770а</t>
    </r>
  </si>
  <si>
    <r>
      <t>Канат стальной диаметром 6,2 мм грузового назначения марки ВК нераскручивающийся рихтованный повышенной точности маркировочной группы 1770 Н/мм</t>
    </r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6,2-Г-ВК-Н-Р-Т-1770</t>
    </r>
  </si>
  <si>
    <r>
      <t>Канат стальной диаметром 8,3 мм грузового назначения марки В нераскручивающийся рихтованный повышенной точности изготовления маркировочной группы 1770 Н/мм</t>
    </r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8,3-Г-В-Н-Р-Т-1770</t>
    </r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</si>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</sst>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10" fillId="6" borderId="4" xfId="0" applyFont="1" applyFill="1" applyBorder="1" applyAlignment="1">
      <alignment horizontal="left" vertical="center" wrapText="1" indent="1"/>
    </xf>
    <xf numFmtId="0" fontId="10" fillId="0" borderId="4" xfId="0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wrapText="1"/>
    </xf>
    <xf numFmtId="0" fontId="7" fillId="5" borderId="2" xfId="0" applyFont="1" applyFill="1" applyBorder="1" applyAlignment="1">
      <alignment horizontal="left" wrapText="1"/>
    </xf>
    <xf numFmtId="0" fontId="7" fillId="5" borderId="5" xfId="0" applyFont="1" applyFill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0"/>
  <sheetViews>
    <sheetView tabSelected="1" zoomScaleNormal="100" workbookViewId="0">
      <selection activeCell="S22" sqref="S22"/>
    </sheetView>
  </sheetViews>
  <sheetFormatPr defaultRowHeight="15" x14ac:dyDescent="0.25"/>
  <cols>
    <col min="1" max="1" width="3.85546875" customWidth="1"/>
    <col min="2" max="2" width="13.7109375" customWidth="1"/>
    <col min="3" max="3" width="31.5703125" hidden="1" customWidth="1"/>
    <col min="4" max="4" width="10.5703125" customWidth="1"/>
    <col min="5" max="5" width="37.710937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30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55" t="s">
        <v>84</v>
      </c>
      <c r="R1" s="55"/>
      <c r="S1" s="55"/>
      <c r="T1" s="55"/>
      <c r="U1" s="55"/>
    </row>
    <row r="2" spans="1:21" x14ac:dyDescent="0.25">
      <c r="A2" s="61" t="s">
        <v>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</row>
    <row r="3" spans="1:21" x14ac:dyDescent="0.25">
      <c r="A3" s="2"/>
      <c r="B3" s="56" t="s">
        <v>1</v>
      </c>
      <c r="C3" s="56"/>
      <c r="D3" s="56"/>
      <c r="E3" s="56"/>
      <c r="F3" s="5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67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0" t="s">
        <v>3</v>
      </c>
      <c r="B7" s="31" t="s">
        <v>4</v>
      </c>
      <c r="C7" s="31" t="s">
        <v>5</v>
      </c>
      <c r="D7" s="57" t="s">
        <v>6</v>
      </c>
      <c r="E7" s="57"/>
      <c r="F7" s="57"/>
      <c r="G7" s="57"/>
      <c r="H7" s="57"/>
      <c r="I7" s="57"/>
      <c r="J7" s="57"/>
      <c r="K7" s="57"/>
      <c r="L7" s="57"/>
      <c r="M7" s="58" t="s">
        <v>7</v>
      </c>
      <c r="N7" s="59"/>
      <c r="O7" s="59"/>
      <c r="P7" s="59"/>
      <c r="Q7" s="59"/>
      <c r="R7" s="59"/>
      <c r="S7" s="59"/>
      <c r="T7" s="59"/>
      <c r="U7" s="59"/>
    </row>
    <row r="8" spans="1:21" x14ac:dyDescent="0.25">
      <c r="A8" s="30"/>
      <c r="B8" s="31"/>
      <c r="C8" s="31"/>
      <c r="D8" s="60" t="s">
        <v>8</v>
      </c>
      <c r="E8" s="60"/>
      <c r="F8" s="60"/>
      <c r="G8" s="60"/>
      <c r="H8" s="30" t="s">
        <v>9</v>
      </c>
      <c r="I8" s="30" t="s">
        <v>10</v>
      </c>
      <c r="J8" s="31" t="s">
        <v>11</v>
      </c>
      <c r="K8" s="31" t="s">
        <v>12</v>
      </c>
      <c r="L8" s="36" t="s">
        <v>62</v>
      </c>
      <c r="M8" s="37" t="s">
        <v>13</v>
      </c>
      <c r="N8" s="38"/>
      <c r="O8" s="38"/>
      <c r="P8" s="38"/>
      <c r="Q8" s="38"/>
      <c r="R8" s="33" t="s">
        <v>14</v>
      </c>
      <c r="S8" s="33" t="s">
        <v>15</v>
      </c>
      <c r="T8" s="33" t="s">
        <v>16</v>
      </c>
      <c r="U8" s="33" t="s">
        <v>17</v>
      </c>
    </row>
    <row r="9" spans="1:21" x14ac:dyDescent="0.25">
      <c r="A9" s="30"/>
      <c r="B9" s="31"/>
      <c r="C9" s="31"/>
      <c r="D9" s="32" t="s">
        <v>18</v>
      </c>
      <c r="E9" s="32" t="s">
        <v>19</v>
      </c>
      <c r="F9" s="32" t="s">
        <v>20</v>
      </c>
      <c r="G9" s="32" t="s">
        <v>21</v>
      </c>
      <c r="H9" s="30"/>
      <c r="I9" s="30"/>
      <c r="J9" s="31"/>
      <c r="K9" s="31"/>
      <c r="L9" s="36"/>
      <c r="M9" s="35" t="s">
        <v>19</v>
      </c>
      <c r="N9" s="34" t="s">
        <v>22</v>
      </c>
      <c r="O9" s="34" t="s">
        <v>21</v>
      </c>
      <c r="P9" s="39" t="s">
        <v>23</v>
      </c>
      <c r="Q9" s="40" t="s">
        <v>24</v>
      </c>
      <c r="R9" s="33"/>
      <c r="S9" s="33"/>
      <c r="T9" s="33"/>
      <c r="U9" s="33"/>
    </row>
    <row r="10" spans="1:21" ht="66" customHeight="1" x14ac:dyDescent="0.25">
      <c r="A10" s="30"/>
      <c r="B10" s="31"/>
      <c r="C10" s="31"/>
      <c r="D10" s="32"/>
      <c r="E10" s="32"/>
      <c r="F10" s="32"/>
      <c r="G10" s="32"/>
      <c r="H10" s="30"/>
      <c r="I10" s="30"/>
      <c r="J10" s="31"/>
      <c r="K10" s="31"/>
      <c r="L10" s="36"/>
      <c r="M10" s="35"/>
      <c r="N10" s="34"/>
      <c r="O10" s="34"/>
      <c r="P10" s="39"/>
      <c r="Q10" s="40"/>
      <c r="R10" s="33"/>
      <c r="S10" s="33"/>
      <c r="T10" s="33"/>
      <c r="U10" s="33"/>
    </row>
    <row r="11" spans="1:21" x14ac:dyDescent="0.25">
      <c r="A11" s="11" t="s">
        <v>25</v>
      </c>
      <c r="B11" s="25" t="s">
        <v>26</v>
      </c>
      <c r="C11" s="25" t="s">
        <v>27</v>
      </c>
      <c r="D11" s="25" t="s">
        <v>28</v>
      </c>
      <c r="E11" s="25" t="s">
        <v>29</v>
      </c>
      <c r="F11" s="25" t="s">
        <v>30</v>
      </c>
      <c r="G11" s="25" t="s">
        <v>31</v>
      </c>
      <c r="H11" s="25" t="s">
        <v>32</v>
      </c>
      <c r="I11" s="25" t="s">
        <v>33</v>
      </c>
      <c r="J11" s="25" t="s">
        <v>34</v>
      </c>
      <c r="K11" s="25" t="s">
        <v>35</v>
      </c>
      <c r="L11" s="11" t="s">
        <v>36</v>
      </c>
      <c r="M11" s="21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87.75" x14ac:dyDescent="0.25">
      <c r="A12" s="23" t="s">
        <v>25</v>
      </c>
      <c r="B12" s="14" t="s">
        <v>61</v>
      </c>
      <c r="C12" s="15" t="s">
        <v>46</v>
      </c>
      <c r="D12" s="14" t="s">
        <v>68</v>
      </c>
      <c r="E12" s="26" t="s">
        <v>85</v>
      </c>
      <c r="F12" s="28" t="s">
        <v>47</v>
      </c>
      <c r="G12" s="14" t="s">
        <v>48</v>
      </c>
      <c r="H12" s="29" t="s">
        <v>49</v>
      </c>
      <c r="I12" s="29" t="s">
        <v>49</v>
      </c>
      <c r="J12" s="27" t="s">
        <v>63</v>
      </c>
      <c r="K12" s="27">
        <v>750</v>
      </c>
      <c r="L12" s="24" t="s">
        <v>64</v>
      </c>
      <c r="M12" s="22"/>
      <c r="N12" s="7"/>
      <c r="O12" s="8"/>
      <c r="P12" s="9"/>
      <c r="Q12" s="10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ht="65.25" x14ac:dyDescent="0.25">
      <c r="A13" s="23" t="s">
        <v>26</v>
      </c>
      <c r="B13" s="14" t="s">
        <v>78</v>
      </c>
      <c r="C13" s="15" t="s">
        <v>50</v>
      </c>
      <c r="D13" s="14" t="s">
        <v>69</v>
      </c>
      <c r="E13" s="26" t="s">
        <v>86</v>
      </c>
      <c r="F13" s="28"/>
      <c r="G13" s="14" t="s">
        <v>48</v>
      </c>
      <c r="H13" s="29"/>
      <c r="I13" s="29"/>
      <c r="J13" s="27" t="s">
        <v>63</v>
      </c>
      <c r="K13" s="27">
        <v>6700</v>
      </c>
      <c r="L13" s="24" t="s">
        <v>64</v>
      </c>
      <c r="M13" s="22"/>
      <c r="N13" s="7"/>
      <c r="O13" s="8"/>
      <c r="P13" s="9"/>
      <c r="Q13" s="10"/>
      <c r="R13" s="16">
        <v>0</v>
      </c>
      <c r="S13" s="17">
        <f>R13*K13</f>
        <v>0</v>
      </c>
      <c r="T13" s="17">
        <f t="shared" ref="T13:T15" si="0">S13*0.2</f>
        <v>0</v>
      </c>
      <c r="U13" s="18">
        <f t="shared" ref="U13:U15" si="1">T13+S13</f>
        <v>0</v>
      </c>
    </row>
    <row r="14" spans="1:21" ht="78" x14ac:dyDescent="0.25">
      <c r="A14" s="23" t="s">
        <v>27</v>
      </c>
      <c r="B14" s="14" t="s">
        <v>61</v>
      </c>
      <c r="C14" s="15" t="s">
        <v>51</v>
      </c>
      <c r="D14" s="14" t="s">
        <v>70</v>
      </c>
      <c r="E14" s="26" t="s">
        <v>87</v>
      </c>
      <c r="F14" s="28"/>
      <c r="G14" s="14" t="s">
        <v>48</v>
      </c>
      <c r="H14" s="29"/>
      <c r="I14" s="29"/>
      <c r="J14" s="27" t="s">
        <v>63</v>
      </c>
      <c r="K14" s="27">
        <v>750</v>
      </c>
      <c r="L14" s="24" t="s">
        <v>64</v>
      </c>
      <c r="M14" s="22"/>
      <c r="N14" s="7"/>
      <c r="O14" s="8"/>
      <c r="P14" s="9"/>
      <c r="Q14" s="10"/>
      <c r="R14" s="16">
        <v>0</v>
      </c>
      <c r="S14" s="17">
        <f t="shared" ref="S14:S15" si="2">R14*K14</f>
        <v>0</v>
      </c>
      <c r="T14" s="17">
        <f t="shared" si="0"/>
        <v>0</v>
      </c>
      <c r="U14" s="18">
        <f t="shared" si="1"/>
        <v>0</v>
      </c>
    </row>
    <row r="15" spans="1:21" ht="97.5" x14ac:dyDescent="0.25">
      <c r="A15" s="23" t="s">
        <v>52</v>
      </c>
      <c r="B15" s="14" t="s">
        <v>79</v>
      </c>
      <c r="C15" s="15" t="s">
        <v>53</v>
      </c>
      <c r="D15" s="14" t="s">
        <v>71</v>
      </c>
      <c r="E15" s="26" t="s">
        <v>88</v>
      </c>
      <c r="F15" s="28"/>
      <c r="G15" s="14" t="s">
        <v>48</v>
      </c>
      <c r="H15" s="29"/>
      <c r="I15" s="29"/>
      <c r="J15" s="27" t="s">
        <v>63</v>
      </c>
      <c r="K15" s="27">
        <v>3000</v>
      </c>
      <c r="L15" s="24" t="s">
        <v>64</v>
      </c>
      <c r="M15" s="22"/>
      <c r="N15" s="7"/>
      <c r="O15" s="8"/>
      <c r="P15" s="9"/>
      <c r="Q15" s="10"/>
      <c r="R15" s="16">
        <v>0</v>
      </c>
      <c r="S15" s="17">
        <f t="shared" si="2"/>
        <v>0</v>
      </c>
      <c r="T15" s="17">
        <f t="shared" si="0"/>
        <v>0</v>
      </c>
      <c r="U15" s="18">
        <f t="shared" si="1"/>
        <v>0</v>
      </c>
    </row>
    <row r="16" spans="1:21" ht="87.75" x14ac:dyDescent="0.25">
      <c r="A16" s="23" t="s">
        <v>28</v>
      </c>
      <c r="B16" s="14" t="s">
        <v>80</v>
      </c>
      <c r="C16" s="15" t="s">
        <v>46</v>
      </c>
      <c r="D16" s="14" t="s">
        <v>72</v>
      </c>
      <c r="E16" s="26" t="s">
        <v>89</v>
      </c>
      <c r="F16" s="28" t="s">
        <v>47</v>
      </c>
      <c r="G16" s="14" t="s">
        <v>48</v>
      </c>
      <c r="H16" s="29" t="s">
        <v>49</v>
      </c>
      <c r="I16" s="29" t="s">
        <v>49</v>
      </c>
      <c r="J16" s="27" t="s">
        <v>63</v>
      </c>
      <c r="K16" s="27">
        <v>400</v>
      </c>
      <c r="L16" s="24" t="s">
        <v>64</v>
      </c>
      <c r="M16" s="22"/>
      <c r="N16" s="7"/>
      <c r="O16" s="8"/>
      <c r="P16" s="9"/>
      <c r="Q16" s="10"/>
      <c r="R16" s="16">
        <v>0</v>
      </c>
      <c r="S16" s="17">
        <f>R16*K16</f>
        <v>0</v>
      </c>
      <c r="T16" s="17">
        <f>S16*0.2</f>
        <v>0</v>
      </c>
      <c r="U16" s="18">
        <f>T16+S16</f>
        <v>0</v>
      </c>
    </row>
    <row r="17" spans="1:21" ht="78" x14ac:dyDescent="0.25">
      <c r="A17" s="23" t="s">
        <v>29</v>
      </c>
      <c r="B17" s="14" t="s">
        <v>81</v>
      </c>
      <c r="C17" s="15" t="s">
        <v>50</v>
      </c>
      <c r="D17" s="14" t="s">
        <v>73</v>
      </c>
      <c r="E17" s="26" t="s">
        <v>90</v>
      </c>
      <c r="F17" s="28"/>
      <c r="G17" s="14" t="s">
        <v>48</v>
      </c>
      <c r="H17" s="29"/>
      <c r="I17" s="29"/>
      <c r="J17" s="27" t="s">
        <v>63</v>
      </c>
      <c r="K17" s="27">
        <v>1500</v>
      </c>
      <c r="L17" s="24" t="s">
        <v>64</v>
      </c>
      <c r="M17" s="22"/>
      <c r="N17" s="7"/>
      <c r="O17" s="8"/>
      <c r="P17" s="9"/>
      <c r="Q17" s="10"/>
      <c r="R17" s="16">
        <v>0</v>
      </c>
      <c r="S17" s="17">
        <f t="shared" ref="S17:S19" si="3">R17*K17</f>
        <v>0</v>
      </c>
      <c r="T17" s="17">
        <f t="shared" ref="T17:T19" si="4">S17*0.2</f>
        <v>0</v>
      </c>
      <c r="U17" s="18">
        <f t="shared" ref="U17:U19" si="5">T17+S17</f>
        <v>0</v>
      </c>
    </row>
    <row r="18" spans="1:21" ht="78" x14ac:dyDescent="0.25">
      <c r="A18" s="23" t="s">
        <v>30</v>
      </c>
      <c r="B18" s="14" t="s">
        <v>82</v>
      </c>
      <c r="C18" s="15" t="s">
        <v>51</v>
      </c>
      <c r="D18" s="14" t="s">
        <v>74</v>
      </c>
      <c r="E18" s="26" t="s">
        <v>91</v>
      </c>
      <c r="F18" s="28"/>
      <c r="G18" s="14" t="s">
        <v>48</v>
      </c>
      <c r="H18" s="29"/>
      <c r="I18" s="29"/>
      <c r="J18" s="27" t="s">
        <v>63</v>
      </c>
      <c r="K18" s="27">
        <v>650</v>
      </c>
      <c r="L18" s="24" t="s">
        <v>64</v>
      </c>
      <c r="M18" s="22"/>
      <c r="N18" s="7"/>
      <c r="O18" s="8"/>
      <c r="P18" s="9"/>
      <c r="Q18" s="10"/>
      <c r="R18" s="16">
        <v>0</v>
      </c>
      <c r="S18" s="17">
        <f t="shared" si="3"/>
        <v>0</v>
      </c>
      <c r="T18" s="17">
        <f t="shared" si="4"/>
        <v>0</v>
      </c>
      <c r="U18" s="18">
        <f t="shared" si="5"/>
        <v>0</v>
      </c>
    </row>
    <row r="19" spans="1:21" ht="97.5" x14ac:dyDescent="0.25">
      <c r="A19" s="23" t="s">
        <v>31</v>
      </c>
      <c r="B19" s="14" t="s">
        <v>81</v>
      </c>
      <c r="C19" s="15" t="s">
        <v>53</v>
      </c>
      <c r="D19" s="14" t="s">
        <v>75</v>
      </c>
      <c r="E19" s="26" t="s">
        <v>92</v>
      </c>
      <c r="F19" s="28"/>
      <c r="G19" s="14" t="s">
        <v>48</v>
      </c>
      <c r="H19" s="29"/>
      <c r="I19" s="29"/>
      <c r="J19" s="27" t="s">
        <v>63</v>
      </c>
      <c r="K19" s="27">
        <v>600</v>
      </c>
      <c r="L19" s="24" t="s">
        <v>64</v>
      </c>
      <c r="M19" s="22"/>
      <c r="N19" s="7"/>
      <c r="O19" s="8"/>
      <c r="P19" s="9"/>
      <c r="Q19" s="10"/>
      <c r="R19" s="16">
        <v>0</v>
      </c>
      <c r="S19" s="17">
        <f t="shared" si="3"/>
        <v>0</v>
      </c>
      <c r="T19" s="17">
        <f t="shared" si="4"/>
        <v>0</v>
      </c>
      <c r="U19" s="18">
        <f t="shared" si="5"/>
        <v>0</v>
      </c>
    </row>
    <row r="20" spans="1:21" ht="78" x14ac:dyDescent="0.25">
      <c r="A20" s="23" t="s">
        <v>32</v>
      </c>
      <c r="B20" s="14" t="s">
        <v>83</v>
      </c>
      <c r="C20" s="15" t="s">
        <v>51</v>
      </c>
      <c r="D20" s="14" t="s">
        <v>76</v>
      </c>
      <c r="E20" s="26" t="s">
        <v>93</v>
      </c>
      <c r="F20" s="19"/>
      <c r="G20" s="14" t="s">
        <v>48</v>
      </c>
      <c r="H20" s="20"/>
      <c r="I20" s="20"/>
      <c r="J20" s="27" t="s">
        <v>63</v>
      </c>
      <c r="K20" s="27">
        <v>1400</v>
      </c>
      <c r="L20" s="24" t="s">
        <v>64</v>
      </c>
      <c r="M20" s="22"/>
      <c r="N20" s="7"/>
      <c r="O20" s="8"/>
      <c r="P20" s="9"/>
      <c r="Q20" s="10"/>
      <c r="R20" s="16">
        <v>0</v>
      </c>
      <c r="S20" s="17">
        <f t="shared" ref="S20:S21" si="6">R20*K20</f>
        <v>0</v>
      </c>
      <c r="T20" s="17">
        <f t="shared" ref="T20:T21" si="7">S20*0.2</f>
        <v>0</v>
      </c>
      <c r="U20" s="18">
        <f t="shared" ref="U20:U21" si="8">T20+S20</f>
        <v>0</v>
      </c>
    </row>
    <row r="21" spans="1:21" ht="97.5" x14ac:dyDescent="0.25">
      <c r="A21" s="23" t="s">
        <v>33</v>
      </c>
      <c r="B21" s="14" t="s">
        <v>81</v>
      </c>
      <c r="C21" s="15" t="s">
        <v>53</v>
      </c>
      <c r="D21" s="14" t="s">
        <v>77</v>
      </c>
      <c r="E21" s="26" t="s">
        <v>66</v>
      </c>
      <c r="F21" s="19"/>
      <c r="G21" s="14" t="s">
        <v>48</v>
      </c>
      <c r="H21" s="20"/>
      <c r="I21" s="20"/>
      <c r="J21" s="27" t="s">
        <v>63</v>
      </c>
      <c r="K21" s="27">
        <v>140</v>
      </c>
      <c r="L21" s="24" t="s">
        <v>64</v>
      </c>
      <c r="M21" s="22"/>
      <c r="N21" s="7"/>
      <c r="O21" s="8"/>
      <c r="P21" s="9"/>
      <c r="Q21" s="10"/>
      <c r="R21" s="16">
        <v>0</v>
      </c>
      <c r="S21" s="17">
        <f t="shared" si="6"/>
        <v>0</v>
      </c>
      <c r="T21" s="17">
        <f t="shared" si="7"/>
        <v>0</v>
      </c>
      <c r="U21" s="18">
        <f t="shared" si="8"/>
        <v>0</v>
      </c>
    </row>
    <row r="22" spans="1:21" x14ac:dyDescent="0.25">
      <c r="A22" s="45" t="s">
        <v>54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7"/>
      <c r="O22" s="47"/>
      <c r="P22" s="47"/>
      <c r="Q22" s="47"/>
      <c r="R22" s="48"/>
      <c r="S22" s="12">
        <f>SUM(S12:S21)</f>
        <v>0</v>
      </c>
      <c r="T22" s="12">
        <f t="shared" ref="T22:U22" si="9">SUM(T12:T21)</f>
        <v>0</v>
      </c>
      <c r="U22" s="12">
        <f t="shared" si="9"/>
        <v>0</v>
      </c>
    </row>
    <row r="23" spans="1:21" ht="48" customHeight="1" x14ac:dyDescent="0.25">
      <c r="A23" s="41" t="s">
        <v>65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3"/>
      <c r="M23" s="44" t="s">
        <v>55</v>
      </c>
      <c r="N23" s="44"/>
      <c r="O23" s="44"/>
      <c r="P23" s="44"/>
      <c r="Q23" s="44"/>
      <c r="R23" s="44"/>
      <c r="S23" s="44"/>
      <c r="T23" s="44"/>
      <c r="U23" s="44"/>
    </row>
    <row r="24" spans="1:21" ht="17.25" customHeight="1" x14ac:dyDescent="0.25">
      <c r="A24" s="49" t="s">
        <v>56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1"/>
      <c r="M24" s="44" t="s">
        <v>55</v>
      </c>
      <c r="N24" s="44"/>
      <c r="O24" s="44"/>
      <c r="P24" s="44"/>
      <c r="Q24" s="44"/>
      <c r="R24" s="44"/>
      <c r="S24" s="44"/>
      <c r="T24" s="44"/>
      <c r="U24" s="44"/>
    </row>
    <row r="25" spans="1:21" ht="35.25" customHeight="1" x14ac:dyDescent="0.25">
      <c r="A25" s="41" t="s">
        <v>57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3"/>
      <c r="M25" s="44" t="s">
        <v>55</v>
      </c>
      <c r="N25" s="44"/>
      <c r="O25" s="44"/>
      <c r="P25" s="44"/>
      <c r="Q25" s="44"/>
      <c r="R25" s="44"/>
      <c r="S25" s="44"/>
      <c r="T25" s="44"/>
      <c r="U25" s="44"/>
    </row>
    <row r="26" spans="1:21" x14ac:dyDescent="0.25">
      <c r="A26" s="41" t="s">
        <v>58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3"/>
      <c r="M26" s="44" t="s">
        <v>55</v>
      </c>
      <c r="N26" s="44"/>
      <c r="O26" s="44"/>
      <c r="P26" s="44"/>
      <c r="Q26" s="44"/>
      <c r="R26" s="44"/>
      <c r="S26" s="44"/>
      <c r="T26" s="44"/>
      <c r="U26" s="44"/>
    </row>
    <row r="27" spans="1:21" ht="26.25" customHeight="1" x14ac:dyDescent="0.25">
      <c r="A27" s="52" t="s">
        <v>94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4"/>
    </row>
    <row r="28" spans="1:2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25">
      <c r="A29" s="13" t="s">
        <v>59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5">
      <c r="D30" t="s">
        <v>60</v>
      </c>
    </row>
  </sheetData>
  <mergeCells count="44">
    <mergeCell ref="A27:U27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A26:L26"/>
    <mergeCell ref="M26:U26"/>
    <mergeCell ref="A22:R22"/>
    <mergeCell ref="A23:L23"/>
    <mergeCell ref="M23:U23"/>
    <mergeCell ref="A24:L24"/>
    <mergeCell ref="M24:U24"/>
    <mergeCell ref="A25:L25"/>
    <mergeCell ref="M25:U25"/>
    <mergeCell ref="R8:R10"/>
    <mergeCell ref="F12:F15"/>
    <mergeCell ref="H12:H15"/>
    <mergeCell ref="I12:I15"/>
    <mergeCell ref="O9:O10"/>
    <mergeCell ref="G9:G10"/>
    <mergeCell ref="M9:M10"/>
    <mergeCell ref="N9:N10"/>
    <mergeCell ref="K8:K10"/>
    <mergeCell ref="L8:L10"/>
    <mergeCell ref="M8:Q8"/>
    <mergeCell ref="P9:P10"/>
    <mergeCell ref="Q9:Q10"/>
    <mergeCell ref="F16:F19"/>
    <mergeCell ref="H16:H19"/>
    <mergeCell ref="I16:I19"/>
    <mergeCell ref="I8:I10"/>
    <mergeCell ref="J8:J10"/>
    <mergeCell ref="F9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2022-08-25T14:43:00Z</dcterms:modified>
</cp:coreProperties>
</file>