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8 2023\ПДО 82-БНГРЭ-2023 Поставка Общепромышленной арматуры в 2024 г\1. Запрос\Формы 6т, 6к\"/>
    </mc:Choice>
  </mc:AlternateContent>
  <xr:revisionPtr revIDLastSave="0" documentId="13_ncr:1_{14FE0690-AEEA-413D-B8A5-03EF48FF7A25}" xr6:coauthVersionLast="36" xr6:coauthVersionMax="36" xr10:uidLastSave="{00000000-0000-0000-0000-000000000000}"/>
  <bookViews>
    <workbookView xWindow="0" yWindow="75" windowWidth="15330" windowHeight="729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T52" i="1" l="1"/>
  <c r="U52" i="1"/>
  <c r="S52" i="1"/>
  <c r="S12" i="1" l="1"/>
  <c r="S51" i="1"/>
  <c r="T51" i="1" s="1"/>
  <c r="U51" i="1" s="1"/>
  <c r="S50" i="1"/>
  <c r="T50" i="1" s="1"/>
  <c r="U50" i="1" s="1"/>
  <c r="S49" i="1"/>
  <c r="T49" i="1" s="1"/>
  <c r="U49" i="1" s="1"/>
  <c r="S48" i="1"/>
  <c r="T48" i="1" s="1"/>
  <c r="U48" i="1" s="1"/>
  <c r="S47" i="1"/>
  <c r="T47" i="1" s="1"/>
  <c r="U47" i="1" s="1"/>
  <c r="S46" i="1"/>
  <c r="T46" i="1" s="1"/>
  <c r="U46" i="1" s="1"/>
  <c r="S45" i="1"/>
  <c r="T45" i="1" s="1"/>
  <c r="U45" i="1" s="1"/>
  <c r="S44" i="1"/>
  <c r="T44" i="1" s="1"/>
  <c r="U44" i="1" s="1"/>
  <c r="S43" i="1"/>
  <c r="T43" i="1" s="1"/>
  <c r="U43" i="1" s="1"/>
  <c r="S42" i="1"/>
  <c r="T42" i="1" s="1"/>
  <c r="U42" i="1" s="1"/>
  <c r="S41" i="1"/>
  <c r="T41" i="1" s="1"/>
  <c r="U41" i="1" s="1"/>
  <c r="S40" i="1"/>
  <c r="T40" i="1" s="1"/>
  <c r="U40" i="1" s="1"/>
  <c r="S39" i="1"/>
  <c r="T39" i="1" s="1"/>
  <c r="U39" i="1" s="1"/>
  <c r="S38" i="1"/>
  <c r="T38" i="1" s="1"/>
  <c r="U38" i="1" s="1"/>
  <c r="S37" i="1"/>
  <c r="T37" i="1" s="1"/>
  <c r="U37" i="1" s="1"/>
  <c r="S36" i="1"/>
  <c r="T36" i="1" s="1"/>
  <c r="U36" i="1" s="1"/>
  <c r="S35" i="1"/>
  <c r="T35" i="1" s="1"/>
  <c r="U35" i="1" s="1"/>
  <c r="S34" i="1"/>
  <c r="T34" i="1" s="1"/>
  <c r="U34" i="1" s="1"/>
  <c r="S33" i="1"/>
  <c r="T33" i="1" s="1"/>
  <c r="U33" i="1" s="1"/>
  <c r="S32" i="1"/>
  <c r="T32" i="1" s="1"/>
  <c r="U32" i="1" s="1"/>
  <c r="S31" i="1"/>
  <c r="T31" i="1" s="1"/>
  <c r="U31" i="1" s="1"/>
  <c r="S30" i="1"/>
  <c r="T30" i="1" s="1"/>
  <c r="U30" i="1" s="1"/>
  <c r="S29" i="1"/>
  <c r="T29" i="1" s="1"/>
  <c r="U29" i="1" s="1"/>
  <c r="S28" i="1"/>
  <c r="T28" i="1" s="1"/>
  <c r="U28" i="1" s="1"/>
  <c r="S27" i="1"/>
  <c r="T27" i="1" s="1"/>
  <c r="U27" i="1" s="1"/>
  <c r="S26" i="1"/>
  <c r="T26" i="1" s="1"/>
  <c r="U26" i="1" s="1"/>
  <c r="S25" i="1"/>
  <c r="T25" i="1" s="1"/>
  <c r="U25" i="1" s="1"/>
  <c r="S24" i="1"/>
  <c r="T24" i="1" s="1"/>
  <c r="U24" i="1" s="1"/>
  <c r="S22" i="1" l="1"/>
  <c r="T22" i="1" s="1"/>
  <c r="U22" i="1" s="1"/>
  <c r="S13" i="1" l="1"/>
  <c r="T13" i="1" s="1"/>
  <c r="U13" i="1" s="1"/>
  <c r="S14" i="1"/>
  <c r="T14" i="1" s="1"/>
  <c r="U14" i="1" s="1"/>
  <c r="S15" i="1"/>
  <c r="T15" i="1" s="1"/>
  <c r="U15" i="1" s="1"/>
  <c r="S16" i="1"/>
  <c r="T16" i="1" s="1"/>
  <c r="U16" i="1" s="1"/>
  <c r="S17" i="1"/>
  <c r="T17" i="1" s="1"/>
  <c r="U17" i="1" s="1"/>
  <c r="S18" i="1"/>
  <c r="T18" i="1" s="1"/>
  <c r="U18" i="1" s="1"/>
  <c r="S19" i="1"/>
  <c r="T19" i="1" s="1"/>
  <c r="U19" i="1" s="1"/>
  <c r="S20" i="1"/>
  <c r="T20" i="1" s="1"/>
  <c r="U20" i="1" s="1"/>
  <c r="S21" i="1"/>
  <c r="T21" i="1" s="1"/>
  <c r="U21" i="1" s="1"/>
  <c r="S23" i="1"/>
  <c r="T23" i="1" s="1"/>
  <c r="U23" i="1" s="1"/>
  <c r="T12" i="1" l="1"/>
  <c r="U12" i="1" l="1"/>
</calcChain>
</file>

<file path=xl/sharedStrings.xml><?xml version="1.0" encoding="utf-8"?>
<sst xmlns="http://schemas.openxmlformats.org/spreadsheetml/2006/main" count="264" uniqueCount="154">
  <si>
    <t>Форма 6.1к «Коммерческое предложение»</t>
  </si>
  <si>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</si>
  <si>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</si>
  <si>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</si>
  <si>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</si>
  <si>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</si>
  <si>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</si>
  <si>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</si>
  <si>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</si>
  <si>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</si>
  <si>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</si>
  <si>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</si>
  <si>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</si>
  <si>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</si>
  <si>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</si>
  <si>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</si>
  <si>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</si>
  <si>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</si>
  <si>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</si>
  <si>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</si>
  <si>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</si>
  <si>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</si>
  <si>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</si>
  <si>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</si>
  <si>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</si>
  <si>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</si>
  <si>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</si>
  <si>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</si>
  <si>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</si>
  <si>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</si>
  <si>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</si>
  <si>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</si>
  <si>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</si>
  <si>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</si>
  <si>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</si>
  <si>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</si>
  <si>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</si>
  <si>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</si>
  <si>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</si>
  <si>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</si>
  <si>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</si>
  <si>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</si>
  <si>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</si>
  <si>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</si>
  <si>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</si>
  <si>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</si>
  <si>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в соответствии с требованиями в Форме 2</t>
  </si>
  <si>
    <t>ООО "БНГРЭ"</t>
  </si>
  <si>
    <t>ИТОГО:</t>
  </si>
  <si>
    <t>Согласен/не согласен (указать свои условия)</t>
  </si>
  <si>
    <t>Базис поставки:  DAP Красноярский край, Богучанский район, п. Таежный, код получателя - 895807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</si>
  <si>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</si>
  <si>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</si>
  <si>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</si>
  <si>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М.П.</t>
  </si>
  <si>
    <t>График поставки МТР</t>
  </si>
  <si>
    <t>№4 140 из Куюмбинский ЛУ Куст №2, №4 141 из Куюмбинский ЛУ Куст №21, №4 142 из Куюмбинский ЛУ Куст №104, №4 144 из Куюмбинский ЛУ Куст №14, №4 145 из Куюмбинский ЛУ Куст №34, №4 146 из Куюмбинский ЛУ Куст №2Г, №4 147 из Терско-Камовский ЛУ Куст №73, №4 148 из Куюмбинский ЛУ Куст №116</t>
  </si>
  <si>
    <t>№4 149 из Куюмбинский ЛУ Куст №2, №4 150 из Куюмбинский ЛУ Куст №21, №4 151 из Куюмбинский ЛУ Куст №104, №4 153 из Куюмбинский ЛУ Куст №14, №4 154 из Куюмбинский ЛУ Куст №34, №4 155 из Куюмбинский ЛУ Куст №2Г, №4 156 из Терско-Камовский ЛУ Куст №73, №4 157 из Куюмбинский ЛУ Куст №116</t>
  </si>
  <si>
    <t>№4 158 из Куюмбинский ЛУ Куст №2, №4 159 из Куюмбинский ЛУ Куст №21, №4 160 из Куюмбинский ЛУ Куст №104, №4 162 из Куюмбинский ЛУ Куст №14, №4 163 из Куюмбинский ЛУ Куст №34, №4 164 из Куюмбинский ЛУ Куст №2Г, №4 165 из Терско-Камовский ЛУ Куст №73, №4 166 из Куюмбинский ЛУ Куст №116</t>
  </si>
  <si>
    <t>№4 185 из Бригада КРС № 1, №4 186 из Бригада КРС № 2, №4 187 из Бригада КРС № 3, №4 188 из Бригада КРС № 4, №4 189 из Бригада КРС № 5</t>
  </si>
  <si>
    <t>№4 190 из Юрубчено-Тохомское М №41, №4 191 из Юрубчено-Тохомское М №75</t>
  </si>
  <si>
    <t>№4 192 из Куюмбинский ЛУ Куст №2, №4 193 из Куюмбинский ЛУ Куст №34, №4 195 из Терско-Камовский ЛУ №548, №4 194 из Куюмбинский ЛУ Куст №51</t>
  </si>
  <si>
    <t>№4 196 из Юрубчено-Тохомское М №41, №4 197 из Терско-Камовский ЛУ №548, №4 198 из Куюмбинский ЛУ №275, №4 199 из Юрубчено-Тохомское М №75</t>
  </si>
  <si>
    <t>№4 200 из Бригада КРС № 1, №4 201 из Бригада КРС № 2, №4 202 из Бригада КРС № 3, №4 203 из Бригада КРС № 4, №4 204 из Бригада КРС № 5</t>
  </si>
  <si>
    <t>№4 205 из Куюмбинский ЛУ Куст №2, №4 206 из Куюмбинский ЛУ Куст №21, №4 207 из Куюмбинский ЛУ Куст №104, №4 209 из Куюмбинский ЛУ Куст №14, №4 210 из Куюмбинский ЛУ Куст №34, №4 211 из Куюмбинский ЛУ Куст №2Г, №4 212 из Терско-Камовский ЛУ Куст №73, №4 213 из Куюмбинский ЛУ Куст №116</t>
  </si>
  <si>
    <t>№4 214 из Куюмбинский ЛУ Куст №2, №4 215 из Куюмбинский ЛУ Куст №21, №4 216 из Куюмбинский ЛУ Куст №104, №4 218 из Куюмбинский ЛУ Куст №14, №4 219 из Куюмбинский ЛУ Куст №34, №4 220 из Куюмбинский ЛУ Куст №2Г, №4 221 из Терско-Камовский ЛУ Куст №73, №4 222 из Куюмбинский ЛУ Куст №116</t>
  </si>
  <si>
    <t>4</t>
  </si>
  <si>
    <t>Отдел главного механика</t>
  </si>
  <si>
    <t>ПДО  82-БНГРЭ-2023 Лот 1 Поставка общепромышленной арматуры в 2024 году</t>
  </si>
  <si>
    <t>Вентиль запорный проходной муфтовый бронзовый 15б1п давление 16 атмосфер Ру-16 диаметром условного прохода 15 ММ Ду-15</t>
  </si>
  <si>
    <t>Вентиль запорный проходной муфтовый бронзовый 15б1п давление 16 атмосфер Ру-16 диаметром условного прохода 25 ММ Ду-25</t>
  </si>
  <si>
    <t>Вентиль запорный проходной муфтовый бронзовый 15б1п давление 16 атмосфер Ру-16 диаметром условного прохода 32 ММ Ду-32</t>
  </si>
  <si>
    <t>Вентиль запорный проходной муфтовый бронзовый 15б1п давление 16 атмосфер Ру-16 диаметром условного прохода 50 ММ Ду-50</t>
  </si>
  <si>
    <t>Вентиль запорный проходной муфтовый чугунный 15кч33п давление 16 атмосфер Ру-16 диаметром условного прохода 32 ММ Ду-32</t>
  </si>
  <si>
    <t>Вентиль запорный проходной фланцевый чугунный 15кч19п давление 16 атмосфер Ру-16 диаметром условного прохода 25 ММ Ду-25</t>
  </si>
  <si>
    <t>Вентиль запорный фланцевый стальной 15с65нж Dn 25, Pn 16</t>
  </si>
  <si>
    <t>Вентиль запорный фланцевый стальной 15с65нж Dn 80, Pn 16</t>
  </si>
  <si>
    <t>Вентиль запорный фланцевый стальной 15с65нж Dn50, Pn 16</t>
  </si>
  <si>
    <t>Клапан обратный 12бар 1"ITAP 103 1</t>
  </si>
  <si>
    <t>Кран шаровой водоразборный Ду-15 ММ</t>
  </si>
  <si>
    <t>Кран шаровой водоразборный Ду-20 ММ</t>
  </si>
  <si>
    <t>Кран шаровой муфтовый полнопроходной 11б27п1 давление 16 атмосфер Ру-16 диаметром условного прохода 15 ММ Ду-15</t>
  </si>
  <si>
    <t>Кран шаровой муфтовый полнопроходной 11б27п1 давление 16 атмосфер Ру-16 диаметром условного прохода 20 ММ Ду-20</t>
  </si>
  <si>
    <t>Кран шаровой муфтовый полнопроходной 11б27п1 давление 16 атмосфер Ру-16 диаметром условного прохода 25 ММ Ду-25</t>
  </si>
  <si>
    <t>Кран шаровой муфтовый полнопроходной 11б27п1 давление 16 атмосфер Ру-16 диаметром условного прохода 50 ММ Ду-50</t>
  </si>
  <si>
    <t>Кран шаровой муфтовый латунный давление 16 атмосфер Ру-16 диаметром условного прохода 15 ММ Ду-15</t>
  </si>
  <si>
    <t>Кран шаровой муфтовый латунный давление 16 атмосфер Ру-16 диаметром условного прохода 25 ММ Ду-25</t>
  </si>
  <si>
    <t>Кран шаровой муфтовый латунный давление 16 атмосфер Ру-16 диаметром условного прохода 50 ММ Ду-50</t>
  </si>
  <si>
    <t>Кран шаровый кшцф ст.20 Ду 15 Ру40 (11с67п)</t>
  </si>
  <si>
    <t>Кран шаровый кшцф ст.20 Ду 20 Ру40 (11с67п)</t>
  </si>
  <si>
    <t>Кран шаровый кшцф ст.20 Ду 25 Ру40 (11с67п)</t>
  </si>
  <si>
    <t>Кран шаровый кшцф ст.20 Ду 32 Ру40 (11с67п)</t>
  </si>
  <si>
    <t>Кран шаровый кшцф ст.20 Ду 50 Ру40 (11с67п)</t>
  </si>
  <si>
    <t>Муфта с внутренней резьбой Ду 15</t>
  </si>
  <si>
    <t>Ниппель переходной 1/2х1/4"</t>
  </si>
  <si>
    <t>Ниппель переходной 1/4х3/4"</t>
  </si>
  <si>
    <t>Ниппель переходной 3/4х1/2"</t>
  </si>
  <si>
    <t>Ниппель переходной 3/8х1/2"</t>
  </si>
  <si>
    <t>Отвод крутоизогнутый бесшовный приварной углом 90 ГРАД диаметром условного прохода 15 ММ из стали Ст20</t>
  </si>
  <si>
    <t>Отвод крутоизогнутый бесшовный приварной углом 90 ГРАД диаметром условного прохода 20 ММ из стали Ст20</t>
  </si>
  <si>
    <t>Отвод крутоизогнутый бесшовный приварной углом 90 ГРАД диаметром условного прохода 25 ММ из стали Ст20</t>
  </si>
  <si>
    <t>Отвод крутоизогнутый бесшовный приварной углом 90 ГРАД диаметром условного прохода 32 ММ из стали Ст20</t>
  </si>
  <si>
    <t>Резьба Ду 15 ВГП</t>
  </si>
  <si>
    <t>Резьба Ду 20 ВГП</t>
  </si>
  <si>
    <t>Резьба Ду 25 ВГП</t>
  </si>
  <si>
    <t>Резьба Ду 32 ВГП</t>
  </si>
  <si>
    <t>Резьба Ду 50 ВГП</t>
  </si>
  <si>
    <t>Фильтр сетчатый фланцевый ФМФ-50 "Сызрань", Dn 50, Pn 16</t>
  </si>
  <si>
    <t>Фланец стальной плоский приварной ст20 давление 16 атмосфер Ру-16 диаметром условного прохода 50 ММ Ду-50</t>
  </si>
  <si>
    <t>шт</t>
  </si>
  <si>
    <t>Отдел главного энергетика</t>
  </si>
  <si>
    <t>14020100001</t>
  </si>
  <si>
    <t>14020100003</t>
  </si>
  <si>
    <t>14020100004</t>
  </si>
  <si>
    <t>14020100006</t>
  </si>
  <si>
    <t>14020200012</t>
  </si>
  <si>
    <t>14020200018</t>
  </si>
  <si>
    <t>14020300008</t>
  </si>
  <si>
    <t>14020300010</t>
  </si>
  <si>
    <t>14020300009</t>
  </si>
  <si>
    <t>Служба социально-бытового обеспечения</t>
  </si>
  <si>
    <t>Служба по вышкостроению, обустройству месторождени</t>
  </si>
  <si>
    <t>14030200006</t>
  </si>
  <si>
    <t>14010100038</t>
  </si>
  <si>
    <t>14010100039</t>
  </si>
  <si>
    <t>14010100002</t>
  </si>
  <si>
    <t>14010100010</t>
  </si>
  <si>
    <t>14010100011</t>
  </si>
  <si>
    <t>14010100005</t>
  </si>
  <si>
    <t>14010100007</t>
  </si>
  <si>
    <t>14010100009</t>
  </si>
  <si>
    <t>14010100027</t>
  </si>
  <si>
    <t>14010300018</t>
  </si>
  <si>
    <t>14010300019</t>
  </si>
  <si>
    <t>14010300016</t>
  </si>
  <si>
    <t>14010300017</t>
  </si>
  <si>
    <t>14010300015</t>
  </si>
  <si>
    <t>26070103019</t>
  </si>
  <si>
    <t>14240000045</t>
  </si>
  <si>
    <t>14240000048</t>
  </si>
  <si>
    <t>14240000047</t>
  </si>
  <si>
    <t>14240000046</t>
  </si>
  <si>
    <t>26010100013</t>
  </si>
  <si>
    <t>26010100014</t>
  </si>
  <si>
    <t>26010100015</t>
  </si>
  <si>
    <t>26010100020</t>
  </si>
  <si>
    <t>14240100001</t>
  </si>
  <si>
    <t>14240100002</t>
  </si>
  <si>
    <t>14240100003</t>
  </si>
  <si>
    <t>14240100004</t>
  </si>
  <si>
    <t>14240100005</t>
  </si>
  <si>
    <t>14220000002</t>
  </si>
  <si>
    <t>14170100001</t>
  </si>
  <si>
    <t>Опцион:
- плюс 100 % при условии уведомления за 30 календарных дней до начала срока поставки дополнительного объема Товара. 
- минус 100% при условии уведомления за 30 календарных дней до начала срока поставки.
(формулировку не менять, указать точное количество процентов и дней)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</si>
</sst>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11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5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7" fillId="4" borderId="5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 wrapText="1"/>
    </xf>
    <xf numFmtId="0" fontId="7" fillId="4" borderId="3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left"/>
    </xf>
    <xf numFmtId="0" fontId="7" fillId="4" borderId="8" xfId="0" applyFont="1" applyFill="1" applyBorder="1" applyAlignment="1">
      <alignment horizontal="center"/>
    </xf>
    <xf numFmtId="4" fontId="8" fillId="4" borderId="3" xfId="0" applyNumberFormat="1" applyFont="1" applyFill="1" applyBorder="1" applyAlignment="1">
      <alignment horizontal="right" vertical="center"/>
    </xf>
    <xf numFmtId="4" fontId="8" fillId="5" borderId="3" xfId="0" applyNumberFormat="1" applyFont="1" applyFill="1" applyBorder="1" applyAlignment="1">
      <alignment horizontal="right" vertical="center"/>
    </xf>
    <xf numFmtId="4" fontId="8" fillId="5" borderId="3" xfId="0" applyNumberFormat="1" applyFont="1" applyFill="1" applyBorder="1" applyAlignment="1">
      <alignment horizontal="right" vertical="center" wrapText="1"/>
    </xf>
    <xf numFmtId="4" fontId="9" fillId="5" borderId="3" xfId="0" applyNumberFormat="1" applyFont="1" applyFill="1" applyBorder="1" applyAlignment="1">
      <alignment horizontal="right" vertical="center"/>
    </xf>
    <xf numFmtId="0" fontId="7" fillId="0" borderId="9" xfId="0" applyFont="1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1" applyFont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vertical="center" wrapText="1"/>
    </xf>
    <xf numFmtId="0" fontId="10" fillId="0" borderId="4" xfId="0" applyFont="1" applyBorder="1" applyAlignment="1">
      <alignment horizontal="center" vertical="center" wrapText="1"/>
    </xf>
    <xf numFmtId="164" fontId="8" fillId="0" borderId="4" xfId="0" applyNumberFormat="1" applyFont="1" applyBorder="1" applyAlignment="1">
      <alignment vertical="center" wrapText="1"/>
    </xf>
    <xf numFmtId="0" fontId="2" fillId="0" borderId="0" xfId="0" applyFont="1" applyBorder="1" applyAlignment="1">
      <alignment horizontal="right"/>
    </xf>
    <xf numFmtId="0" fontId="4" fillId="2" borderId="1" xfId="0" applyFont="1" applyFill="1" applyBorder="1" applyAlignment="1">
      <alignment horizontal="left"/>
    </xf>
    <xf numFmtId="0" fontId="7" fillId="0" borderId="4" xfId="0" applyFont="1" applyBorder="1" applyAlignment="1">
      <alignment horizontal="center" textRotation="90"/>
    </xf>
    <xf numFmtId="0" fontId="7" fillId="3" borderId="4" xfId="0" applyFont="1" applyFill="1" applyBorder="1" applyAlignment="1">
      <alignment horizontal="center" textRotation="90"/>
    </xf>
    <xf numFmtId="0" fontId="7" fillId="0" borderId="4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7" fillId="0" borderId="3" xfId="0" applyFont="1" applyBorder="1" applyAlignment="1">
      <alignment horizontal="center" textRotation="90" wrapText="1"/>
    </xf>
    <xf numFmtId="0" fontId="7" fillId="3" borderId="4" xfId="0" applyFont="1" applyFill="1" applyBorder="1" applyAlignment="1">
      <alignment horizontal="center" textRotation="90" wrapText="1"/>
    </xf>
    <xf numFmtId="0" fontId="3" fillId="0" borderId="0" xfId="0" applyFont="1" applyBorder="1" applyAlignment="1">
      <alignment horizontal="center"/>
    </xf>
    <xf numFmtId="0" fontId="7" fillId="3" borderId="7" xfId="0" applyFont="1" applyFill="1" applyBorder="1" applyAlignment="1">
      <alignment horizontal="left" wrapText="1"/>
    </xf>
    <xf numFmtId="0" fontId="7" fillId="3" borderId="2" xfId="0" applyFont="1" applyFill="1" applyBorder="1" applyAlignment="1">
      <alignment horizontal="left" wrapText="1"/>
    </xf>
    <xf numFmtId="0" fontId="7" fillId="3" borderId="5" xfId="0" applyFont="1" applyFill="1" applyBorder="1" applyAlignment="1">
      <alignment horizontal="left" wrapText="1"/>
    </xf>
    <xf numFmtId="0" fontId="1" fillId="4" borderId="3" xfId="0" applyFont="1" applyFill="1" applyBorder="1" applyAlignment="1">
      <alignment horizontal="left" vertical="center"/>
    </xf>
    <xf numFmtId="0" fontId="7" fillId="5" borderId="6" xfId="0" applyFont="1" applyFill="1" applyBorder="1" applyAlignment="1">
      <alignment horizontal="right" vertical="center"/>
    </xf>
    <xf numFmtId="0" fontId="7" fillId="5" borderId="1" xfId="0" applyFont="1" applyFill="1" applyBorder="1" applyAlignment="1">
      <alignment horizontal="right" vertical="center"/>
    </xf>
    <xf numFmtId="0" fontId="7" fillId="5" borderId="2" xfId="0" applyFont="1" applyFill="1" applyBorder="1" applyAlignment="1">
      <alignment horizontal="right" vertical="center"/>
    </xf>
    <xf numFmtId="0" fontId="7" fillId="5" borderId="5" xfId="0" applyFont="1" applyFill="1" applyBorder="1" applyAlignment="1">
      <alignment horizontal="right" vertical="center"/>
    </xf>
    <xf numFmtId="0" fontId="7" fillId="3" borderId="7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textRotation="90" wrapText="1"/>
    </xf>
    <xf numFmtId="0" fontId="7" fillId="0" borderId="5" xfId="0" applyFont="1" applyBorder="1" applyAlignment="1">
      <alignment horizontal="center" textRotation="90" wrapText="1"/>
    </xf>
    <xf numFmtId="0" fontId="7" fillId="3" borderId="4" xfId="0" applyFont="1" applyFill="1" applyBorder="1" applyAlignment="1">
      <alignment horizontal="center" wrapText="1"/>
    </xf>
    <xf numFmtId="0" fontId="1" fillId="0" borderId="9" xfId="2" applyFont="1" applyFill="1" applyBorder="1" applyAlignment="1">
      <alignment horizontal="center" vertical="center" textRotation="90" wrapText="1"/>
    </xf>
    <xf numFmtId="0" fontId="1" fillId="0" borderId="10" xfId="2" applyFont="1" applyFill="1" applyBorder="1" applyAlignment="1">
      <alignment horizontal="center" vertical="center" textRotation="90" wrapText="1"/>
    </xf>
    <xf numFmtId="0" fontId="1" fillId="0" borderId="11" xfId="2" applyFont="1" applyFill="1" applyBorder="1" applyAlignment="1">
      <alignment horizontal="center" vertical="center" textRotation="90" wrapText="1"/>
    </xf>
    <xf numFmtId="0" fontId="1" fillId="0" borderId="9" xfId="0" applyFont="1" applyBorder="1" applyAlignment="1">
      <alignment horizontal="center" vertical="center" textRotation="90" wrapText="1"/>
    </xf>
    <xf numFmtId="0" fontId="1" fillId="0" borderId="10" xfId="0" applyFont="1" applyBorder="1" applyAlignment="1">
      <alignment horizontal="center" vertical="center" textRotation="90" wrapText="1"/>
    </xf>
    <xf numFmtId="0" fontId="1" fillId="0" borderId="11" xfId="0" applyFont="1" applyBorder="1" applyAlignment="1">
      <alignment horizontal="center" vertical="center" textRotation="90" wrapText="1"/>
    </xf>
  </cellXfs>
  <cellStyles count="3">
    <cellStyle name="Обычный" xfId="0" builtinId="0"/>
    <cellStyle name="Обычный 2" xfId="1" xr:uid="{00000000-0005-0000-0000-000001000000}"/>
    <cellStyle name="Обычный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59"/>
  <sheetViews>
    <sheetView tabSelected="1" topLeftCell="A43" zoomScaleNormal="100" workbookViewId="0">
      <selection activeCell="V50" sqref="V50"/>
    </sheetView>
  </sheetViews>
  <sheetFormatPr defaultRowHeight="15" x14ac:dyDescent="0.25"/>
  <cols>
    <col min="1" max="1" width="3.85546875" customWidth="1"/>
    <col min="2" max="2" width="18.7109375" customWidth="1"/>
    <col min="3" max="3" width="31.5703125" hidden="1" customWidth="1"/>
    <col min="4" max="4" width="12.42578125" customWidth="1"/>
    <col min="5" max="5" width="33.5703125" customWidth="1"/>
    <col min="6" max="6" width="5.5703125" customWidth="1"/>
    <col min="7" max="7" width="7.5703125" customWidth="1"/>
    <col min="8" max="8" width="4.85546875" customWidth="1"/>
    <col min="9" max="9" width="5" customWidth="1"/>
    <col min="10" max="10" width="5.42578125" customWidth="1"/>
    <col min="11" max="11" width="7" customWidth="1"/>
    <col min="12" max="12" width="13.42578125" customWidth="1"/>
    <col min="13" max="13" width="23.85546875" customWidth="1"/>
    <col min="19" max="19" width="12" customWidth="1"/>
    <col min="20" max="20" width="11.5703125" customWidth="1"/>
    <col min="21" max="21" width="11" customWidth="1"/>
  </cols>
  <sheetData>
    <row r="1" spans="1:2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5" t="s">
        <v>0</v>
      </c>
      <c r="R1" s="25"/>
      <c r="S1" s="25"/>
      <c r="T1" s="25"/>
      <c r="U1" s="25"/>
    </row>
    <row r="2" spans="1:21" x14ac:dyDescent="0.25">
      <c r="A2" s="34" t="s">
        <v>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</row>
    <row r="3" spans="1:21" x14ac:dyDescent="0.25">
      <c r="A3" s="2"/>
      <c r="B3" s="26" t="s">
        <v>2</v>
      </c>
      <c r="C3" s="26"/>
      <c r="D3" s="26"/>
      <c r="E3" s="26"/>
      <c r="F3" s="26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x14ac:dyDescent="0.25">
      <c r="A4" s="2"/>
      <c r="B4" s="3" t="s">
        <v>68</v>
      </c>
      <c r="C4" s="3"/>
      <c r="D4" s="3"/>
      <c r="E4" s="3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x14ac:dyDescent="0.25">
      <c r="A6" s="4" t="s">
        <v>3</v>
      </c>
      <c r="B6" s="5"/>
      <c r="C6" s="5"/>
      <c r="D6" s="5"/>
      <c r="E6" s="5"/>
      <c r="F6" s="5"/>
      <c r="G6" s="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x14ac:dyDescent="0.25">
      <c r="A7" s="27" t="s">
        <v>4</v>
      </c>
      <c r="B7" s="28" t="s">
        <v>5</v>
      </c>
      <c r="C7" s="28" t="s">
        <v>6</v>
      </c>
      <c r="D7" s="29" t="s">
        <v>7</v>
      </c>
      <c r="E7" s="29"/>
      <c r="F7" s="29"/>
      <c r="G7" s="29"/>
      <c r="H7" s="29"/>
      <c r="I7" s="29"/>
      <c r="J7" s="29"/>
      <c r="K7" s="29"/>
      <c r="L7" s="29"/>
      <c r="M7" s="30" t="s">
        <v>8</v>
      </c>
      <c r="N7" s="31"/>
      <c r="O7" s="31"/>
      <c r="P7" s="31"/>
      <c r="Q7" s="31"/>
      <c r="R7" s="31"/>
      <c r="S7" s="31"/>
      <c r="T7" s="31"/>
      <c r="U7" s="31"/>
    </row>
    <row r="8" spans="1:21" x14ac:dyDescent="0.25">
      <c r="A8" s="27"/>
      <c r="B8" s="28"/>
      <c r="C8" s="28"/>
      <c r="D8" s="29" t="s">
        <v>9</v>
      </c>
      <c r="E8" s="29"/>
      <c r="F8" s="29"/>
      <c r="G8" s="29"/>
      <c r="H8" s="27" t="s">
        <v>10</v>
      </c>
      <c r="I8" s="27" t="s">
        <v>11</v>
      </c>
      <c r="J8" s="28" t="s">
        <v>12</v>
      </c>
      <c r="K8" s="28" t="s">
        <v>13</v>
      </c>
      <c r="L8" s="48" t="s">
        <v>55</v>
      </c>
      <c r="M8" s="30" t="s">
        <v>14</v>
      </c>
      <c r="N8" s="31"/>
      <c r="O8" s="31"/>
      <c r="P8" s="31"/>
      <c r="Q8" s="31"/>
      <c r="R8" s="32" t="s">
        <v>15</v>
      </c>
      <c r="S8" s="32" t="s">
        <v>16</v>
      </c>
      <c r="T8" s="32" t="s">
        <v>17</v>
      </c>
      <c r="U8" s="32" t="s">
        <v>18</v>
      </c>
    </row>
    <row r="9" spans="1:21" x14ac:dyDescent="0.25">
      <c r="A9" s="27"/>
      <c r="B9" s="28"/>
      <c r="C9" s="28"/>
      <c r="D9" s="33" t="s">
        <v>19</v>
      </c>
      <c r="E9" s="33" t="s">
        <v>20</v>
      </c>
      <c r="F9" s="33" t="s">
        <v>21</v>
      </c>
      <c r="G9" s="33" t="s">
        <v>22</v>
      </c>
      <c r="H9" s="27"/>
      <c r="I9" s="27"/>
      <c r="J9" s="28"/>
      <c r="K9" s="28"/>
      <c r="L9" s="48"/>
      <c r="M9" s="47" t="s">
        <v>20</v>
      </c>
      <c r="N9" s="32" t="s">
        <v>23</v>
      </c>
      <c r="O9" s="32" t="s">
        <v>22</v>
      </c>
      <c r="P9" s="32" t="s">
        <v>24</v>
      </c>
      <c r="Q9" s="32" t="s">
        <v>25</v>
      </c>
      <c r="R9" s="32"/>
      <c r="S9" s="32"/>
      <c r="T9" s="32"/>
      <c r="U9" s="32"/>
    </row>
    <row r="10" spans="1:21" ht="66" customHeight="1" x14ac:dyDescent="0.25">
      <c r="A10" s="27"/>
      <c r="B10" s="28"/>
      <c r="C10" s="28"/>
      <c r="D10" s="33"/>
      <c r="E10" s="33"/>
      <c r="F10" s="33"/>
      <c r="G10" s="33"/>
      <c r="H10" s="27"/>
      <c r="I10" s="27"/>
      <c r="J10" s="28"/>
      <c r="K10" s="28"/>
      <c r="L10" s="48"/>
      <c r="M10" s="47"/>
      <c r="N10" s="32"/>
      <c r="O10" s="32"/>
      <c r="P10" s="32"/>
      <c r="Q10" s="32"/>
      <c r="R10" s="32"/>
      <c r="S10" s="32"/>
      <c r="T10" s="32"/>
      <c r="U10" s="32"/>
    </row>
    <row r="11" spans="1:21" x14ac:dyDescent="0.25">
      <c r="A11" s="16" t="s">
        <v>26</v>
      </c>
      <c r="B11" s="16" t="s">
        <v>27</v>
      </c>
      <c r="C11" s="16" t="s">
        <v>28</v>
      </c>
      <c r="D11" s="16" t="s">
        <v>66</v>
      </c>
      <c r="E11" s="16" t="s">
        <v>29</v>
      </c>
      <c r="F11" s="16" t="s">
        <v>30</v>
      </c>
      <c r="G11" s="16" t="s">
        <v>31</v>
      </c>
      <c r="H11" s="16" t="s">
        <v>32</v>
      </c>
      <c r="I11" s="16" t="s">
        <v>33</v>
      </c>
      <c r="J11" s="16" t="s">
        <v>34</v>
      </c>
      <c r="K11" s="16" t="s">
        <v>35</v>
      </c>
      <c r="L11" s="16" t="s">
        <v>36</v>
      </c>
      <c r="M11" s="16" t="s">
        <v>37</v>
      </c>
      <c r="N11" s="16" t="s">
        <v>38</v>
      </c>
      <c r="O11" s="16" t="s">
        <v>39</v>
      </c>
      <c r="P11" s="16" t="s">
        <v>40</v>
      </c>
      <c r="Q11" s="16" t="s">
        <v>41</v>
      </c>
      <c r="R11" s="16" t="s">
        <v>42</v>
      </c>
      <c r="S11" s="16" t="s">
        <v>43</v>
      </c>
      <c r="T11" s="16" t="s">
        <v>44</v>
      </c>
      <c r="U11" s="16" t="s">
        <v>45</v>
      </c>
    </row>
    <row r="12" spans="1:21" ht="59.25" customHeight="1" x14ac:dyDescent="0.25">
      <c r="A12" s="21">
        <v>1</v>
      </c>
      <c r="B12" s="17" t="s">
        <v>110</v>
      </c>
      <c r="C12" s="19" t="s">
        <v>56</v>
      </c>
      <c r="D12" s="17" t="s">
        <v>111</v>
      </c>
      <c r="E12" s="22" t="s">
        <v>69</v>
      </c>
      <c r="F12" s="49" t="s">
        <v>46</v>
      </c>
      <c r="G12" s="17"/>
      <c r="H12" s="52" t="s">
        <v>47</v>
      </c>
      <c r="I12" s="46" t="s">
        <v>47</v>
      </c>
      <c r="J12" s="23" t="s">
        <v>109</v>
      </c>
      <c r="K12" s="23">
        <v>5</v>
      </c>
      <c r="L12" s="24">
        <v>45323</v>
      </c>
      <c r="M12" s="11"/>
      <c r="N12" s="6"/>
      <c r="O12" s="7"/>
      <c r="P12" s="8"/>
      <c r="Q12" s="9"/>
      <c r="R12" s="12">
        <v>0</v>
      </c>
      <c r="S12" s="13">
        <f>R12*K12</f>
        <v>0</v>
      </c>
      <c r="T12" s="13">
        <f>S12*0.2</f>
        <v>0</v>
      </c>
      <c r="U12" s="14">
        <f>T12+S12</f>
        <v>0</v>
      </c>
    </row>
    <row r="13" spans="1:21" ht="63" customHeight="1" x14ac:dyDescent="0.25">
      <c r="A13" s="21">
        <v>2</v>
      </c>
      <c r="B13" s="17" t="s">
        <v>110</v>
      </c>
      <c r="C13" s="20" t="s">
        <v>57</v>
      </c>
      <c r="D13" s="17" t="s">
        <v>112</v>
      </c>
      <c r="E13" s="22" t="s">
        <v>70</v>
      </c>
      <c r="F13" s="50"/>
      <c r="G13" s="17"/>
      <c r="H13" s="53"/>
      <c r="I13" s="46"/>
      <c r="J13" s="23" t="s">
        <v>109</v>
      </c>
      <c r="K13" s="23">
        <v>35</v>
      </c>
      <c r="L13" s="24">
        <v>45323</v>
      </c>
      <c r="M13" s="11"/>
      <c r="N13" s="6"/>
      <c r="O13" s="7"/>
      <c r="P13" s="8"/>
      <c r="Q13" s="9"/>
      <c r="R13" s="12">
        <v>0</v>
      </c>
      <c r="S13" s="13">
        <f t="shared" ref="S13:S23" si="0">R13*K13</f>
        <v>0</v>
      </c>
      <c r="T13" s="13">
        <f t="shared" ref="T13:T23" si="1">S13*0.2</f>
        <v>0</v>
      </c>
      <c r="U13" s="14">
        <f t="shared" ref="U13:U23" si="2">T13+S13</f>
        <v>0</v>
      </c>
    </row>
    <row r="14" spans="1:21" ht="50.25" customHeight="1" x14ac:dyDescent="0.25">
      <c r="A14" s="21">
        <v>3</v>
      </c>
      <c r="B14" s="17" t="s">
        <v>110</v>
      </c>
      <c r="C14" s="20" t="s">
        <v>58</v>
      </c>
      <c r="D14" s="17" t="s">
        <v>113</v>
      </c>
      <c r="E14" s="22" t="s">
        <v>71</v>
      </c>
      <c r="F14" s="50"/>
      <c r="G14" s="17"/>
      <c r="H14" s="53"/>
      <c r="I14" s="46"/>
      <c r="J14" s="23" t="s">
        <v>109</v>
      </c>
      <c r="K14" s="23">
        <v>15</v>
      </c>
      <c r="L14" s="24">
        <v>45323</v>
      </c>
      <c r="M14" s="11"/>
      <c r="N14" s="6"/>
      <c r="O14" s="7"/>
      <c r="P14" s="8"/>
      <c r="Q14" s="9"/>
      <c r="R14" s="12">
        <v>0</v>
      </c>
      <c r="S14" s="13">
        <f t="shared" si="0"/>
        <v>0</v>
      </c>
      <c r="T14" s="13">
        <f t="shared" si="1"/>
        <v>0</v>
      </c>
      <c r="U14" s="14">
        <f t="shared" si="2"/>
        <v>0</v>
      </c>
    </row>
    <row r="15" spans="1:21" ht="50.25" customHeight="1" x14ac:dyDescent="0.25">
      <c r="A15" s="21">
        <v>4</v>
      </c>
      <c r="B15" s="17" t="s">
        <v>110</v>
      </c>
      <c r="C15" s="18"/>
      <c r="D15" s="17" t="s">
        <v>114</v>
      </c>
      <c r="E15" s="22" t="s">
        <v>72</v>
      </c>
      <c r="F15" s="50"/>
      <c r="G15" s="17"/>
      <c r="H15" s="53"/>
      <c r="I15" s="46"/>
      <c r="J15" s="23" t="s">
        <v>109</v>
      </c>
      <c r="K15" s="23">
        <v>20</v>
      </c>
      <c r="L15" s="24">
        <v>45323</v>
      </c>
      <c r="M15" s="11"/>
      <c r="N15" s="6"/>
      <c r="O15" s="7"/>
      <c r="P15" s="8"/>
      <c r="Q15" s="9"/>
      <c r="R15" s="12">
        <v>0</v>
      </c>
      <c r="S15" s="13">
        <f t="shared" si="0"/>
        <v>0</v>
      </c>
      <c r="T15" s="13">
        <f t="shared" si="1"/>
        <v>0</v>
      </c>
      <c r="U15" s="14">
        <f t="shared" si="2"/>
        <v>0</v>
      </c>
    </row>
    <row r="16" spans="1:21" ht="50.25" customHeight="1" x14ac:dyDescent="0.25">
      <c r="A16" s="21">
        <v>5</v>
      </c>
      <c r="B16" s="17" t="s">
        <v>67</v>
      </c>
      <c r="C16" s="20" t="s">
        <v>59</v>
      </c>
      <c r="D16" s="17" t="s">
        <v>115</v>
      </c>
      <c r="E16" s="22" t="s">
        <v>73</v>
      </c>
      <c r="F16" s="50"/>
      <c r="G16" s="17"/>
      <c r="H16" s="53"/>
      <c r="I16" s="46"/>
      <c r="J16" s="23" t="s">
        <v>109</v>
      </c>
      <c r="K16" s="23">
        <v>10</v>
      </c>
      <c r="L16" s="24">
        <v>45323</v>
      </c>
      <c r="M16" s="11"/>
      <c r="N16" s="6"/>
      <c r="O16" s="7"/>
      <c r="P16" s="8"/>
      <c r="Q16" s="9"/>
      <c r="R16" s="12">
        <v>0</v>
      </c>
      <c r="S16" s="13">
        <f t="shared" si="0"/>
        <v>0</v>
      </c>
      <c r="T16" s="13">
        <f t="shared" si="1"/>
        <v>0</v>
      </c>
      <c r="U16" s="14">
        <f t="shared" si="2"/>
        <v>0</v>
      </c>
    </row>
    <row r="17" spans="1:21" ht="50.25" customHeight="1" x14ac:dyDescent="0.25">
      <c r="A17" s="21">
        <v>6</v>
      </c>
      <c r="B17" s="17" t="s">
        <v>110</v>
      </c>
      <c r="C17" s="20" t="s">
        <v>60</v>
      </c>
      <c r="D17" s="17" t="s">
        <v>116</v>
      </c>
      <c r="E17" s="22" t="s">
        <v>74</v>
      </c>
      <c r="F17" s="50"/>
      <c r="G17" s="17"/>
      <c r="H17" s="53"/>
      <c r="I17" s="46"/>
      <c r="J17" s="23" t="s">
        <v>109</v>
      </c>
      <c r="K17" s="23">
        <v>70</v>
      </c>
      <c r="L17" s="24">
        <v>45323</v>
      </c>
      <c r="M17" s="11"/>
      <c r="N17" s="6"/>
      <c r="O17" s="7"/>
      <c r="P17" s="8"/>
      <c r="Q17" s="9"/>
      <c r="R17" s="12">
        <v>0</v>
      </c>
      <c r="S17" s="13">
        <f t="shared" si="0"/>
        <v>0</v>
      </c>
      <c r="T17" s="13">
        <f t="shared" si="1"/>
        <v>0</v>
      </c>
      <c r="U17" s="14">
        <f t="shared" si="2"/>
        <v>0</v>
      </c>
    </row>
    <row r="18" spans="1:21" ht="50.25" customHeight="1" x14ac:dyDescent="0.25">
      <c r="A18" s="21">
        <v>7</v>
      </c>
      <c r="B18" s="17" t="s">
        <v>110</v>
      </c>
      <c r="C18" s="20" t="s">
        <v>61</v>
      </c>
      <c r="D18" s="17" t="s">
        <v>117</v>
      </c>
      <c r="E18" s="22" t="s">
        <v>75</v>
      </c>
      <c r="F18" s="50"/>
      <c r="G18" s="17"/>
      <c r="H18" s="53"/>
      <c r="I18" s="46"/>
      <c r="J18" s="23" t="s">
        <v>109</v>
      </c>
      <c r="K18" s="23">
        <v>5</v>
      </c>
      <c r="L18" s="24">
        <v>45323</v>
      </c>
      <c r="M18" s="11"/>
      <c r="N18" s="6"/>
      <c r="O18" s="7"/>
      <c r="P18" s="8"/>
      <c r="Q18" s="9"/>
      <c r="R18" s="12">
        <v>0</v>
      </c>
      <c r="S18" s="13">
        <f t="shared" si="0"/>
        <v>0</v>
      </c>
      <c r="T18" s="13">
        <f t="shared" si="1"/>
        <v>0</v>
      </c>
      <c r="U18" s="14">
        <f t="shared" si="2"/>
        <v>0</v>
      </c>
    </row>
    <row r="19" spans="1:21" ht="50.25" customHeight="1" x14ac:dyDescent="0.25">
      <c r="A19" s="21">
        <v>8</v>
      </c>
      <c r="B19" s="17" t="s">
        <v>110</v>
      </c>
      <c r="C19" s="20" t="s">
        <v>62</v>
      </c>
      <c r="D19" s="17" t="s">
        <v>118</v>
      </c>
      <c r="E19" s="22" t="s">
        <v>76</v>
      </c>
      <c r="F19" s="50"/>
      <c r="G19" s="17"/>
      <c r="H19" s="53"/>
      <c r="I19" s="46"/>
      <c r="J19" s="23" t="s">
        <v>109</v>
      </c>
      <c r="K19" s="23">
        <v>10</v>
      </c>
      <c r="L19" s="24">
        <v>45323</v>
      </c>
      <c r="M19" s="11"/>
      <c r="N19" s="6"/>
      <c r="O19" s="7"/>
      <c r="P19" s="8"/>
      <c r="Q19" s="9"/>
      <c r="R19" s="12">
        <v>0</v>
      </c>
      <c r="S19" s="13">
        <f t="shared" si="0"/>
        <v>0</v>
      </c>
      <c r="T19" s="13">
        <f t="shared" si="1"/>
        <v>0</v>
      </c>
      <c r="U19" s="14">
        <f t="shared" si="2"/>
        <v>0</v>
      </c>
    </row>
    <row r="20" spans="1:21" ht="50.25" customHeight="1" x14ac:dyDescent="0.25">
      <c r="A20" s="21">
        <v>9</v>
      </c>
      <c r="B20" s="17" t="s">
        <v>110</v>
      </c>
      <c r="C20" s="20" t="s">
        <v>63</v>
      </c>
      <c r="D20" s="17" t="s">
        <v>119</v>
      </c>
      <c r="E20" s="22" t="s">
        <v>77</v>
      </c>
      <c r="F20" s="50"/>
      <c r="G20" s="17"/>
      <c r="H20" s="53"/>
      <c r="I20" s="46"/>
      <c r="J20" s="23" t="s">
        <v>109</v>
      </c>
      <c r="K20" s="23">
        <v>15</v>
      </c>
      <c r="L20" s="24">
        <v>45323</v>
      </c>
      <c r="M20" s="11"/>
      <c r="N20" s="6"/>
      <c r="O20" s="7"/>
      <c r="P20" s="8"/>
      <c r="Q20" s="9"/>
      <c r="R20" s="12">
        <v>0</v>
      </c>
      <c r="S20" s="13">
        <f t="shared" si="0"/>
        <v>0</v>
      </c>
      <c r="T20" s="13">
        <f t="shared" si="1"/>
        <v>0</v>
      </c>
      <c r="U20" s="14">
        <f t="shared" si="2"/>
        <v>0</v>
      </c>
    </row>
    <row r="21" spans="1:21" ht="50.25" customHeight="1" x14ac:dyDescent="0.25">
      <c r="A21" s="21">
        <v>10</v>
      </c>
      <c r="B21" s="17" t="s">
        <v>110</v>
      </c>
      <c r="C21" s="20" t="s">
        <v>64</v>
      </c>
      <c r="D21" s="17" t="s">
        <v>122</v>
      </c>
      <c r="E21" s="22" t="s">
        <v>78</v>
      </c>
      <c r="F21" s="50"/>
      <c r="G21" s="17"/>
      <c r="H21" s="53"/>
      <c r="I21" s="46"/>
      <c r="J21" s="23" t="s">
        <v>109</v>
      </c>
      <c r="K21" s="23">
        <v>28</v>
      </c>
      <c r="L21" s="24">
        <v>45323</v>
      </c>
      <c r="M21" s="11"/>
      <c r="N21" s="6"/>
      <c r="O21" s="7"/>
      <c r="P21" s="8"/>
      <c r="Q21" s="9"/>
      <c r="R21" s="12">
        <v>0</v>
      </c>
      <c r="S21" s="13">
        <f t="shared" si="0"/>
        <v>0</v>
      </c>
      <c r="T21" s="13">
        <f t="shared" si="1"/>
        <v>0</v>
      </c>
      <c r="U21" s="14">
        <f t="shared" si="2"/>
        <v>0</v>
      </c>
    </row>
    <row r="22" spans="1:21" ht="50.25" customHeight="1" x14ac:dyDescent="0.25">
      <c r="A22" s="21">
        <v>11</v>
      </c>
      <c r="B22" s="17" t="s">
        <v>120</v>
      </c>
      <c r="C22" s="20" t="s">
        <v>65</v>
      </c>
      <c r="D22" s="17" t="s">
        <v>123</v>
      </c>
      <c r="E22" s="22" t="s">
        <v>79</v>
      </c>
      <c r="F22" s="50"/>
      <c r="G22" s="17"/>
      <c r="H22" s="53"/>
      <c r="I22" s="46"/>
      <c r="J22" s="23" t="s">
        <v>109</v>
      </c>
      <c r="K22" s="23">
        <v>18</v>
      </c>
      <c r="L22" s="24">
        <v>45323</v>
      </c>
      <c r="M22" s="11"/>
      <c r="N22" s="6"/>
      <c r="O22" s="7"/>
      <c r="P22" s="8"/>
      <c r="Q22" s="9"/>
      <c r="R22" s="12">
        <v>0</v>
      </c>
      <c r="S22" s="13">
        <f t="shared" ref="S22" si="3">R22*K22</f>
        <v>0</v>
      </c>
      <c r="T22" s="13">
        <f t="shared" ref="T22" si="4">S22*0.2</f>
        <v>0</v>
      </c>
      <c r="U22" s="14">
        <f t="shared" ref="U22" si="5">T22+S22</f>
        <v>0</v>
      </c>
    </row>
    <row r="23" spans="1:21" ht="50.25" customHeight="1" x14ac:dyDescent="0.25">
      <c r="A23" s="21">
        <v>12</v>
      </c>
      <c r="B23" s="17" t="s">
        <v>120</v>
      </c>
      <c r="C23" s="20" t="s">
        <v>65</v>
      </c>
      <c r="D23" s="17" t="s">
        <v>124</v>
      </c>
      <c r="E23" s="22" t="s">
        <v>80</v>
      </c>
      <c r="F23" s="50"/>
      <c r="G23" s="17"/>
      <c r="H23" s="53"/>
      <c r="I23" s="46"/>
      <c r="J23" s="23" t="s">
        <v>109</v>
      </c>
      <c r="K23" s="23">
        <v>18</v>
      </c>
      <c r="L23" s="24">
        <v>45323</v>
      </c>
      <c r="M23" s="11"/>
      <c r="N23" s="6"/>
      <c r="O23" s="7"/>
      <c r="P23" s="8"/>
      <c r="Q23" s="9"/>
      <c r="R23" s="12">
        <v>0</v>
      </c>
      <c r="S23" s="13">
        <f t="shared" si="0"/>
        <v>0</v>
      </c>
      <c r="T23" s="13">
        <f t="shared" si="1"/>
        <v>0</v>
      </c>
      <c r="U23" s="14">
        <f t="shared" si="2"/>
        <v>0</v>
      </c>
    </row>
    <row r="24" spans="1:21" ht="59.25" customHeight="1" x14ac:dyDescent="0.25">
      <c r="A24" s="21">
        <v>13</v>
      </c>
      <c r="B24" s="17" t="s">
        <v>110</v>
      </c>
      <c r="C24" s="19" t="s">
        <v>56</v>
      </c>
      <c r="D24" s="17" t="s">
        <v>125</v>
      </c>
      <c r="E24" s="22" t="s">
        <v>81</v>
      </c>
      <c r="F24" s="50"/>
      <c r="G24" s="17"/>
      <c r="H24" s="53"/>
      <c r="I24" s="46" t="s">
        <v>47</v>
      </c>
      <c r="J24" s="23" t="s">
        <v>109</v>
      </c>
      <c r="K24" s="23">
        <v>29</v>
      </c>
      <c r="L24" s="24">
        <v>45323</v>
      </c>
      <c r="M24" s="11"/>
      <c r="N24" s="6"/>
      <c r="O24" s="7"/>
      <c r="P24" s="8"/>
      <c r="Q24" s="9"/>
      <c r="R24" s="12">
        <v>0</v>
      </c>
      <c r="S24" s="13">
        <f>R24*K24</f>
        <v>0</v>
      </c>
      <c r="T24" s="13">
        <f>S24*0.2</f>
        <v>0</v>
      </c>
      <c r="U24" s="14">
        <f>T24+S24</f>
        <v>0</v>
      </c>
    </row>
    <row r="25" spans="1:21" ht="63" customHeight="1" x14ac:dyDescent="0.25">
      <c r="A25" s="21">
        <v>14</v>
      </c>
      <c r="B25" s="17" t="s">
        <v>110</v>
      </c>
      <c r="C25" s="20" t="s">
        <v>57</v>
      </c>
      <c r="D25" s="17" t="s">
        <v>126</v>
      </c>
      <c r="E25" s="22" t="s">
        <v>82</v>
      </c>
      <c r="F25" s="50"/>
      <c r="G25" s="17"/>
      <c r="H25" s="53"/>
      <c r="I25" s="46"/>
      <c r="J25" s="23" t="s">
        <v>109</v>
      </c>
      <c r="K25" s="23">
        <v>80</v>
      </c>
      <c r="L25" s="24">
        <v>45323</v>
      </c>
      <c r="M25" s="11"/>
      <c r="N25" s="6"/>
      <c r="O25" s="7"/>
      <c r="P25" s="8"/>
      <c r="Q25" s="9"/>
      <c r="R25" s="12">
        <v>0</v>
      </c>
      <c r="S25" s="13">
        <f t="shared" ref="S25:S35" si="6">R25*K25</f>
        <v>0</v>
      </c>
      <c r="T25" s="13">
        <f t="shared" ref="T25:T35" si="7">S25*0.2</f>
        <v>0</v>
      </c>
      <c r="U25" s="14">
        <f t="shared" ref="U25:U35" si="8">T25+S25</f>
        <v>0</v>
      </c>
    </row>
    <row r="26" spans="1:21" ht="50.25" customHeight="1" x14ac:dyDescent="0.25">
      <c r="A26" s="21">
        <v>15</v>
      </c>
      <c r="B26" s="17" t="s">
        <v>110</v>
      </c>
      <c r="C26" s="20" t="s">
        <v>58</v>
      </c>
      <c r="D26" s="17" t="s">
        <v>127</v>
      </c>
      <c r="E26" s="22" t="s">
        <v>83</v>
      </c>
      <c r="F26" s="50"/>
      <c r="G26" s="17"/>
      <c r="H26" s="53"/>
      <c r="I26" s="46"/>
      <c r="J26" s="23" t="s">
        <v>109</v>
      </c>
      <c r="K26" s="23">
        <v>55</v>
      </c>
      <c r="L26" s="24">
        <v>45323</v>
      </c>
      <c r="M26" s="11"/>
      <c r="N26" s="6"/>
      <c r="O26" s="7"/>
      <c r="P26" s="8"/>
      <c r="Q26" s="9"/>
      <c r="R26" s="12">
        <v>0</v>
      </c>
      <c r="S26" s="13">
        <f t="shared" si="6"/>
        <v>0</v>
      </c>
      <c r="T26" s="13">
        <f t="shared" si="7"/>
        <v>0</v>
      </c>
      <c r="U26" s="14">
        <f t="shared" si="8"/>
        <v>0</v>
      </c>
    </row>
    <row r="27" spans="1:21" ht="50.25" customHeight="1" x14ac:dyDescent="0.25">
      <c r="A27" s="21">
        <v>16</v>
      </c>
      <c r="B27" s="17" t="s">
        <v>110</v>
      </c>
      <c r="C27" s="18"/>
      <c r="D27" s="17" t="s">
        <v>128</v>
      </c>
      <c r="E27" s="22" t="s">
        <v>84</v>
      </c>
      <c r="F27" s="50"/>
      <c r="G27" s="17"/>
      <c r="H27" s="53"/>
      <c r="I27" s="46"/>
      <c r="J27" s="23" t="s">
        <v>109</v>
      </c>
      <c r="K27" s="23">
        <v>30</v>
      </c>
      <c r="L27" s="24">
        <v>45323</v>
      </c>
      <c r="M27" s="11"/>
      <c r="N27" s="6"/>
      <c r="O27" s="7"/>
      <c r="P27" s="8"/>
      <c r="Q27" s="9"/>
      <c r="R27" s="12">
        <v>0</v>
      </c>
      <c r="S27" s="13">
        <f t="shared" si="6"/>
        <v>0</v>
      </c>
      <c r="T27" s="13">
        <f t="shared" si="7"/>
        <v>0</v>
      </c>
      <c r="U27" s="14">
        <f t="shared" si="8"/>
        <v>0</v>
      </c>
    </row>
    <row r="28" spans="1:21" ht="50.25" customHeight="1" x14ac:dyDescent="0.25">
      <c r="A28" s="21">
        <v>17</v>
      </c>
      <c r="B28" s="17" t="s">
        <v>67</v>
      </c>
      <c r="C28" s="20" t="s">
        <v>59</v>
      </c>
      <c r="D28" s="17" t="s">
        <v>129</v>
      </c>
      <c r="E28" s="22" t="s">
        <v>85</v>
      </c>
      <c r="F28" s="50"/>
      <c r="G28" s="17"/>
      <c r="H28" s="53"/>
      <c r="I28" s="46"/>
      <c r="J28" s="23" t="s">
        <v>109</v>
      </c>
      <c r="K28" s="23">
        <v>10</v>
      </c>
      <c r="L28" s="24">
        <v>45323</v>
      </c>
      <c r="M28" s="11"/>
      <c r="N28" s="6"/>
      <c r="O28" s="7"/>
      <c r="P28" s="8"/>
      <c r="Q28" s="9"/>
      <c r="R28" s="12">
        <v>0</v>
      </c>
      <c r="S28" s="13">
        <f t="shared" si="6"/>
        <v>0</v>
      </c>
      <c r="T28" s="13">
        <f t="shared" si="7"/>
        <v>0</v>
      </c>
      <c r="U28" s="14">
        <f t="shared" si="8"/>
        <v>0</v>
      </c>
    </row>
    <row r="29" spans="1:21" ht="50.25" customHeight="1" x14ac:dyDescent="0.25">
      <c r="A29" s="21">
        <v>18</v>
      </c>
      <c r="B29" s="17" t="s">
        <v>67</v>
      </c>
      <c r="C29" s="20" t="s">
        <v>60</v>
      </c>
      <c r="D29" s="17" t="s">
        <v>130</v>
      </c>
      <c r="E29" s="22" t="s">
        <v>86</v>
      </c>
      <c r="F29" s="50"/>
      <c r="G29" s="17"/>
      <c r="H29" s="53"/>
      <c r="I29" s="46"/>
      <c r="J29" s="23" t="s">
        <v>109</v>
      </c>
      <c r="K29" s="23">
        <v>10</v>
      </c>
      <c r="L29" s="24">
        <v>45323</v>
      </c>
      <c r="M29" s="11"/>
      <c r="N29" s="6"/>
      <c r="O29" s="7"/>
      <c r="P29" s="8"/>
      <c r="Q29" s="9"/>
      <c r="R29" s="12">
        <v>0</v>
      </c>
      <c r="S29" s="13">
        <f t="shared" si="6"/>
        <v>0</v>
      </c>
      <c r="T29" s="13">
        <f t="shared" si="7"/>
        <v>0</v>
      </c>
      <c r="U29" s="14">
        <f t="shared" si="8"/>
        <v>0</v>
      </c>
    </row>
    <row r="30" spans="1:21" ht="50.25" customHeight="1" x14ac:dyDescent="0.25">
      <c r="A30" s="21">
        <v>19</v>
      </c>
      <c r="B30" s="17" t="s">
        <v>67</v>
      </c>
      <c r="C30" s="20" t="s">
        <v>61</v>
      </c>
      <c r="D30" s="17" t="s">
        <v>131</v>
      </c>
      <c r="E30" s="22" t="s">
        <v>87</v>
      </c>
      <c r="F30" s="50"/>
      <c r="G30" s="17"/>
      <c r="H30" s="53"/>
      <c r="I30" s="46"/>
      <c r="J30" s="23" t="s">
        <v>109</v>
      </c>
      <c r="K30" s="23">
        <v>10</v>
      </c>
      <c r="L30" s="24">
        <v>45323</v>
      </c>
      <c r="M30" s="11"/>
      <c r="N30" s="6"/>
      <c r="O30" s="7"/>
      <c r="P30" s="8"/>
      <c r="Q30" s="9"/>
      <c r="R30" s="12">
        <v>0</v>
      </c>
      <c r="S30" s="13">
        <f t="shared" si="6"/>
        <v>0</v>
      </c>
      <c r="T30" s="13">
        <f t="shared" si="7"/>
        <v>0</v>
      </c>
      <c r="U30" s="14">
        <f t="shared" si="8"/>
        <v>0</v>
      </c>
    </row>
    <row r="31" spans="1:21" ht="50.25" customHeight="1" x14ac:dyDescent="0.25">
      <c r="A31" s="21">
        <v>20</v>
      </c>
      <c r="B31" s="17" t="s">
        <v>110</v>
      </c>
      <c r="C31" s="20" t="s">
        <v>62</v>
      </c>
      <c r="D31" s="17" t="s">
        <v>132</v>
      </c>
      <c r="E31" s="22" t="s">
        <v>88</v>
      </c>
      <c r="F31" s="50"/>
      <c r="G31" s="17"/>
      <c r="H31" s="53"/>
      <c r="I31" s="46"/>
      <c r="J31" s="23" t="s">
        <v>109</v>
      </c>
      <c r="K31" s="23">
        <v>65</v>
      </c>
      <c r="L31" s="24">
        <v>45323</v>
      </c>
      <c r="M31" s="11"/>
      <c r="N31" s="6"/>
      <c r="O31" s="7"/>
      <c r="P31" s="8"/>
      <c r="Q31" s="9"/>
      <c r="R31" s="12">
        <v>0</v>
      </c>
      <c r="S31" s="13">
        <f t="shared" si="6"/>
        <v>0</v>
      </c>
      <c r="T31" s="13">
        <f t="shared" si="7"/>
        <v>0</v>
      </c>
      <c r="U31" s="14">
        <f t="shared" si="8"/>
        <v>0</v>
      </c>
    </row>
    <row r="32" spans="1:21" ht="50.25" customHeight="1" x14ac:dyDescent="0.25">
      <c r="A32" s="21">
        <v>21</v>
      </c>
      <c r="B32" s="17" t="s">
        <v>110</v>
      </c>
      <c r="C32" s="20" t="s">
        <v>63</v>
      </c>
      <c r="D32" s="17" t="s">
        <v>133</v>
      </c>
      <c r="E32" s="22" t="s">
        <v>89</v>
      </c>
      <c r="F32" s="50"/>
      <c r="G32" s="17"/>
      <c r="H32" s="53"/>
      <c r="I32" s="46"/>
      <c r="J32" s="23" t="s">
        <v>109</v>
      </c>
      <c r="K32" s="23">
        <v>40</v>
      </c>
      <c r="L32" s="24">
        <v>45323</v>
      </c>
      <c r="M32" s="11"/>
      <c r="N32" s="6"/>
      <c r="O32" s="7"/>
      <c r="P32" s="8"/>
      <c r="Q32" s="9"/>
      <c r="R32" s="12">
        <v>0</v>
      </c>
      <c r="S32" s="13">
        <f t="shared" si="6"/>
        <v>0</v>
      </c>
      <c r="T32" s="13">
        <f t="shared" si="7"/>
        <v>0</v>
      </c>
      <c r="U32" s="14">
        <f t="shared" si="8"/>
        <v>0</v>
      </c>
    </row>
    <row r="33" spans="1:21" ht="50.25" customHeight="1" x14ac:dyDescent="0.25">
      <c r="A33" s="21">
        <v>22</v>
      </c>
      <c r="B33" s="17" t="s">
        <v>110</v>
      </c>
      <c r="C33" s="20" t="s">
        <v>64</v>
      </c>
      <c r="D33" s="17" t="s">
        <v>134</v>
      </c>
      <c r="E33" s="22" t="s">
        <v>90</v>
      </c>
      <c r="F33" s="50"/>
      <c r="G33" s="17"/>
      <c r="H33" s="53"/>
      <c r="I33" s="46"/>
      <c r="J33" s="23" t="s">
        <v>109</v>
      </c>
      <c r="K33" s="23">
        <v>60</v>
      </c>
      <c r="L33" s="24">
        <v>45323</v>
      </c>
      <c r="M33" s="11"/>
      <c r="N33" s="6"/>
      <c r="O33" s="7"/>
      <c r="P33" s="8"/>
      <c r="Q33" s="9"/>
      <c r="R33" s="12">
        <v>0</v>
      </c>
      <c r="S33" s="13">
        <f t="shared" si="6"/>
        <v>0</v>
      </c>
      <c r="T33" s="13">
        <f t="shared" si="7"/>
        <v>0</v>
      </c>
      <c r="U33" s="14">
        <f t="shared" si="8"/>
        <v>0</v>
      </c>
    </row>
    <row r="34" spans="1:21" ht="50.25" customHeight="1" x14ac:dyDescent="0.25">
      <c r="A34" s="21">
        <v>23</v>
      </c>
      <c r="B34" s="17" t="s">
        <v>110</v>
      </c>
      <c r="C34" s="20" t="s">
        <v>65</v>
      </c>
      <c r="D34" s="17" t="s">
        <v>135</v>
      </c>
      <c r="E34" s="22" t="s">
        <v>91</v>
      </c>
      <c r="F34" s="50"/>
      <c r="G34" s="17"/>
      <c r="H34" s="53"/>
      <c r="I34" s="46"/>
      <c r="J34" s="23" t="s">
        <v>109</v>
      </c>
      <c r="K34" s="23">
        <v>69</v>
      </c>
      <c r="L34" s="24">
        <v>45323</v>
      </c>
      <c r="M34" s="11"/>
      <c r="N34" s="6"/>
      <c r="O34" s="7"/>
      <c r="P34" s="8"/>
      <c r="Q34" s="9"/>
      <c r="R34" s="12">
        <v>0</v>
      </c>
      <c r="S34" s="13">
        <f t="shared" si="6"/>
        <v>0</v>
      </c>
      <c r="T34" s="13">
        <f t="shared" si="7"/>
        <v>0</v>
      </c>
      <c r="U34" s="14">
        <f t="shared" si="8"/>
        <v>0</v>
      </c>
    </row>
    <row r="35" spans="1:21" ht="50.25" customHeight="1" x14ac:dyDescent="0.25">
      <c r="A35" s="21">
        <v>24</v>
      </c>
      <c r="B35" s="17" t="s">
        <v>110</v>
      </c>
      <c r="C35" s="20" t="s">
        <v>65</v>
      </c>
      <c r="D35" s="17" t="s">
        <v>136</v>
      </c>
      <c r="E35" s="22" t="s">
        <v>92</v>
      </c>
      <c r="F35" s="50"/>
      <c r="G35" s="17"/>
      <c r="H35" s="53"/>
      <c r="I35" s="46"/>
      <c r="J35" s="23" t="s">
        <v>109</v>
      </c>
      <c r="K35" s="23">
        <v>75</v>
      </c>
      <c r="L35" s="24">
        <v>45323</v>
      </c>
      <c r="M35" s="11"/>
      <c r="N35" s="6"/>
      <c r="O35" s="7"/>
      <c r="P35" s="8"/>
      <c r="Q35" s="9"/>
      <c r="R35" s="12">
        <v>0</v>
      </c>
      <c r="S35" s="13">
        <f t="shared" si="6"/>
        <v>0</v>
      </c>
      <c r="T35" s="13">
        <f t="shared" si="7"/>
        <v>0</v>
      </c>
      <c r="U35" s="14">
        <f t="shared" si="8"/>
        <v>0</v>
      </c>
    </row>
    <row r="36" spans="1:21" ht="59.25" customHeight="1" x14ac:dyDescent="0.25">
      <c r="A36" s="21">
        <v>25</v>
      </c>
      <c r="B36" s="17" t="s">
        <v>110</v>
      </c>
      <c r="C36" s="19" t="s">
        <v>56</v>
      </c>
      <c r="D36" s="17" t="s">
        <v>137</v>
      </c>
      <c r="E36" s="22" t="s">
        <v>93</v>
      </c>
      <c r="F36" s="50"/>
      <c r="G36" s="17"/>
      <c r="H36" s="53"/>
      <c r="I36" s="46" t="s">
        <v>47</v>
      </c>
      <c r="J36" s="23" t="s">
        <v>109</v>
      </c>
      <c r="K36" s="23">
        <v>5</v>
      </c>
      <c r="L36" s="24">
        <v>45323</v>
      </c>
      <c r="M36" s="11"/>
      <c r="N36" s="6"/>
      <c r="O36" s="7"/>
      <c r="P36" s="8"/>
      <c r="Q36" s="9"/>
      <c r="R36" s="12">
        <v>0</v>
      </c>
      <c r="S36" s="13">
        <f>R36*K36</f>
        <v>0</v>
      </c>
      <c r="T36" s="13">
        <f>S36*0.2</f>
        <v>0</v>
      </c>
      <c r="U36" s="14">
        <f>T36+S36</f>
        <v>0</v>
      </c>
    </row>
    <row r="37" spans="1:21" ht="63" customHeight="1" x14ac:dyDescent="0.25">
      <c r="A37" s="21">
        <v>26</v>
      </c>
      <c r="B37" s="17" t="s">
        <v>110</v>
      </c>
      <c r="C37" s="20" t="s">
        <v>57</v>
      </c>
      <c r="D37" s="17" t="s">
        <v>138</v>
      </c>
      <c r="E37" s="22" t="s">
        <v>94</v>
      </c>
      <c r="F37" s="50"/>
      <c r="G37" s="17"/>
      <c r="H37" s="53"/>
      <c r="I37" s="46"/>
      <c r="J37" s="23" t="s">
        <v>109</v>
      </c>
      <c r="K37" s="23">
        <v>5</v>
      </c>
      <c r="L37" s="24">
        <v>45323</v>
      </c>
      <c r="M37" s="11"/>
      <c r="N37" s="6"/>
      <c r="O37" s="7"/>
      <c r="P37" s="8"/>
      <c r="Q37" s="9"/>
      <c r="R37" s="12">
        <v>0</v>
      </c>
      <c r="S37" s="13">
        <f t="shared" ref="S37:S47" si="9">R37*K37</f>
        <v>0</v>
      </c>
      <c r="T37" s="13">
        <f t="shared" ref="T37:T47" si="10">S37*0.2</f>
        <v>0</v>
      </c>
      <c r="U37" s="14">
        <f t="shared" ref="U37:U47" si="11">T37+S37</f>
        <v>0</v>
      </c>
    </row>
    <row r="38" spans="1:21" ht="50.25" customHeight="1" x14ac:dyDescent="0.25">
      <c r="A38" s="21">
        <v>27</v>
      </c>
      <c r="B38" s="17" t="s">
        <v>110</v>
      </c>
      <c r="C38" s="20" t="s">
        <v>58</v>
      </c>
      <c r="D38" s="17" t="s">
        <v>139</v>
      </c>
      <c r="E38" s="22" t="s">
        <v>95</v>
      </c>
      <c r="F38" s="50"/>
      <c r="G38" s="17"/>
      <c r="H38" s="53"/>
      <c r="I38" s="46"/>
      <c r="J38" s="23" t="s">
        <v>109</v>
      </c>
      <c r="K38" s="23">
        <v>5</v>
      </c>
      <c r="L38" s="24">
        <v>45323</v>
      </c>
      <c r="M38" s="11"/>
      <c r="N38" s="6"/>
      <c r="O38" s="7"/>
      <c r="P38" s="8"/>
      <c r="Q38" s="9"/>
      <c r="R38" s="12">
        <v>0</v>
      </c>
      <c r="S38" s="13">
        <f t="shared" si="9"/>
        <v>0</v>
      </c>
      <c r="T38" s="13">
        <f t="shared" si="10"/>
        <v>0</v>
      </c>
      <c r="U38" s="14">
        <f t="shared" si="11"/>
        <v>0</v>
      </c>
    </row>
    <row r="39" spans="1:21" ht="50.25" customHeight="1" x14ac:dyDescent="0.25">
      <c r="A39" s="21">
        <v>28</v>
      </c>
      <c r="B39" s="17" t="s">
        <v>110</v>
      </c>
      <c r="C39" s="18"/>
      <c r="D39" s="17" t="s">
        <v>140</v>
      </c>
      <c r="E39" s="22" t="s">
        <v>96</v>
      </c>
      <c r="F39" s="50"/>
      <c r="G39" s="17"/>
      <c r="H39" s="53"/>
      <c r="I39" s="46"/>
      <c r="J39" s="23" t="s">
        <v>109</v>
      </c>
      <c r="K39" s="23">
        <v>5</v>
      </c>
      <c r="L39" s="24">
        <v>45323</v>
      </c>
      <c r="M39" s="11"/>
      <c r="N39" s="6"/>
      <c r="O39" s="7"/>
      <c r="P39" s="8"/>
      <c r="Q39" s="9"/>
      <c r="R39" s="12">
        <v>0</v>
      </c>
      <c r="S39" s="13">
        <f t="shared" si="9"/>
        <v>0</v>
      </c>
      <c r="T39" s="13">
        <f t="shared" si="10"/>
        <v>0</v>
      </c>
      <c r="U39" s="14">
        <f t="shared" si="11"/>
        <v>0</v>
      </c>
    </row>
    <row r="40" spans="1:21" ht="50.25" customHeight="1" x14ac:dyDescent="0.25">
      <c r="A40" s="21">
        <v>29</v>
      </c>
      <c r="B40" s="17" t="s">
        <v>110</v>
      </c>
      <c r="C40" s="20" t="s">
        <v>59</v>
      </c>
      <c r="D40" s="17" t="s">
        <v>141</v>
      </c>
      <c r="E40" s="22" t="s">
        <v>97</v>
      </c>
      <c r="F40" s="50"/>
      <c r="G40" s="17"/>
      <c r="H40" s="53"/>
      <c r="I40" s="46"/>
      <c r="J40" s="23" t="s">
        <v>109</v>
      </c>
      <c r="K40" s="23">
        <v>5</v>
      </c>
      <c r="L40" s="24">
        <v>45323</v>
      </c>
      <c r="M40" s="11"/>
      <c r="N40" s="6"/>
      <c r="O40" s="7"/>
      <c r="P40" s="8"/>
      <c r="Q40" s="9"/>
      <c r="R40" s="12">
        <v>0</v>
      </c>
      <c r="S40" s="13">
        <f t="shared" si="9"/>
        <v>0</v>
      </c>
      <c r="T40" s="13">
        <f t="shared" si="10"/>
        <v>0</v>
      </c>
      <c r="U40" s="14">
        <f t="shared" si="11"/>
        <v>0</v>
      </c>
    </row>
    <row r="41" spans="1:21" ht="50.25" customHeight="1" x14ac:dyDescent="0.25">
      <c r="A41" s="21">
        <v>30</v>
      </c>
      <c r="B41" s="17" t="s">
        <v>110</v>
      </c>
      <c r="C41" s="20" t="s">
        <v>60</v>
      </c>
      <c r="D41" s="17" t="s">
        <v>142</v>
      </c>
      <c r="E41" s="22" t="s">
        <v>98</v>
      </c>
      <c r="F41" s="50"/>
      <c r="G41" s="17"/>
      <c r="H41" s="53"/>
      <c r="I41" s="46"/>
      <c r="J41" s="23" t="s">
        <v>109</v>
      </c>
      <c r="K41" s="23">
        <v>10</v>
      </c>
      <c r="L41" s="24">
        <v>45323</v>
      </c>
      <c r="M41" s="11"/>
      <c r="N41" s="6"/>
      <c r="O41" s="7"/>
      <c r="P41" s="8"/>
      <c r="Q41" s="9"/>
      <c r="R41" s="12">
        <v>0</v>
      </c>
      <c r="S41" s="13">
        <f t="shared" si="9"/>
        <v>0</v>
      </c>
      <c r="T41" s="13">
        <f t="shared" si="10"/>
        <v>0</v>
      </c>
      <c r="U41" s="14">
        <f t="shared" si="11"/>
        <v>0</v>
      </c>
    </row>
    <row r="42" spans="1:21" ht="50.25" customHeight="1" x14ac:dyDescent="0.25">
      <c r="A42" s="21">
        <v>31</v>
      </c>
      <c r="B42" s="17" t="s">
        <v>110</v>
      </c>
      <c r="C42" s="20" t="s">
        <v>61</v>
      </c>
      <c r="D42" s="17" t="s">
        <v>143</v>
      </c>
      <c r="E42" s="22" t="s">
        <v>99</v>
      </c>
      <c r="F42" s="50"/>
      <c r="G42" s="17"/>
      <c r="H42" s="53"/>
      <c r="I42" s="46"/>
      <c r="J42" s="23" t="s">
        <v>109</v>
      </c>
      <c r="K42" s="23">
        <v>10</v>
      </c>
      <c r="L42" s="24">
        <v>45323</v>
      </c>
      <c r="M42" s="11"/>
      <c r="N42" s="6"/>
      <c r="O42" s="7"/>
      <c r="P42" s="8"/>
      <c r="Q42" s="9"/>
      <c r="R42" s="12">
        <v>0</v>
      </c>
      <c r="S42" s="13">
        <f t="shared" si="9"/>
        <v>0</v>
      </c>
      <c r="T42" s="13">
        <f t="shared" si="10"/>
        <v>0</v>
      </c>
      <c r="U42" s="14">
        <f t="shared" si="11"/>
        <v>0</v>
      </c>
    </row>
    <row r="43" spans="1:21" ht="50.25" customHeight="1" x14ac:dyDescent="0.25">
      <c r="A43" s="21">
        <v>32</v>
      </c>
      <c r="B43" s="17" t="s">
        <v>110</v>
      </c>
      <c r="C43" s="20" t="s">
        <v>62</v>
      </c>
      <c r="D43" s="17" t="s">
        <v>144</v>
      </c>
      <c r="E43" s="22" t="s">
        <v>100</v>
      </c>
      <c r="F43" s="50"/>
      <c r="G43" s="17"/>
      <c r="H43" s="53"/>
      <c r="I43" s="46"/>
      <c r="J43" s="23" t="s">
        <v>109</v>
      </c>
      <c r="K43" s="23">
        <v>10</v>
      </c>
      <c r="L43" s="24">
        <v>45323</v>
      </c>
      <c r="M43" s="11"/>
      <c r="N43" s="6"/>
      <c r="O43" s="7"/>
      <c r="P43" s="8"/>
      <c r="Q43" s="9"/>
      <c r="R43" s="12">
        <v>0</v>
      </c>
      <c r="S43" s="13">
        <f t="shared" si="9"/>
        <v>0</v>
      </c>
      <c r="T43" s="13">
        <f t="shared" si="10"/>
        <v>0</v>
      </c>
      <c r="U43" s="14">
        <f t="shared" si="11"/>
        <v>0</v>
      </c>
    </row>
    <row r="44" spans="1:21" ht="50.25" customHeight="1" x14ac:dyDescent="0.25">
      <c r="A44" s="21">
        <v>33</v>
      </c>
      <c r="B44" s="17" t="s">
        <v>110</v>
      </c>
      <c r="C44" s="20" t="s">
        <v>63</v>
      </c>
      <c r="D44" s="17" t="s">
        <v>145</v>
      </c>
      <c r="E44" s="22" t="s">
        <v>101</v>
      </c>
      <c r="F44" s="50"/>
      <c r="G44" s="17"/>
      <c r="H44" s="53"/>
      <c r="I44" s="46"/>
      <c r="J44" s="23" t="s">
        <v>109</v>
      </c>
      <c r="K44" s="23">
        <v>10</v>
      </c>
      <c r="L44" s="24">
        <v>45323</v>
      </c>
      <c r="M44" s="11"/>
      <c r="N44" s="6"/>
      <c r="O44" s="7"/>
      <c r="P44" s="8"/>
      <c r="Q44" s="9"/>
      <c r="R44" s="12">
        <v>0</v>
      </c>
      <c r="S44" s="13">
        <f t="shared" si="9"/>
        <v>0</v>
      </c>
      <c r="T44" s="13">
        <f t="shared" si="10"/>
        <v>0</v>
      </c>
      <c r="U44" s="14">
        <f t="shared" si="11"/>
        <v>0</v>
      </c>
    </row>
    <row r="45" spans="1:21" ht="50.25" customHeight="1" x14ac:dyDescent="0.25">
      <c r="A45" s="21">
        <v>34</v>
      </c>
      <c r="B45" s="17" t="s">
        <v>110</v>
      </c>
      <c r="C45" s="20" t="s">
        <v>64</v>
      </c>
      <c r="D45" s="17" t="s">
        <v>146</v>
      </c>
      <c r="E45" s="22" t="s">
        <v>102</v>
      </c>
      <c r="F45" s="50"/>
      <c r="G45" s="17"/>
      <c r="H45" s="53"/>
      <c r="I45" s="46"/>
      <c r="J45" s="23" t="s">
        <v>109</v>
      </c>
      <c r="K45" s="23">
        <v>5</v>
      </c>
      <c r="L45" s="24">
        <v>45323</v>
      </c>
      <c r="M45" s="11"/>
      <c r="N45" s="6"/>
      <c r="O45" s="7"/>
      <c r="P45" s="8"/>
      <c r="Q45" s="9"/>
      <c r="R45" s="12">
        <v>0</v>
      </c>
      <c r="S45" s="13">
        <f t="shared" si="9"/>
        <v>0</v>
      </c>
      <c r="T45" s="13">
        <f t="shared" si="10"/>
        <v>0</v>
      </c>
      <c r="U45" s="14">
        <f t="shared" si="11"/>
        <v>0</v>
      </c>
    </row>
    <row r="46" spans="1:21" ht="50.25" customHeight="1" x14ac:dyDescent="0.25">
      <c r="A46" s="21">
        <v>35</v>
      </c>
      <c r="B46" s="17" t="s">
        <v>110</v>
      </c>
      <c r="C46" s="20" t="s">
        <v>65</v>
      </c>
      <c r="D46" s="17" t="s">
        <v>147</v>
      </c>
      <c r="E46" s="22" t="s">
        <v>103</v>
      </c>
      <c r="F46" s="50"/>
      <c r="G46" s="17"/>
      <c r="H46" s="53"/>
      <c r="I46" s="46"/>
      <c r="J46" s="23" t="s">
        <v>109</v>
      </c>
      <c r="K46" s="23">
        <v>5</v>
      </c>
      <c r="L46" s="24">
        <v>45323</v>
      </c>
      <c r="M46" s="11"/>
      <c r="N46" s="6"/>
      <c r="O46" s="7"/>
      <c r="P46" s="8"/>
      <c r="Q46" s="9"/>
      <c r="R46" s="12">
        <v>0</v>
      </c>
      <c r="S46" s="13">
        <f t="shared" si="9"/>
        <v>0</v>
      </c>
      <c r="T46" s="13">
        <f t="shared" si="10"/>
        <v>0</v>
      </c>
      <c r="U46" s="14">
        <f t="shared" si="11"/>
        <v>0</v>
      </c>
    </row>
    <row r="47" spans="1:21" ht="50.25" customHeight="1" x14ac:dyDescent="0.25">
      <c r="A47" s="21">
        <v>36</v>
      </c>
      <c r="B47" s="17" t="s">
        <v>110</v>
      </c>
      <c r="C47" s="20" t="s">
        <v>65</v>
      </c>
      <c r="D47" s="17" t="s">
        <v>148</v>
      </c>
      <c r="E47" s="22" t="s">
        <v>104</v>
      </c>
      <c r="F47" s="50"/>
      <c r="G47" s="17"/>
      <c r="H47" s="53"/>
      <c r="I47" s="46"/>
      <c r="J47" s="23" t="s">
        <v>109</v>
      </c>
      <c r="K47" s="23">
        <v>10</v>
      </c>
      <c r="L47" s="24">
        <v>45323</v>
      </c>
      <c r="M47" s="11"/>
      <c r="N47" s="6"/>
      <c r="O47" s="7"/>
      <c r="P47" s="8"/>
      <c r="Q47" s="9"/>
      <c r="R47" s="12">
        <v>0</v>
      </c>
      <c r="S47" s="13">
        <f t="shared" si="9"/>
        <v>0</v>
      </c>
      <c r="T47" s="13">
        <f t="shared" si="10"/>
        <v>0</v>
      </c>
      <c r="U47" s="14">
        <f t="shared" si="11"/>
        <v>0</v>
      </c>
    </row>
    <row r="48" spans="1:21" ht="59.25" customHeight="1" x14ac:dyDescent="0.25">
      <c r="A48" s="21">
        <v>37</v>
      </c>
      <c r="B48" s="17" t="s">
        <v>110</v>
      </c>
      <c r="C48" s="19" t="s">
        <v>56</v>
      </c>
      <c r="D48" s="17" t="s">
        <v>149</v>
      </c>
      <c r="E48" s="22" t="s">
        <v>105</v>
      </c>
      <c r="F48" s="50"/>
      <c r="G48" s="17"/>
      <c r="H48" s="53"/>
      <c r="I48" s="46" t="s">
        <v>47</v>
      </c>
      <c r="J48" s="23" t="s">
        <v>109</v>
      </c>
      <c r="K48" s="23">
        <v>5</v>
      </c>
      <c r="L48" s="24">
        <v>45323</v>
      </c>
      <c r="M48" s="11"/>
      <c r="N48" s="6"/>
      <c r="O48" s="7"/>
      <c r="P48" s="8"/>
      <c r="Q48" s="9"/>
      <c r="R48" s="12">
        <v>0</v>
      </c>
      <c r="S48" s="13">
        <f>R48*K48</f>
        <v>0</v>
      </c>
      <c r="T48" s="13">
        <f>S48*0.2</f>
        <v>0</v>
      </c>
      <c r="U48" s="14">
        <f>T48+S48</f>
        <v>0</v>
      </c>
    </row>
    <row r="49" spans="1:21" ht="63" customHeight="1" x14ac:dyDescent="0.25">
      <c r="A49" s="21">
        <v>38</v>
      </c>
      <c r="B49" s="17" t="s">
        <v>110</v>
      </c>
      <c r="C49" s="20" t="s">
        <v>57</v>
      </c>
      <c r="D49" s="17" t="s">
        <v>150</v>
      </c>
      <c r="E49" s="22" t="s">
        <v>106</v>
      </c>
      <c r="F49" s="50"/>
      <c r="G49" s="17"/>
      <c r="H49" s="53"/>
      <c r="I49" s="46"/>
      <c r="J49" s="23" t="s">
        <v>109</v>
      </c>
      <c r="K49" s="23">
        <v>5</v>
      </c>
      <c r="L49" s="24">
        <v>45323</v>
      </c>
      <c r="M49" s="11"/>
      <c r="N49" s="6"/>
      <c r="O49" s="7"/>
      <c r="P49" s="8"/>
      <c r="Q49" s="9"/>
      <c r="R49" s="12">
        <v>0</v>
      </c>
      <c r="S49" s="13">
        <f t="shared" ref="S49:S51" si="12">R49*K49</f>
        <v>0</v>
      </c>
      <c r="T49" s="13">
        <f t="shared" ref="T49:T51" si="13">S49*0.2</f>
        <v>0</v>
      </c>
      <c r="U49" s="14">
        <f t="shared" ref="U49:U51" si="14">T49+S49</f>
        <v>0</v>
      </c>
    </row>
    <row r="50" spans="1:21" ht="50.25" customHeight="1" x14ac:dyDescent="0.25">
      <c r="A50" s="21">
        <v>39</v>
      </c>
      <c r="B50" s="17" t="s">
        <v>110</v>
      </c>
      <c r="C50" s="20" t="s">
        <v>58</v>
      </c>
      <c r="D50" s="17" t="s">
        <v>151</v>
      </c>
      <c r="E50" s="22" t="s">
        <v>107</v>
      </c>
      <c r="F50" s="50"/>
      <c r="G50" s="17"/>
      <c r="H50" s="53"/>
      <c r="I50" s="46"/>
      <c r="J50" s="23" t="s">
        <v>109</v>
      </c>
      <c r="K50" s="23">
        <v>6</v>
      </c>
      <c r="L50" s="24">
        <v>45323</v>
      </c>
      <c r="M50" s="11"/>
      <c r="N50" s="6"/>
      <c r="O50" s="7"/>
      <c r="P50" s="8"/>
      <c r="Q50" s="9"/>
      <c r="R50" s="12">
        <v>0</v>
      </c>
      <c r="S50" s="13">
        <f t="shared" si="12"/>
        <v>0</v>
      </c>
      <c r="T50" s="13">
        <f t="shared" si="13"/>
        <v>0</v>
      </c>
      <c r="U50" s="14">
        <f t="shared" si="14"/>
        <v>0</v>
      </c>
    </row>
    <row r="51" spans="1:21" ht="50.25" customHeight="1" x14ac:dyDescent="0.25">
      <c r="A51" s="21">
        <v>40</v>
      </c>
      <c r="B51" s="17" t="s">
        <v>121</v>
      </c>
      <c r="C51" s="18"/>
      <c r="D51" s="17" t="s">
        <v>152</v>
      </c>
      <c r="E51" s="22" t="s">
        <v>108</v>
      </c>
      <c r="F51" s="51"/>
      <c r="G51" s="17"/>
      <c r="H51" s="54"/>
      <c r="I51" s="46"/>
      <c r="J51" s="23" t="s">
        <v>109</v>
      </c>
      <c r="K51" s="23">
        <v>40</v>
      </c>
      <c r="L51" s="24">
        <v>45323</v>
      </c>
      <c r="M51" s="11"/>
      <c r="N51" s="6"/>
      <c r="O51" s="7"/>
      <c r="P51" s="8"/>
      <c r="Q51" s="9"/>
      <c r="R51" s="12">
        <v>0</v>
      </c>
      <c r="S51" s="13">
        <f t="shared" si="12"/>
        <v>0</v>
      </c>
      <c r="T51" s="13">
        <f t="shared" si="13"/>
        <v>0</v>
      </c>
      <c r="U51" s="14">
        <f t="shared" si="14"/>
        <v>0</v>
      </c>
    </row>
    <row r="52" spans="1:21" x14ac:dyDescent="0.25">
      <c r="A52" s="39" t="s">
        <v>48</v>
      </c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1"/>
      <c r="O52" s="41"/>
      <c r="P52" s="41"/>
      <c r="Q52" s="41"/>
      <c r="R52" s="42"/>
      <c r="S52" s="15">
        <f>SUM(S12:S51)</f>
        <v>0</v>
      </c>
      <c r="T52" s="15">
        <f t="shared" ref="T52:U52" si="15">SUM(T12:T51)</f>
        <v>0</v>
      </c>
      <c r="U52" s="15">
        <f t="shared" si="15"/>
        <v>0</v>
      </c>
    </row>
    <row r="53" spans="1:21" ht="17.25" customHeight="1" x14ac:dyDescent="0.25">
      <c r="A53" s="43" t="s">
        <v>50</v>
      </c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5"/>
      <c r="M53" s="38" t="s">
        <v>49</v>
      </c>
      <c r="N53" s="38"/>
      <c r="O53" s="38"/>
      <c r="P53" s="38"/>
      <c r="Q53" s="38"/>
      <c r="R53" s="38"/>
      <c r="S53" s="38"/>
      <c r="T53" s="38"/>
      <c r="U53" s="38"/>
    </row>
    <row r="54" spans="1:21" ht="48" customHeight="1" x14ac:dyDescent="0.25">
      <c r="A54" s="35" t="s">
        <v>153</v>
      </c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7"/>
      <c r="M54" s="38" t="s">
        <v>49</v>
      </c>
      <c r="N54" s="38"/>
      <c r="O54" s="38"/>
      <c r="P54" s="38"/>
      <c r="Q54" s="38"/>
      <c r="R54" s="38"/>
      <c r="S54" s="38"/>
      <c r="T54" s="38"/>
      <c r="U54" s="38"/>
    </row>
    <row r="55" spans="1:21" ht="35.25" customHeight="1" x14ac:dyDescent="0.25">
      <c r="A55" s="35" t="s">
        <v>51</v>
      </c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7"/>
      <c r="M55" s="38" t="s">
        <v>49</v>
      </c>
      <c r="N55" s="38"/>
      <c r="O55" s="38"/>
      <c r="P55" s="38"/>
      <c r="Q55" s="38"/>
      <c r="R55" s="38"/>
      <c r="S55" s="38"/>
      <c r="T55" s="38"/>
      <c r="U55" s="38"/>
    </row>
    <row r="56" spans="1:21" x14ac:dyDescent="0.25">
      <c r="A56" s="35" t="s">
        <v>52</v>
      </c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7"/>
      <c r="M56" s="38" t="s">
        <v>49</v>
      </c>
      <c r="N56" s="38"/>
      <c r="O56" s="38"/>
      <c r="P56" s="38"/>
      <c r="Q56" s="38"/>
      <c r="R56" s="38"/>
      <c r="S56" s="38"/>
      <c r="T56" s="38"/>
      <c r="U56" s="38"/>
    </row>
    <row r="57" spans="1:2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</row>
    <row r="58" spans="1:21" x14ac:dyDescent="0.25">
      <c r="A58" s="10" t="s">
        <v>53</v>
      </c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</row>
    <row r="59" spans="1:21" x14ac:dyDescent="0.25">
      <c r="D59" t="s">
        <v>54</v>
      </c>
    </row>
  </sheetData>
  <mergeCells count="43">
    <mergeCell ref="I48:I51"/>
    <mergeCell ref="F12:F51"/>
    <mergeCell ref="H12:H51"/>
    <mergeCell ref="I24:I35"/>
    <mergeCell ref="I36:I47"/>
    <mergeCell ref="R8:R10"/>
    <mergeCell ref="I12:I23"/>
    <mergeCell ref="O9:O10"/>
    <mergeCell ref="G9:G10"/>
    <mergeCell ref="M9:M10"/>
    <mergeCell ref="N9:N10"/>
    <mergeCell ref="I8:I10"/>
    <mergeCell ref="J8:J10"/>
    <mergeCell ref="K8:K10"/>
    <mergeCell ref="L8:L10"/>
    <mergeCell ref="M8:Q8"/>
    <mergeCell ref="P9:P10"/>
    <mergeCell ref="Q9:Q10"/>
    <mergeCell ref="A56:L56"/>
    <mergeCell ref="M56:U56"/>
    <mergeCell ref="A52:R52"/>
    <mergeCell ref="A54:L54"/>
    <mergeCell ref="M54:U54"/>
    <mergeCell ref="A53:L53"/>
    <mergeCell ref="M53:U53"/>
    <mergeCell ref="A55:L55"/>
    <mergeCell ref="M55:U55"/>
    <mergeCell ref="Q1:U1"/>
    <mergeCell ref="B3:F3"/>
    <mergeCell ref="A7:A10"/>
    <mergeCell ref="B7:B10"/>
    <mergeCell ref="C7:C10"/>
    <mergeCell ref="D7:L7"/>
    <mergeCell ref="M7:U7"/>
    <mergeCell ref="D8:G8"/>
    <mergeCell ref="H8:H10"/>
    <mergeCell ref="S8:S10"/>
    <mergeCell ref="T8:T10"/>
    <mergeCell ref="U8:U10"/>
    <mergeCell ref="D9:D10"/>
    <mergeCell ref="E9:E10"/>
    <mergeCell ref="F9:F10"/>
    <mergeCell ref="A2:U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Anokhin_va</cp:lastModifiedBy>
  <dcterms:created xsi:type="dcterms:W3CDTF">2022-03-05T07:15:49Z</dcterms:created>
  <dcterms:modified xsi:type="dcterms:W3CDTF">2023-10-20T11:36:11Z</dcterms:modified>
</cp:coreProperties>
</file>